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autoCompressPictures="0" defaultThemeVersion="124226"/>
  <bookViews>
    <workbookView xWindow="9180" yWindow="45" windowWidth="17250" windowHeight="12195" tabRatio="772"/>
  </bookViews>
  <sheets>
    <sheet name="Трубы" sheetId="1" r:id="rId1"/>
    <sheet name="Краны" sheetId="9" r:id="rId2"/>
    <sheet name="КИП" sheetId="11" r:id="rId3"/>
    <sheet name="СДТ" sheetId="15" r:id="rId4"/>
  </sheets>
  <definedNames>
    <definedName name="_xlnm._FilterDatabase" localSheetId="2" hidden="1">КИП!$A$1:$G$17</definedName>
    <definedName name="_xlnm._FilterDatabase" localSheetId="1" hidden="1">Краны!$A$1:$G$7</definedName>
    <definedName name="_xlnm._FilterDatabase" localSheetId="0" hidden="1">Трубы!$A$1:$H$7</definedName>
  </definedNames>
  <calcPr calcId="144525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8" i="1" l="1"/>
  <c r="G2" i="15" l="1"/>
  <c r="G2" i="9" l="1"/>
  <c r="D14" i="11"/>
  <c r="G7" i="9"/>
  <c r="G16" i="11"/>
  <c r="G17" i="11"/>
  <c r="A3" i="11"/>
  <c r="A4" i="11" s="1"/>
  <c r="A5" i="11" s="1"/>
  <c r="A6" i="11" s="1"/>
  <c r="A7" i="11" s="1"/>
  <c r="A8" i="11" s="1"/>
  <c r="A9" i="11" s="1"/>
  <c r="A10" i="11" s="1"/>
  <c r="A11" i="11" s="1"/>
  <c r="A12" i="11" s="1"/>
  <c r="A13" i="11" s="1"/>
  <c r="G15" i="11"/>
  <c r="G14" i="11"/>
  <c r="G13" i="11"/>
  <c r="G12" i="11"/>
  <c r="G11" i="11"/>
  <c r="G10" i="11"/>
  <c r="G9" i="11"/>
  <c r="G8" i="11"/>
  <c r="G7" i="11"/>
  <c r="G6" i="11"/>
  <c r="G5" i="11"/>
  <c r="G4" i="11"/>
  <c r="G3" i="11"/>
  <c r="G2" i="11"/>
  <c r="G4" i="9"/>
  <c r="G6" i="9"/>
  <c r="G5" i="9"/>
  <c r="G3" i="9"/>
  <c r="A14" i="11" l="1"/>
  <c r="A15" i="11" s="1"/>
  <c r="A16" i="11" s="1"/>
  <c r="A17" i="11" s="1"/>
</calcChain>
</file>

<file path=xl/sharedStrings.xml><?xml version="1.0" encoding="utf-8"?>
<sst xmlns="http://schemas.openxmlformats.org/spreadsheetml/2006/main" count="132" uniqueCount="67">
  <si>
    <t>Наименование продукции</t>
  </si>
  <si>
    <t>Ед. изм.</t>
  </si>
  <si>
    <t>Кол-во</t>
  </si>
  <si>
    <t>Адрес места хранения</t>
  </si>
  <si>
    <t>т</t>
  </si>
  <si>
    <t>№</t>
  </si>
  <si>
    <t>Шов, изоляция</t>
  </si>
  <si>
    <t xml:space="preserve">прямошовная, в изоляции  </t>
  </si>
  <si>
    <t>Итого</t>
  </si>
  <si>
    <t>Производитель / год выпуска</t>
  </si>
  <si>
    <t>шт</t>
  </si>
  <si>
    <t>шт.</t>
  </si>
  <si>
    <t>Стоимость за ед</t>
  </si>
  <si>
    <t>Сумма</t>
  </si>
  <si>
    <t>МТР</t>
  </si>
  <si>
    <t>Е И</t>
  </si>
  <si>
    <t>Адрес</t>
  </si>
  <si>
    <t>кран шаровой ДУ100 РУ16 СТ.20 ПОД ПРИВАРКУ</t>
  </si>
  <si>
    <t>Вентиль 15с58нж Ду50</t>
  </si>
  <si>
    <t>Вентиль 15с58нж Ду80</t>
  </si>
  <si>
    <t>Кран шаровой фланцевый с ответными фланцами из углерод.стали Ду150 Ру1,6 МПа ; рабочая среда-горячая</t>
  </si>
  <si>
    <t>Автоматический воздухоотводчик  с обратным клапаном  Ду15 EAGLE, 9020040</t>
  </si>
  <si>
    <t>Коробка соединительная КП16С-23 ХЛ1</t>
  </si>
  <si>
    <t>Коробка соединительная КП16С-26 ХЛ1</t>
  </si>
  <si>
    <t>Коробка соединительная КП24С-23 ХЛ1</t>
  </si>
  <si>
    <t>Коробка соединительная КП24С-28 ХЛ1</t>
  </si>
  <si>
    <t>Коробка соединительная КП24С-29 ХЛ1</t>
  </si>
  <si>
    <t>Коробка соединительная КП48ПС-2(10) ХЛ1</t>
  </si>
  <si>
    <t>Коробка соединительная КП48ПС-25-41 ХЛ1</t>
  </si>
  <si>
    <t>Коробка соединительная КП64ПС-25-41 ХЛ1</t>
  </si>
  <si>
    <t>Переключатель пакетный 2ExGN25-90 ХЛ1 из пластика</t>
  </si>
  <si>
    <t>Пост сигнализации ПСВМ-С 53 ХЛ1</t>
  </si>
  <si>
    <t>Пост управления ПВК-13 У1</t>
  </si>
  <si>
    <t>Вставка диэлектрическая ВД-2 (Ж83-Р806) ТУ 3414-001-85287380-12</t>
  </si>
  <si>
    <t>Коробка соединительная КС-10 с кабельными сальниковыми вводами: С16-2 шт., С22-1 шт. ТУ 4218 003 17416124-97</t>
  </si>
  <si>
    <t>Цена за ед</t>
  </si>
  <si>
    <t xml:space="preserve"> </t>
  </si>
  <si>
    <t>г.Уфа</t>
  </si>
  <si>
    <t>Вентилятор крышный в комплекте с монтажным стаканом СТАМ-50-Н-03-0-0-0 и поддоном ПОД-50-Ц-0 КРОС6-4</t>
  </si>
  <si>
    <t>Вентилятор крышный в комплекте с монтажным стаканом СТАМ-57-Н-03-0-0-0 и поддоном ПОД-57-Ц-0-КРОВ6-4</t>
  </si>
  <si>
    <t>компл</t>
  </si>
  <si>
    <t xml:space="preserve"> г. Уфа</t>
  </si>
  <si>
    <t>комп</t>
  </si>
  <si>
    <t>Кол-во, тн</t>
  </si>
  <si>
    <t>г.Калач</t>
  </si>
  <si>
    <t>г.Смоленск</t>
  </si>
  <si>
    <t>Труба 1420х18,3 К60</t>
  </si>
  <si>
    <t>Europipe, 1998 г.в</t>
  </si>
  <si>
    <t>длины от 16 до 18  метров</t>
  </si>
  <si>
    <t>Примечание</t>
  </si>
  <si>
    <t>Труба 1420х18,7 К60</t>
  </si>
  <si>
    <t xml:space="preserve"> КШГИ 79.102.300 кран шаровой стальной для газа с/с Ду 300 Ру 25 для подземной прокладки с изоляцией весьма усиленного типа с удлинением штока Н=1000 мм, с редуктором</t>
  </si>
  <si>
    <t>Уфа</t>
  </si>
  <si>
    <t xml:space="preserve">Вставка электроизолирующая Ду 300 (325) ТУ 1469-027-05015070-01, 9,8 Мпа </t>
  </si>
  <si>
    <t>Днище ДШ 1​020 (18 К60) 7,5-0,6-УХЛ​ ТУ 1469-003</t>
  </si>
  <si>
    <t>Труба 1420х32 К60</t>
  </si>
  <si>
    <t>Труба 1420х23 К65</t>
  </si>
  <si>
    <t>ИТЗ 2017 г.в.</t>
  </si>
  <si>
    <t>ЧТПЗ, ИТЗ 2017-2018 г.в.</t>
  </si>
  <si>
    <t>Стоимость  руб. за ед.</t>
  </si>
  <si>
    <t>г.Новый Уренгой</t>
  </si>
  <si>
    <t>Труба 720х22,  К60</t>
  </si>
  <si>
    <t>Труба 720х12, К52</t>
  </si>
  <si>
    <t xml:space="preserve"> ВТЗ </t>
  </si>
  <si>
    <t>ЧТПЗ 2019 г.в.</t>
  </si>
  <si>
    <t>пгт.Магдагачи, Амурская область</t>
  </si>
  <si>
    <t>г.Шимановск, Амурская область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</si>
</sst>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0">
    <xf numFmtId="0" fontId="0" fillId="0" borderId="0"/>
    <xf numFmtId="0" fontId="1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64">
    <xf numFmtId="0" fontId="0" fillId="0" borderId="0" xfId="0"/>
    <xf numFmtId="3" fontId="2" fillId="3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164" fontId="3" fillId="0" borderId="0" xfId="0" applyNumberFormat="1" applyFont="1" applyAlignment="1">
      <alignment wrapText="1"/>
    </xf>
    <xf numFmtId="0" fontId="7" fillId="3" borderId="1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3" fontId="7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left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164" fontId="8" fillId="0" borderId="3" xfId="0" applyNumberFormat="1" applyFont="1" applyFill="1" applyBorder="1" applyAlignment="1">
      <alignment horizontal="center" vertical="center"/>
    </xf>
    <xf numFmtId="164" fontId="8" fillId="0" borderId="3" xfId="0" applyNumberFormat="1" applyFont="1" applyBorder="1"/>
    <xf numFmtId="0" fontId="2" fillId="3" borderId="1" xfId="0" applyFont="1" applyFill="1" applyBorder="1" applyAlignment="1">
      <alignment horizontal="center" vertical="center"/>
    </xf>
    <xf numFmtId="2" fontId="9" fillId="3" borderId="2" xfId="0" applyNumberFormat="1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horizontal="left" vertical="center" wrapText="1"/>
    </xf>
    <xf numFmtId="3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3" fontId="7" fillId="0" borderId="0" xfId="0" applyNumberFormat="1" applyFont="1" applyAlignment="1">
      <alignment wrapText="1"/>
    </xf>
    <xf numFmtId="3" fontId="7" fillId="0" borderId="0" xfId="0" applyNumberFormat="1" applyFont="1" applyAlignment="1">
      <alignment horizontal="center" wrapText="1"/>
    </xf>
    <xf numFmtId="4" fontId="7" fillId="0" borderId="0" xfId="0" applyNumberFormat="1" applyFont="1" applyAlignment="1">
      <alignment wrapText="1"/>
    </xf>
    <xf numFmtId="0" fontId="7" fillId="0" borderId="1" xfId="0" applyFont="1" applyBorder="1" applyAlignment="1">
      <alignment wrapText="1"/>
    </xf>
    <xf numFmtId="0" fontId="7" fillId="0" borderId="0" xfId="0" applyFont="1" applyAlignment="1">
      <alignment horizontal="center" vertical="center" wrapText="1"/>
    </xf>
    <xf numFmtId="3" fontId="8" fillId="0" borderId="1" xfId="0" applyNumberFormat="1" applyFont="1" applyBorder="1" applyAlignment="1">
      <alignment horizontal="center" wrapText="1"/>
    </xf>
    <xf numFmtId="1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wrapText="1"/>
    </xf>
    <xf numFmtId="1" fontId="8" fillId="3" borderId="1" xfId="0" applyNumberFormat="1" applyFont="1" applyFill="1" applyBorder="1" applyAlignment="1">
      <alignment horizontal="center"/>
    </xf>
    <xf numFmtId="0" fontId="8" fillId="3" borderId="1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center"/>
    </xf>
    <xf numFmtId="0" fontId="7" fillId="0" borderId="0" xfId="0" applyFont="1"/>
    <xf numFmtId="0" fontId="7" fillId="3" borderId="1" xfId="0" applyFont="1" applyFill="1" applyBorder="1" applyAlignment="1">
      <alignment horizontal="center" vertical="center"/>
    </xf>
    <xf numFmtId="164" fontId="7" fillId="3" borderId="1" xfId="0" applyNumberFormat="1" applyFont="1" applyFill="1" applyBorder="1" applyAlignment="1">
      <alignment horizontal="center" vertical="center" wrapText="1"/>
    </xf>
    <xf numFmtId="3" fontId="8" fillId="3" borderId="1" xfId="0" applyNumberFormat="1" applyFont="1" applyFill="1" applyBorder="1" applyAlignment="1">
      <alignment horizontal="center" vertical="center"/>
    </xf>
    <xf numFmtId="164" fontId="7" fillId="3" borderId="1" xfId="0" applyNumberFormat="1" applyFont="1" applyFill="1" applyBorder="1" applyAlignment="1">
      <alignment horizontal="center" vertical="center"/>
    </xf>
    <xf numFmtId="164" fontId="7" fillId="0" borderId="0" xfId="0" applyNumberFormat="1" applyFont="1"/>
    <xf numFmtId="3" fontId="7" fillId="0" borderId="3" xfId="0" applyNumberFormat="1" applyFont="1" applyBorder="1"/>
    <xf numFmtId="3" fontId="7" fillId="3" borderId="1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wrapText="1"/>
    </xf>
    <xf numFmtId="164" fontId="7" fillId="0" borderId="1" xfId="0" applyNumberFormat="1" applyFont="1" applyBorder="1"/>
    <xf numFmtId="0" fontId="7" fillId="0" borderId="0" xfId="0" applyFont="1" applyAlignment="1">
      <alignment horizontal="left" vertical="center"/>
    </xf>
    <xf numFmtId="164" fontId="7" fillId="0" borderId="0" xfId="0" applyNumberFormat="1" applyFont="1" applyAlignment="1">
      <alignment horizontal="left" vertical="center"/>
    </xf>
    <xf numFmtId="0" fontId="7" fillId="0" borderId="0" xfId="0" applyFont="1" applyAlignment="1">
      <alignment horizont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/>
    <xf numFmtId="1" fontId="11" fillId="2" borderId="1" xfId="0" applyNumberFormat="1" applyFont="1" applyFill="1" applyBorder="1" applyAlignment="1">
      <alignment horizontal="center" vertical="center" wrapText="1"/>
    </xf>
    <xf numFmtId="4" fontId="11" fillId="2" borderId="1" xfId="0" applyNumberFormat="1" applyFont="1" applyFill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3" fontId="11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wrapText="1"/>
    </xf>
    <xf numFmtId="3" fontId="10" fillId="0" borderId="0" xfId="0" applyNumberFormat="1" applyFont="1"/>
    <xf numFmtId="1" fontId="8" fillId="3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wrapText="1"/>
    </xf>
    <xf numFmtId="3" fontId="8" fillId="3" borderId="1" xfId="1" applyNumberFormat="1" applyFont="1" applyFill="1" applyBorder="1" applyAlignment="1">
      <alignment horizontal="center" wrapText="1"/>
    </xf>
    <xf numFmtId="0" fontId="7" fillId="3" borderId="1" xfId="1" applyFont="1" applyFill="1" applyBorder="1" applyAlignment="1">
      <alignment horizontal="center" vertical="center" wrapText="1"/>
    </xf>
  </cellXfs>
  <cellStyles count="10">
    <cellStyle name="Гиперссылка" xfId="2" builtinId="8" hidden="1"/>
    <cellStyle name="Гиперссылка" xfId="4" builtinId="8" hidden="1"/>
    <cellStyle name="Гиперссылка" xfId="6" builtinId="8" hidden="1"/>
    <cellStyle name="Гиперссылка" xfId="8" builtinId="8" hidden="1"/>
    <cellStyle name="Обычный" xfId="0" builtinId="0"/>
    <cellStyle name="Обычный 3" xfId="1"/>
    <cellStyle name="Открывавшаяся гиперссылка" xfId="3" builtinId="9" hidden="1"/>
    <cellStyle name="Открывавшаяся гиперссылка" xfId="5" builtinId="9" hidden="1"/>
    <cellStyle name="Открывавшаяся гиперссылка" xfId="7" builtinId="9" hidden="1"/>
    <cellStyle name="Открывавшаяся гиперссылка" xfId="9" builtinId="9" hidden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J40"/>
  <sheetViews>
    <sheetView tabSelected="1" zoomScale="85" zoomScaleNormal="85" workbookViewId="0">
      <pane ySplit="1" topLeftCell="A2" activePane="bottomLeft" state="frozen"/>
      <selection pane="bottomLeft" activeCell="B3" sqref="B3"/>
    </sheetView>
  </sheetViews>
  <sheetFormatPr defaultColWidth="8.85546875" defaultRowHeight="15.75" x14ac:dyDescent="0.25"/>
  <cols>
    <col min="1" max="1" width="6.85546875" style="35" customWidth="1"/>
    <col min="2" max="2" width="28.85546875" style="46" customWidth="1"/>
    <col min="3" max="3" width="33.140625" style="36" customWidth="1"/>
    <col min="4" max="4" width="31" style="36" customWidth="1"/>
    <col min="5" max="5" width="29" style="35" customWidth="1"/>
    <col min="6" max="6" width="8.5703125" style="36" customWidth="1"/>
    <col min="7" max="7" width="15" style="36" customWidth="1"/>
    <col min="8" max="8" width="18.140625" style="36" customWidth="1"/>
    <col min="9" max="9" width="30.5703125" style="36" customWidth="1"/>
    <col min="10" max="10" width="32" style="36" customWidth="1"/>
    <col min="11" max="16384" width="8.85546875" style="36"/>
  </cols>
  <sheetData>
    <row r="1" spans="1:10" s="22" customFormat="1" ht="38.25" customHeight="1" x14ac:dyDescent="0.25">
      <c r="A1" s="29" t="s">
        <v>5</v>
      </c>
      <c r="B1" s="30" t="s">
        <v>3</v>
      </c>
      <c r="C1" s="21" t="s">
        <v>0</v>
      </c>
      <c r="D1" s="31" t="s">
        <v>6</v>
      </c>
      <c r="E1" s="31" t="s">
        <v>9</v>
      </c>
      <c r="F1" s="21" t="s">
        <v>1</v>
      </c>
      <c r="G1" s="21" t="s">
        <v>43</v>
      </c>
      <c r="H1" s="32" t="s">
        <v>59</v>
      </c>
      <c r="I1" s="44" t="s">
        <v>49</v>
      </c>
    </row>
    <row r="2" spans="1:10" s="22" customFormat="1" ht="38.25" customHeight="1" x14ac:dyDescent="0.25">
      <c r="A2" s="59">
        <v>1</v>
      </c>
      <c r="B2" s="4" t="s">
        <v>60</v>
      </c>
      <c r="C2" s="34" t="s">
        <v>62</v>
      </c>
      <c r="D2" s="4" t="s">
        <v>7</v>
      </c>
      <c r="E2" s="63" t="s">
        <v>64</v>
      </c>
      <c r="F2" s="40" t="s">
        <v>4</v>
      </c>
      <c r="G2" s="60">
        <v>7.5</v>
      </c>
      <c r="H2" s="62">
        <v>62000</v>
      </c>
      <c r="I2" s="61"/>
    </row>
    <row r="3" spans="1:10" s="22" customFormat="1" ht="38.25" customHeight="1" x14ac:dyDescent="0.25">
      <c r="A3" s="59">
        <v>2</v>
      </c>
      <c r="B3" s="4" t="s">
        <v>60</v>
      </c>
      <c r="C3" s="34" t="s">
        <v>61</v>
      </c>
      <c r="D3" s="4" t="s">
        <v>7</v>
      </c>
      <c r="E3" s="63" t="s">
        <v>64</v>
      </c>
      <c r="F3" s="40" t="s">
        <v>4</v>
      </c>
      <c r="G3" s="60">
        <v>32.5</v>
      </c>
      <c r="H3" s="62">
        <v>60000</v>
      </c>
      <c r="I3" s="61"/>
    </row>
    <row r="4" spans="1:10" ht="39" customHeight="1" x14ac:dyDescent="0.25">
      <c r="A4" s="33">
        <v>3</v>
      </c>
      <c r="B4" s="4" t="s">
        <v>45</v>
      </c>
      <c r="C4" s="34" t="s">
        <v>46</v>
      </c>
      <c r="D4" s="4" t="s">
        <v>7</v>
      </c>
      <c r="E4" s="38" t="s">
        <v>47</v>
      </c>
      <c r="F4" s="40" t="s">
        <v>4</v>
      </c>
      <c r="G4" s="43">
        <v>258</v>
      </c>
      <c r="H4" s="39">
        <v>59000</v>
      </c>
      <c r="I4" s="45" t="s">
        <v>48</v>
      </c>
    </row>
    <row r="5" spans="1:10" ht="53.25" customHeight="1" x14ac:dyDescent="0.25">
      <c r="A5" s="33">
        <v>4</v>
      </c>
      <c r="B5" s="4" t="s">
        <v>44</v>
      </c>
      <c r="C5" s="34" t="s">
        <v>50</v>
      </c>
      <c r="D5" s="4" t="s">
        <v>7</v>
      </c>
      <c r="E5" s="37" t="s">
        <v>63</v>
      </c>
      <c r="F5" s="38" t="s">
        <v>4</v>
      </c>
      <c r="G5" s="40">
        <v>7.5359999999999996</v>
      </c>
      <c r="H5" s="39">
        <v>76000</v>
      </c>
      <c r="I5" s="45"/>
      <c r="J5" s="41"/>
    </row>
    <row r="6" spans="1:10" ht="53.25" customHeight="1" x14ac:dyDescent="0.25">
      <c r="A6" s="33">
        <v>5</v>
      </c>
      <c r="B6" s="4" t="s">
        <v>66</v>
      </c>
      <c r="C6" s="34" t="s">
        <v>56</v>
      </c>
      <c r="D6" s="4" t="s">
        <v>7</v>
      </c>
      <c r="E6" s="37" t="s">
        <v>58</v>
      </c>
      <c r="F6" s="38" t="s">
        <v>4</v>
      </c>
      <c r="G6" s="40">
        <v>206.51400000000001</v>
      </c>
      <c r="H6" s="39">
        <v>55000</v>
      </c>
      <c r="I6" s="45"/>
      <c r="J6" s="41"/>
    </row>
    <row r="7" spans="1:10" ht="53.25" customHeight="1" x14ac:dyDescent="0.25">
      <c r="A7" s="33">
        <v>6</v>
      </c>
      <c r="B7" s="4" t="s">
        <v>65</v>
      </c>
      <c r="C7" s="34" t="s">
        <v>55</v>
      </c>
      <c r="D7" s="4" t="s">
        <v>7</v>
      </c>
      <c r="E7" s="37" t="s">
        <v>57</v>
      </c>
      <c r="F7" s="38" t="s">
        <v>4</v>
      </c>
      <c r="G7" s="40">
        <v>91.387</v>
      </c>
      <c r="H7" s="39">
        <v>55000</v>
      </c>
      <c r="I7" s="45"/>
      <c r="J7" s="41"/>
    </row>
    <row r="8" spans="1:10" x14ac:dyDescent="0.25">
      <c r="F8" s="15" t="s">
        <v>8</v>
      </c>
      <c r="G8" s="16">
        <f>SUBTOTAL(9,G2:G7)</f>
        <v>603.4369999999999</v>
      </c>
      <c r="H8" s="42"/>
    </row>
    <row r="11" spans="1:10" x14ac:dyDescent="0.25">
      <c r="G11" s="41"/>
    </row>
    <row r="12" spans="1:10" x14ac:dyDescent="0.25">
      <c r="G12" s="41"/>
    </row>
    <row r="15" spans="1:10" x14ac:dyDescent="0.25">
      <c r="C15" s="36" t="s">
        <v>36</v>
      </c>
    </row>
    <row r="39" spans="2:2" x14ac:dyDescent="0.25">
      <c r="B39" s="47"/>
    </row>
    <row r="40" spans="2:2" x14ac:dyDescent="0.25">
      <c r="B40" s="47"/>
    </row>
  </sheetData>
  <autoFilter ref="A1:H7"/>
  <pageMargins left="0.25" right="0.25" top="0.75" bottom="0.75" header="0.3" footer="0.3"/>
  <pageSetup paperSize="9" scale="99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N18"/>
  <sheetViews>
    <sheetView zoomScale="70" zoomScaleNormal="70" zoomScaleSheetLayoutView="100" workbookViewId="0">
      <pane ySplit="1" topLeftCell="A2" activePane="bottomLeft" state="frozen"/>
      <selection pane="bottomLeft" activeCell="A4" sqref="A4:XFD4"/>
    </sheetView>
  </sheetViews>
  <sheetFormatPr defaultColWidth="8.85546875" defaultRowHeight="15.75" x14ac:dyDescent="0.25"/>
  <cols>
    <col min="1" max="1" width="5.42578125" style="27" customWidth="1"/>
    <col min="2" max="2" width="75.140625" style="22" customWidth="1"/>
    <col min="3" max="3" width="12" style="48" customWidth="1"/>
    <col min="4" max="4" width="7.85546875" style="23" customWidth="1"/>
    <col min="5" max="5" width="16.5703125" style="22" customWidth="1"/>
    <col min="6" max="6" width="14.5703125" style="24" customWidth="1"/>
    <col min="7" max="7" width="13.140625" style="24" customWidth="1"/>
    <col min="8" max="8" width="12.140625" style="22" customWidth="1"/>
    <col min="9" max="16384" width="8.85546875" style="22"/>
  </cols>
  <sheetData>
    <row r="1" spans="1:14" ht="31.5" x14ac:dyDescent="0.25">
      <c r="A1" s="20" t="s">
        <v>5</v>
      </c>
      <c r="B1" s="21" t="s">
        <v>14</v>
      </c>
      <c r="C1" s="21" t="s">
        <v>15</v>
      </c>
      <c r="D1" s="20" t="s">
        <v>2</v>
      </c>
      <c r="E1" s="21" t="s">
        <v>16</v>
      </c>
      <c r="F1" s="20" t="s">
        <v>12</v>
      </c>
      <c r="G1" s="20" t="s">
        <v>13</v>
      </c>
    </row>
    <row r="2" spans="1:14" ht="64.5" customHeight="1" x14ac:dyDescent="0.25">
      <c r="A2" s="7">
        <v>4</v>
      </c>
      <c r="B2" s="18" t="s">
        <v>51</v>
      </c>
      <c r="C2" s="8" t="s">
        <v>42</v>
      </c>
      <c r="D2" s="7">
        <v>1</v>
      </c>
      <c r="E2" s="5" t="s">
        <v>41</v>
      </c>
      <c r="F2" s="9">
        <v>115000</v>
      </c>
      <c r="G2" s="9">
        <f>F2*D2</f>
        <v>115000</v>
      </c>
      <c r="H2" s="23"/>
      <c r="J2" s="23"/>
      <c r="K2" s="23"/>
      <c r="L2" s="23"/>
      <c r="M2" s="23"/>
      <c r="N2" s="23"/>
    </row>
    <row r="3" spans="1:14" ht="42.95" customHeight="1" x14ac:dyDescent="0.25">
      <c r="A3" s="7">
        <v>30</v>
      </c>
      <c r="B3" s="19" t="s">
        <v>17</v>
      </c>
      <c r="C3" s="8" t="s">
        <v>10</v>
      </c>
      <c r="D3" s="7">
        <v>1</v>
      </c>
      <c r="E3" s="5" t="s">
        <v>41</v>
      </c>
      <c r="F3" s="9">
        <v>3816</v>
      </c>
      <c r="G3" s="9">
        <f t="shared" ref="G3:G7" si="0">F3*D3</f>
        <v>3816</v>
      </c>
      <c r="H3" s="23"/>
    </row>
    <row r="4" spans="1:14" ht="42.95" customHeight="1" x14ac:dyDescent="0.25">
      <c r="A4" s="7">
        <v>701</v>
      </c>
      <c r="B4" s="19" t="s">
        <v>20</v>
      </c>
      <c r="C4" s="8" t="s">
        <v>11</v>
      </c>
      <c r="D4" s="7">
        <v>1</v>
      </c>
      <c r="E4" s="5" t="s">
        <v>41</v>
      </c>
      <c r="F4" s="9">
        <v>17632</v>
      </c>
      <c r="G4" s="9">
        <f t="shared" si="0"/>
        <v>17632</v>
      </c>
      <c r="H4" s="23"/>
      <c r="K4" s="24"/>
      <c r="L4" s="25"/>
    </row>
    <row r="5" spans="1:14" ht="42.95" customHeight="1" x14ac:dyDescent="0.25">
      <c r="A5" s="7">
        <v>49</v>
      </c>
      <c r="B5" s="19" t="s">
        <v>18</v>
      </c>
      <c r="C5" s="8" t="s">
        <v>10</v>
      </c>
      <c r="D5" s="7">
        <v>1</v>
      </c>
      <c r="E5" s="5" t="s">
        <v>41</v>
      </c>
      <c r="F5" s="9">
        <v>1877</v>
      </c>
      <c r="G5" s="9">
        <f t="shared" si="0"/>
        <v>1877</v>
      </c>
      <c r="H5" s="23"/>
    </row>
    <row r="6" spans="1:14" ht="42.95" customHeight="1" x14ac:dyDescent="0.25">
      <c r="A6" s="7">
        <v>50</v>
      </c>
      <c r="B6" s="19" t="s">
        <v>19</v>
      </c>
      <c r="C6" s="8" t="s">
        <v>10</v>
      </c>
      <c r="D6" s="7">
        <v>1</v>
      </c>
      <c r="E6" s="5" t="s">
        <v>41</v>
      </c>
      <c r="F6" s="9">
        <v>3817</v>
      </c>
      <c r="G6" s="9">
        <f t="shared" si="0"/>
        <v>3817</v>
      </c>
      <c r="H6" s="23"/>
    </row>
    <row r="7" spans="1:14" ht="31.5" x14ac:dyDescent="0.25">
      <c r="A7" s="6">
        <v>294</v>
      </c>
      <c r="B7" s="26" t="s">
        <v>53</v>
      </c>
      <c r="C7" s="8" t="s">
        <v>10</v>
      </c>
      <c r="D7" s="7">
        <v>1</v>
      </c>
      <c r="E7" s="5" t="s">
        <v>41</v>
      </c>
      <c r="F7" s="28">
        <v>81335.155000000013</v>
      </c>
      <c r="G7" s="28">
        <f t="shared" si="0"/>
        <v>81335.155000000013</v>
      </c>
      <c r="H7" s="24"/>
      <c r="I7" s="23"/>
      <c r="L7" s="23"/>
    </row>
    <row r="8" spans="1:14" ht="28.5" customHeight="1" x14ac:dyDescent="0.25">
      <c r="C8" s="22"/>
      <c r="D8" s="22"/>
      <c r="F8" s="22"/>
      <c r="G8" s="22"/>
    </row>
    <row r="9" spans="1:14" x14ac:dyDescent="0.25">
      <c r="C9" s="22"/>
      <c r="D9" s="22"/>
      <c r="F9" s="22"/>
      <c r="G9" s="22"/>
    </row>
    <row r="10" spans="1:14" x14ac:dyDescent="0.25">
      <c r="C10" s="22"/>
      <c r="D10" s="22"/>
      <c r="F10" s="22"/>
      <c r="G10" s="22"/>
    </row>
    <row r="11" spans="1:14" x14ac:dyDescent="0.25">
      <c r="C11" s="22"/>
      <c r="D11" s="22"/>
      <c r="F11" s="22"/>
      <c r="G11" s="22"/>
    </row>
    <row r="12" spans="1:14" x14ac:dyDescent="0.25">
      <c r="C12" s="22"/>
      <c r="D12" s="22"/>
      <c r="F12" s="22"/>
      <c r="G12" s="22"/>
    </row>
    <row r="13" spans="1:14" x14ac:dyDescent="0.25">
      <c r="C13" s="22"/>
      <c r="D13" s="22"/>
      <c r="F13" s="22"/>
      <c r="G13" s="22"/>
    </row>
    <row r="14" spans="1:14" x14ac:dyDescent="0.25">
      <c r="C14" s="22"/>
      <c r="D14" s="22"/>
      <c r="F14" s="22"/>
      <c r="G14" s="22"/>
    </row>
    <row r="15" spans="1:14" x14ac:dyDescent="0.25">
      <c r="C15" s="22"/>
      <c r="D15" s="22"/>
      <c r="F15" s="22"/>
      <c r="G15" s="22"/>
    </row>
    <row r="16" spans="1:14" x14ac:dyDescent="0.25">
      <c r="C16" s="22"/>
      <c r="D16" s="22"/>
      <c r="F16" s="22"/>
      <c r="G16" s="22"/>
    </row>
    <row r="17" spans="3:7" x14ac:dyDescent="0.25">
      <c r="C17" s="22"/>
      <c r="D17" s="22"/>
      <c r="F17" s="22"/>
      <c r="G17" s="22"/>
    </row>
    <row r="18" spans="3:7" x14ac:dyDescent="0.25">
      <c r="C18" s="22"/>
      <c r="D18" s="22"/>
      <c r="F18" s="22"/>
      <c r="G18" s="22"/>
    </row>
  </sheetData>
  <autoFilter ref="A1:G7"/>
  <conditionalFormatting sqref="B3:B6 B1">
    <cfRule type="duplicateValues" dxfId="3" priority="61"/>
  </conditionalFormatting>
  <conditionalFormatting sqref="B2">
    <cfRule type="duplicateValues" dxfId="2" priority="68"/>
  </conditionalFormatting>
  <pageMargins left="0.7" right="0.7" top="0.75" bottom="0.75" header="0.3" footer="0.3"/>
  <pageSetup paperSize="9" scale="61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zoomScale="70" zoomScaleNormal="70" workbookViewId="0">
      <selection activeCell="C40" sqref="C40"/>
    </sheetView>
  </sheetViews>
  <sheetFormatPr defaultColWidth="8.85546875" defaultRowHeight="12" x14ac:dyDescent="0.2"/>
  <cols>
    <col min="1" max="1" width="8.85546875" style="2"/>
    <col min="2" max="2" width="57.42578125" style="2" customWidth="1"/>
    <col min="3" max="3" width="11.140625" style="2" customWidth="1"/>
    <col min="4" max="4" width="11.85546875" style="2" customWidth="1"/>
    <col min="5" max="5" width="19.28515625" style="2" customWidth="1"/>
    <col min="6" max="7" width="19.85546875" style="2" customWidth="1"/>
    <col min="8" max="16384" width="8.85546875" style="2"/>
  </cols>
  <sheetData>
    <row r="1" spans="1:7" ht="38.25" customHeight="1" x14ac:dyDescent="0.2">
      <c r="A1" s="13" t="s">
        <v>5</v>
      </c>
      <c r="B1" s="13" t="s">
        <v>0</v>
      </c>
      <c r="C1" s="13" t="s">
        <v>1</v>
      </c>
      <c r="D1" s="13" t="s">
        <v>2</v>
      </c>
      <c r="E1" s="13" t="s">
        <v>3</v>
      </c>
      <c r="F1" s="14" t="s">
        <v>35</v>
      </c>
      <c r="G1" s="14" t="s">
        <v>13</v>
      </c>
    </row>
    <row r="2" spans="1:7" ht="35.1" customHeight="1" x14ac:dyDescent="0.2">
      <c r="A2" s="10">
        <v>1</v>
      </c>
      <c r="B2" s="11" t="s">
        <v>21</v>
      </c>
      <c r="C2" s="10" t="s">
        <v>11</v>
      </c>
      <c r="D2" s="10">
        <v>3</v>
      </c>
      <c r="E2" s="6" t="s">
        <v>37</v>
      </c>
      <c r="F2" s="12">
        <v>314.29999999999995</v>
      </c>
      <c r="G2" s="12">
        <f t="shared" ref="G2:G17" si="0">F2*D2</f>
        <v>942.89999999999986</v>
      </c>
    </row>
    <row r="3" spans="1:7" ht="35.1" customHeight="1" x14ac:dyDescent="0.2">
      <c r="A3" s="10">
        <f>A2+1</f>
        <v>2</v>
      </c>
      <c r="B3" s="11" t="s">
        <v>22</v>
      </c>
      <c r="C3" s="10" t="s">
        <v>11</v>
      </c>
      <c r="D3" s="10">
        <v>4</v>
      </c>
      <c r="E3" s="6" t="s">
        <v>37</v>
      </c>
      <c r="F3" s="12">
        <v>7347.24</v>
      </c>
      <c r="G3" s="12">
        <f t="shared" si="0"/>
        <v>29388.959999999999</v>
      </c>
    </row>
    <row r="4" spans="1:7" ht="35.1" customHeight="1" x14ac:dyDescent="0.2">
      <c r="A4" s="10">
        <f t="shared" ref="A4:A17" si="1">A3+1</f>
        <v>3</v>
      </c>
      <c r="B4" s="11" t="s">
        <v>23</v>
      </c>
      <c r="C4" s="10" t="s">
        <v>11</v>
      </c>
      <c r="D4" s="10">
        <v>3</v>
      </c>
      <c r="E4" s="6" t="s">
        <v>37</v>
      </c>
      <c r="F4" s="12">
        <v>7347.24</v>
      </c>
      <c r="G4" s="12">
        <f t="shared" si="0"/>
        <v>22041.72</v>
      </c>
    </row>
    <row r="5" spans="1:7" ht="35.1" customHeight="1" x14ac:dyDescent="0.2">
      <c r="A5" s="10">
        <f t="shared" si="1"/>
        <v>4</v>
      </c>
      <c r="B5" s="11" t="s">
        <v>24</v>
      </c>
      <c r="C5" s="10" t="s">
        <v>11</v>
      </c>
      <c r="D5" s="10">
        <v>1</v>
      </c>
      <c r="E5" s="6" t="s">
        <v>37</v>
      </c>
      <c r="F5" s="12">
        <v>7594.78</v>
      </c>
      <c r="G5" s="12">
        <f t="shared" si="0"/>
        <v>7594.78</v>
      </c>
    </row>
    <row r="6" spans="1:7" ht="35.1" customHeight="1" x14ac:dyDescent="0.2">
      <c r="A6" s="10">
        <f t="shared" si="1"/>
        <v>5</v>
      </c>
      <c r="B6" s="11" t="s">
        <v>25</v>
      </c>
      <c r="C6" s="10" t="s">
        <v>11</v>
      </c>
      <c r="D6" s="10">
        <v>1</v>
      </c>
      <c r="E6" s="6" t="s">
        <v>37</v>
      </c>
      <c r="F6" s="12">
        <v>7594.78</v>
      </c>
      <c r="G6" s="12">
        <f t="shared" si="0"/>
        <v>7594.78</v>
      </c>
    </row>
    <row r="7" spans="1:7" ht="35.1" customHeight="1" x14ac:dyDescent="0.2">
      <c r="A7" s="10">
        <f t="shared" si="1"/>
        <v>6</v>
      </c>
      <c r="B7" s="11" t="s">
        <v>26</v>
      </c>
      <c r="C7" s="10" t="s">
        <v>11</v>
      </c>
      <c r="D7" s="10">
        <v>1</v>
      </c>
      <c r="E7" s="6" t="s">
        <v>37</v>
      </c>
      <c r="F7" s="12">
        <v>7594.78</v>
      </c>
      <c r="G7" s="12">
        <f t="shared" si="0"/>
        <v>7594.78</v>
      </c>
    </row>
    <row r="8" spans="1:7" ht="35.1" customHeight="1" x14ac:dyDescent="0.2">
      <c r="A8" s="10">
        <f t="shared" si="1"/>
        <v>7</v>
      </c>
      <c r="B8" s="11" t="s">
        <v>27</v>
      </c>
      <c r="C8" s="10" t="s">
        <v>11</v>
      </c>
      <c r="D8" s="10">
        <v>5</v>
      </c>
      <c r="E8" s="6" t="s">
        <v>37</v>
      </c>
      <c r="F8" s="12">
        <v>11139.02</v>
      </c>
      <c r="G8" s="12">
        <f t="shared" si="0"/>
        <v>55695.100000000006</v>
      </c>
    </row>
    <row r="9" spans="1:7" ht="35.1" customHeight="1" x14ac:dyDescent="0.2">
      <c r="A9" s="10">
        <f t="shared" si="1"/>
        <v>8</v>
      </c>
      <c r="B9" s="11" t="s">
        <v>28</v>
      </c>
      <c r="C9" s="10" t="s">
        <v>11</v>
      </c>
      <c r="D9" s="10">
        <v>3</v>
      </c>
      <c r="E9" s="6" t="s">
        <v>37</v>
      </c>
      <c r="F9" s="12">
        <v>11926.6</v>
      </c>
      <c r="G9" s="12">
        <f t="shared" si="0"/>
        <v>35779.800000000003</v>
      </c>
    </row>
    <row r="10" spans="1:7" ht="35.1" customHeight="1" x14ac:dyDescent="0.2">
      <c r="A10" s="10">
        <f t="shared" si="1"/>
        <v>9</v>
      </c>
      <c r="B10" s="11" t="s">
        <v>29</v>
      </c>
      <c r="C10" s="10" t="s">
        <v>11</v>
      </c>
      <c r="D10" s="10">
        <v>1</v>
      </c>
      <c r="E10" s="6" t="s">
        <v>37</v>
      </c>
      <c r="F10" s="12">
        <v>11926.6</v>
      </c>
      <c r="G10" s="12">
        <f t="shared" si="0"/>
        <v>11926.6</v>
      </c>
    </row>
    <row r="11" spans="1:7" ht="35.1" customHeight="1" x14ac:dyDescent="0.2">
      <c r="A11" s="10">
        <f t="shared" si="1"/>
        <v>10</v>
      </c>
      <c r="B11" s="11" t="s">
        <v>30</v>
      </c>
      <c r="C11" s="10" t="s">
        <v>11</v>
      </c>
      <c r="D11" s="10">
        <v>11</v>
      </c>
      <c r="E11" s="6" t="s">
        <v>37</v>
      </c>
      <c r="F11" s="12">
        <v>6877.4935714285721</v>
      </c>
      <c r="G11" s="12">
        <f t="shared" si="0"/>
        <v>75652.429285714286</v>
      </c>
    </row>
    <row r="12" spans="1:7" ht="35.1" customHeight="1" x14ac:dyDescent="0.2">
      <c r="A12" s="10">
        <f t="shared" si="1"/>
        <v>11</v>
      </c>
      <c r="B12" s="11" t="s">
        <v>31</v>
      </c>
      <c r="C12" s="10" t="s">
        <v>11</v>
      </c>
      <c r="D12" s="10">
        <v>2</v>
      </c>
      <c r="E12" s="6" t="s">
        <v>37</v>
      </c>
      <c r="F12" s="12">
        <v>1830.4999999999998</v>
      </c>
      <c r="G12" s="12">
        <f t="shared" si="0"/>
        <v>3660.9999999999995</v>
      </c>
    </row>
    <row r="13" spans="1:7" ht="35.1" customHeight="1" x14ac:dyDescent="0.2">
      <c r="A13" s="10">
        <f t="shared" si="1"/>
        <v>12</v>
      </c>
      <c r="B13" s="11" t="s">
        <v>32</v>
      </c>
      <c r="C13" s="10" t="s">
        <v>11</v>
      </c>
      <c r="D13" s="10">
        <v>15</v>
      </c>
      <c r="E13" s="6" t="s">
        <v>37</v>
      </c>
      <c r="F13" s="12">
        <v>2740</v>
      </c>
      <c r="G13" s="12">
        <f t="shared" si="0"/>
        <v>41100</v>
      </c>
    </row>
    <row r="14" spans="1:7" ht="40.5" customHeight="1" x14ac:dyDescent="0.2">
      <c r="A14" s="10">
        <f t="shared" si="1"/>
        <v>13</v>
      </c>
      <c r="B14" s="11" t="s">
        <v>33</v>
      </c>
      <c r="C14" s="10" t="s">
        <v>11</v>
      </c>
      <c r="D14" s="10">
        <f>34-2</f>
        <v>32</v>
      </c>
      <c r="E14" s="6" t="s">
        <v>37</v>
      </c>
      <c r="F14" s="12">
        <v>4358.8635294117603</v>
      </c>
      <c r="G14" s="12">
        <f t="shared" si="0"/>
        <v>139483.63294117633</v>
      </c>
    </row>
    <row r="15" spans="1:7" ht="49.5" customHeight="1" x14ac:dyDescent="0.2">
      <c r="A15" s="10">
        <f t="shared" si="1"/>
        <v>14</v>
      </c>
      <c r="B15" s="11" t="s">
        <v>34</v>
      </c>
      <c r="C15" s="10" t="s">
        <v>11</v>
      </c>
      <c r="D15" s="10">
        <v>2</v>
      </c>
      <c r="E15" s="6" t="s">
        <v>37</v>
      </c>
      <c r="F15" s="12">
        <v>632.09999999999991</v>
      </c>
      <c r="G15" s="12">
        <f t="shared" si="0"/>
        <v>1264.1999999999998</v>
      </c>
    </row>
    <row r="16" spans="1:7" ht="47.25" x14ac:dyDescent="0.2">
      <c r="A16" s="10">
        <f t="shared" si="1"/>
        <v>15</v>
      </c>
      <c r="B16" s="4" t="s">
        <v>38</v>
      </c>
      <c r="C16" s="17" t="s">
        <v>40</v>
      </c>
      <c r="D16" s="1">
        <v>1</v>
      </c>
      <c r="E16" s="6" t="s">
        <v>37</v>
      </c>
      <c r="F16" s="12">
        <v>18984</v>
      </c>
      <c r="G16" s="12">
        <f t="shared" si="0"/>
        <v>18984</v>
      </c>
    </row>
    <row r="17" spans="1:7" ht="47.25" x14ac:dyDescent="0.2">
      <c r="A17" s="10">
        <f t="shared" si="1"/>
        <v>16</v>
      </c>
      <c r="B17" s="4" t="s">
        <v>39</v>
      </c>
      <c r="C17" s="17" t="s">
        <v>40</v>
      </c>
      <c r="D17" s="1">
        <v>1</v>
      </c>
      <c r="E17" s="6" t="s">
        <v>37</v>
      </c>
      <c r="F17" s="12">
        <v>18984</v>
      </c>
      <c r="G17" s="12">
        <f t="shared" si="0"/>
        <v>18984</v>
      </c>
    </row>
    <row r="20" spans="1:7" ht="15.75" x14ac:dyDescent="0.25">
      <c r="B20" s="22"/>
    </row>
    <row r="22" spans="1:7" x14ac:dyDescent="0.2">
      <c r="E22" s="3"/>
    </row>
  </sheetData>
  <autoFilter ref="A1:G17"/>
  <conditionalFormatting sqref="B1:B15">
    <cfRule type="duplicateValues" dxfId="1" priority="70"/>
  </conditionalFormatting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"/>
  <sheetViews>
    <sheetView workbookViewId="0">
      <selection activeCell="B5" sqref="B5"/>
    </sheetView>
  </sheetViews>
  <sheetFormatPr defaultRowHeight="15" x14ac:dyDescent="0.25"/>
  <cols>
    <col min="1" max="1" width="7.140625" style="50" customWidth="1"/>
    <col min="2" max="2" width="38.85546875" style="50" customWidth="1"/>
    <col min="3" max="3" width="7.28515625" style="50" customWidth="1"/>
    <col min="4" max="4" width="9.140625" style="50"/>
    <col min="5" max="5" width="10.7109375" style="50" customWidth="1"/>
    <col min="6" max="6" width="10.28515625" style="50" customWidth="1"/>
    <col min="7" max="7" width="10" style="50" customWidth="1"/>
    <col min="8" max="8" width="9.140625" style="49"/>
    <col min="9" max="16384" width="9.140625" style="50"/>
  </cols>
  <sheetData>
    <row r="1" spans="1:11" ht="42.75" x14ac:dyDescent="0.25">
      <c r="A1" s="51" t="s">
        <v>5</v>
      </c>
      <c r="B1" s="51" t="s">
        <v>0</v>
      </c>
      <c r="C1" s="51" t="s">
        <v>1</v>
      </c>
      <c r="D1" s="51" t="s">
        <v>2</v>
      </c>
      <c r="E1" s="51" t="s">
        <v>3</v>
      </c>
      <c r="F1" s="52" t="s">
        <v>35</v>
      </c>
      <c r="G1" s="52" t="s">
        <v>13</v>
      </c>
    </row>
    <row r="2" spans="1:11" ht="30" x14ac:dyDescent="0.25">
      <c r="A2" s="56">
        <v>2</v>
      </c>
      <c r="B2" s="57" t="s">
        <v>54</v>
      </c>
      <c r="C2" s="53" t="s">
        <v>10</v>
      </c>
      <c r="D2" s="53">
        <v>1</v>
      </c>
      <c r="E2" s="54" t="s">
        <v>52</v>
      </c>
      <c r="F2" s="55">
        <v>50000</v>
      </c>
      <c r="G2" s="55">
        <f t="shared" ref="G2" si="0">F2*D2</f>
        <v>50000</v>
      </c>
      <c r="J2" s="58"/>
      <c r="K2" s="58"/>
    </row>
    <row r="4" spans="1:11" x14ac:dyDescent="0.25">
      <c r="G4" s="58"/>
      <c r="K4" s="58"/>
    </row>
    <row r="6" spans="1:11" x14ac:dyDescent="0.25">
      <c r="I6" s="58"/>
    </row>
  </sheetData>
  <conditionalFormatting sqref="B1">
    <cfRule type="duplicateValues" dxfId="0" priority="69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Трубы</vt:lpstr>
      <vt:lpstr>Краны</vt:lpstr>
      <vt:lpstr>КИП</vt:lpstr>
      <vt:lpstr>СДТ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2023-05-16T04:58:36Z</dcterms:modified>
</cp:coreProperties>
</file>