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24480" windowHeight="11100"/>
  </bookViews>
  <sheets>
    <sheet name="Трубы" sheetId="1" r:id="rId1"/>
  </sheets>
  <definedNames>
    <definedName name="_xlnm._FilterDatabase" localSheetId="0" hidden="1">Трубы!$A$1:$J$14</definedName>
  </definedNames>
  <calcPr calcId="144525"/>
</workbook>
</file>

<file path=xl/calcChain.xml><?xml version="1.0" encoding="utf-8"?>
<calcChain xmlns="http://schemas.openxmlformats.org/spreadsheetml/2006/main">
  <c r="H15" i="1" l="1"/>
  <c r="H14" i="1" l="1"/>
  <c r="H13" i="1" l="1"/>
  <c r="H12" i="1"/>
  <c r="A3" i="1"/>
  <c r="A4" i="1" s="1"/>
  <c r="H11" i="1"/>
  <c r="H8" i="1"/>
  <c r="A5" i="1" l="1"/>
  <c r="A6" i="1" s="1"/>
  <c r="A7" i="1" s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<sst xmlns="http://schemas.openxmlformats.org/spreadsheetml/2006/main" count="102" uniqueCount="61">
  <si>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</si>
  <si>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</si>
  <si>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</si>
  <si>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</si>
  <si>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</si>
  <si>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</si>
  <si>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</si>
  <si>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</si>
  <si>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>ТУ 1381-012-05757848-2005</t>
  </si>
  <si>
    <t>прямошовная, без изоляции</t>
  </si>
  <si>
    <t>Труба 530х12 с заглушками, К52</t>
  </si>
  <si>
    <t>ТУ 1381-012-05757848-2005,  ТУ 1394-015-05757848-2011</t>
  </si>
  <si>
    <t>прямошовная, в изоляции ПЭПк-3-Н</t>
  </si>
  <si>
    <t>ТУ 1381-012-05757848-2005, ТУ 1394-015-05757848-2</t>
  </si>
  <si>
    <t>ТУ 14-3-1270-2009, ТУ 1394-014-00186654-2</t>
  </si>
  <si>
    <t xml:space="preserve">Труба 720х9 с заглушками, К55 </t>
  </si>
  <si>
    <t xml:space="preserve">Труба 530х12 с заглушками, К52 </t>
  </si>
  <si>
    <t xml:space="preserve">Труба 820х10 с заглушками, 12Г2СБ, К56 </t>
  </si>
  <si>
    <t>ТУ 14-158-153-2005</t>
  </si>
  <si>
    <t xml:space="preserve">Труба 1220х14 с заглушками, 10Г2ФБЮ, К60 </t>
  </si>
  <si>
    <t>ТУ 14-158-153-2005, ТУ 1390-014-00186654-2010</t>
  </si>
  <si>
    <t xml:space="preserve">прямошовная, в изоляции  </t>
  </si>
  <si>
    <t xml:space="preserve">Труба 1220х15,4 с заглушками, 10Г2ФБЮ, К60 </t>
  </si>
  <si>
    <t xml:space="preserve">Труба 1220х16 с заглушками, 10Г2ФБЮ, К60 </t>
  </si>
  <si>
    <t>ТУ 1381-016-00186654-2010, ТУ 1390-014-00186654-2010</t>
  </si>
  <si>
    <t xml:space="preserve">Труба 1420х15,7 с заглушками, К60 </t>
  </si>
  <si>
    <t xml:space="preserve">Труба 1420х18,7 с заглушками,  К60 </t>
  </si>
  <si>
    <t>Итого</t>
  </si>
  <si>
    <t xml:space="preserve">Труба 1420х18,7 с заглушками, К60 </t>
  </si>
  <si>
    <t>Стоимост, руб. с учетом НДС</t>
  </si>
  <si>
    <t>Труба 812,8х32,5  Х70</t>
  </si>
  <si>
    <t>Труба 1220х21,2 К60</t>
  </si>
  <si>
    <t>Труба 1420х32  К60</t>
  </si>
  <si>
    <t>ТУ 1381-003-47966425-2006</t>
  </si>
  <si>
    <t xml:space="preserve">ТУ 1381-010-EPET-2010, ТУ 7200-200-01-2008 </t>
  </si>
  <si>
    <t>Белгородская область, пгт Томаровка</t>
  </si>
  <si>
    <t>Волгоградская область, г. Урюпинск</t>
  </si>
  <si>
    <t>Воронежская область, г. Калач</t>
  </si>
  <si>
    <t xml:space="preserve"> Ленинградская область г. Выборг</t>
  </si>
  <si>
    <t>Europipe /  2010 г.в</t>
  </si>
  <si>
    <t>АО "ИТЗ" / 2009 г.в</t>
  </si>
  <si>
    <t xml:space="preserve"> АО "ВМЗ"/ 2015 г.в</t>
  </si>
  <si>
    <t>ОАО "ЧТПЗ" / 2015 г.в</t>
  </si>
  <si>
    <t>ОАО "ЧТПЗ" / 2016 г.в</t>
  </si>
  <si>
    <t>Кол-во,             шт  / метров</t>
  </si>
  <si>
    <t>155* / 1865 м</t>
  </si>
  <si>
    <t>25* / 298,5 м</t>
  </si>
  <si>
    <t>26* / 305 м</t>
  </si>
  <si>
    <t xml:space="preserve"> АО "ВМЗ"</t>
  </si>
  <si>
    <t>14  /  158,28 м</t>
  </si>
  <si>
    <t>2  /  22,63 м</t>
  </si>
  <si>
    <t>6  / 71,5 м</t>
  </si>
  <si>
    <t xml:space="preserve">2  / </t>
  </si>
  <si>
    <t>6  /  69,7 м</t>
  </si>
  <si>
    <t>9  /  109,2 м</t>
  </si>
  <si>
    <t>1  /  11,76 м</t>
  </si>
  <si>
    <t>1  /  11,68 м</t>
  </si>
  <si>
    <t>43*  /  508 м</t>
  </si>
  <si>
    <t xml:space="preserve"> АО "ВМЗ"/ 2009 г.в</t>
  </si>
  <si>
    <t>2  /  22,83м</t>
  </si>
  <si>
    <t>Производитель / год выпуска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</si>
</sst>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2" fillId="0" borderId="1" xfId="0" applyNumberFormat="1" applyFont="1" applyBorder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pane ySplit="1" topLeftCell="A2" activePane="bottomLeft" state="frozen"/>
      <selection pane="bottomLeft" activeCell="C10" sqref="C10"/>
    </sheetView>
  </sheetViews>
  <sheetFormatPr defaultRowHeight="15" x14ac:dyDescent="0.25"/>
  <cols>
    <col min="1" max="1" width="5.7109375" style="5" customWidth="1"/>
    <col min="2" max="2" width="32" style="13" customWidth="1"/>
    <col min="3" max="3" width="29.42578125" customWidth="1"/>
    <col min="4" max="4" width="27.28515625" customWidth="1"/>
    <col min="5" max="5" width="22.5703125" customWidth="1"/>
    <col min="6" max="6" width="20.85546875" customWidth="1"/>
    <col min="7" max="7" width="5.5703125" customWidth="1"/>
    <col min="8" max="8" width="9" customWidth="1"/>
    <col min="9" max="9" width="13.28515625" customWidth="1"/>
    <col min="10" max="10" width="13.28515625" style="5" customWidth="1"/>
    <col min="11" max="11" width="17.140625" customWidth="1"/>
    <col min="12" max="12" width="32" customWidth="1"/>
  </cols>
  <sheetData>
    <row r="1" spans="1:10" s="3" customFormat="1" ht="38.25" customHeight="1" x14ac:dyDescent="0.25">
      <c r="A1" s="7" t="s">
        <v>5</v>
      </c>
      <c r="B1" s="12" t="s">
        <v>3</v>
      </c>
      <c r="C1" s="4" t="s">
        <v>0</v>
      </c>
      <c r="D1" s="8" t="s">
        <v>6</v>
      </c>
      <c r="E1" s="8" t="s">
        <v>7</v>
      </c>
      <c r="F1" s="8" t="s">
        <v>60</v>
      </c>
      <c r="G1" s="4" t="s">
        <v>1</v>
      </c>
      <c r="H1" s="4" t="s">
        <v>2</v>
      </c>
      <c r="I1" s="6" t="s">
        <v>29</v>
      </c>
      <c r="J1" s="6" t="s">
        <v>44</v>
      </c>
    </row>
    <row r="2" spans="1:10" s="3" customFormat="1" ht="27" customHeight="1" x14ac:dyDescent="0.25">
      <c r="A2" s="14">
        <v>1</v>
      </c>
      <c r="B2" s="1" t="s">
        <v>35</v>
      </c>
      <c r="C2" s="1" t="s">
        <v>10</v>
      </c>
      <c r="D2" s="1" t="s">
        <v>8</v>
      </c>
      <c r="E2" s="1" t="s">
        <v>9</v>
      </c>
      <c r="F2" s="1" t="s">
        <v>41</v>
      </c>
      <c r="G2" s="2" t="s">
        <v>4</v>
      </c>
      <c r="H2" s="11">
        <v>16.907</v>
      </c>
      <c r="I2" s="15">
        <v>82000</v>
      </c>
      <c r="J2" s="15" t="s">
        <v>54</v>
      </c>
    </row>
    <row r="3" spans="1:10" ht="27.75" customHeight="1" x14ac:dyDescent="0.25">
      <c r="A3" s="14">
        <f>A2+1</f>
        <v>2</v>
      </c>
      <c r="B3" s="1" t="s">
        <v>35</v>
      </c>
      <c r="C3" s="1" t="s">
        <v>16</v>
      </c>
      <c r="D3" s="1" t="s">
        <v>11</v>
      </c>
      <c r="E3" s="1" t="s">
        <v>12</v>
      </c>
      <c r="F3" s="1" t="s">
        <v>41</v>
      </c>
      <c r="G3" s="2" t="s">
        <v>4</v>
      </c>
      <c r="H3" s="11">
        <v>11.156000000000001</v>
      </c>
      <c r="I3" s="15">
        <v>82000</v>
      </c>
      <c r="J3" s="15" t="s">
        <v>53</v>
      </c>
    </row>
    <row r="4" spans="1:10" ht="25.5" x14ac:dyDescent="0.25">
      <c r="A4" s="14">
        <f t="shared" ref="A4:A14" si="0">A3+1</f>
        <v>3</v>
      </c>
      <c r="B4" s="1" t="s">
        <v>35</v>
      </c>
      <c r="C4" s="1" t="s">
        <v>15</v>
      </c>
      <c r="D4" s="1" t="s">
        <v>13</v>
      </c>
      <c r="E4" s="1" t="s">
        <v>12</v>
      </c>
      <c r="F4" s="1" t="s">
        <v>48</v>
      </c>
      <c r="G4" s="2" t="s">
        <v>4</v>
      </c>
      <c r="H4" s="11">
        <v>3.6269999999999998</v>
      </c>
      <c r="I4" s="15">
        <v>82000</v>
      </c>
      <c r="J4" s="15" t="s">
        <v>52</v>
      </c>
    </row>
    <row r="5" spans="1:10" ht="25.5" x14ac:dyDescent="0.25">
      <c r="A5" s="14">
        <f t="shared" si="0"/>
        <v>4</v>
      </c>
      <c r="B5" s="1" t="s">
        <v>35</v>
      </c>
      <c r="C5" s="1" t="s">
        <v>17</v>
      </c>
      <c r="D5" s="1" t="s">
        <v>14</v>
      </c>
      <c r="E5" s="1" t="s">
        <v>12</v>
      </c>
      <c r="F5" s="1" t="s">
        <v>42</v>
      </c>
      <c r="G5" s="2" t="s">
        <v>4</v>
      </c>
      <c r="H5" s="11">
        <v>14.432</v>
      </c>
      <c r="I5" s="15">
        <v>82000</v>
      </c>
      <c r="J5" s="15" t="s">
        <v>51</v>
      </c>
    </row>
    <row r="6" spans="1:10" ht="25.5" x14ac:dyDescent="0.25">
      <c r="A6" s="14">
        <f t="shared" si="0"/>
        <v>5</v>
      </c>
      <c r="B6" s="10" t="s">
        <v>38</v>
      </c>
      <c r="C6" s="10" t="s">
        <v>30</v>
      </c>
      <c r="D6" s="10" t="s">
        <v>34</v>
      </c>
      <c r="E6" s="1" t="s">
        <v>21</v>
      </c>
      <c r="F6" s="1" t="s">
        <v>39</v>
      </c>
      <c r="G6" s="2" t="s">
        <v>4</v>
      </c>
      <c r="H6" s="11">
        <v>100.983</v>
      </c>
      <c r="I6" s="17">
        <v>37000</v>
      </c>
      <c r="J6" s="17" t="s">
        <v>49</v>
      </c>
    </row>
    <row r="7" spans="1:10" ht="28.5" customHeight="1" x14ac:dyDescent="0.25">
      <c r="A7" s="14">
        <f t="shared" si="0"/>
        <v>6</v>
      </c>
      <c r="B7" s="1" t="s">
        <v>35</v>
      </c>
      <c r="C7" s="1" t="s">
        <v>19</v>
      </c>
      <c r="D7" s="1" t="s">
        <v>18</v>
      </c>
      <c r="E7" s="1" t="s">
        <v>9</v>
      </c>
      <c r="F7" s="1" t="s">
        <v>43</v>
      </c>
      <c r="G7" s="2" t="s">
        <v>4</v>
      </c>
      <c r="H7" s="11">
        <v>9.5169999999999995</v>
      </c>
      <c r="I7" s="17">
        <v>75000</v>
      </c>
      <c r="J7" s="17" t="s">
        <v>50</v>
      </c>
    </row>
    <row r="8" spans="1:10" ht="25.5" x14ac:dyDescent="0.25">
      <c r="A8" s="14">
        <f t="shared" si="0"/>
        <v>7</v>
      </c>
      <c r="B8" s="1" t="s">
        <v>36</v>
      </c>
      <c r="C8" s="1" t="s">
        <v>22</v>
      </c>
      <c r="D8" s="1" t="s">
        <v>20</v>
      </c>
      <c r="E8" s="1" t="s">
        <v>21</v>
      </c>
      <c r="F8" s="1" t="s">
        <v>43</v>
      </c>
      <c r="G8" s="2" t="s">
        <v>4</v>
      </c>
      <c r="H8" s="11">
        <f>74.9636666666667+66.0633333333333</f>
        <v>141.02699999999999</v>
      </c>
      <c r="I8" s="17">
        <v>75000</v>
      </c>
      <c r="J8" s="17" t="s">
        <v>47</v>
      </c>
    </row>
    <row r="9" spans="1:10" ht="25.5" x14ac:dyDescent="0.25">
      <c r="A9" s="14">
        <f t="shared" si="0"/>
        <v>8</v>
      </c>
      <c r="B9" s="1" t="s">
        <v>35</v>
      </c>
      <c r="C9" s="1" t="s">
        <v>23</v>
      </c>
      <c r="D9" s="1" t="s">
        <v>18</v>
      </c>
      <c r="E9" s="1" t="s">
        <v>9</v>
      </c>
      <c r="F9" s="1" t="s">
        <v>43</v>
      </c>
      <c r="G9" s="2" t="s">
        <v>4</v>
      </c>
      <c r="H9" s="11">
        <v>5.6040000000000001</v>
      </c>
      <c r="I9" s="17">
        <v>75000</v>
      </c>
      <c r="J9" s="17" t="s">
        <v>56</v>
      </c>
    </row>
    <row r="10" spans="1:10" x14ac:dyDescent="0.25">
      <c r="A10" s="14">
        <f t="shared" si="0"/>
        <v>9</v>
      </c>
      <c r="B10" s="10" t="s">
        <v>38</v>
      </c>
      <c r="C10" s="10" t="s">
        <v>31</v>
      </c>
      <c r="D10" s="10" t="s">
        <v>33</v>
      </c>
      <c r="E10" s="1" t="s">
        <v>21</v>
      </c>
      <c r="F10" s="1" t="s">
        <v>40</v>
      </c>
      <c r="G10" s="2" t="s">
        <v>4</v>
      </c>
      <c r="H10" s="11">
        <v>7.444</v>
      </c>
      <c r="I10" s="17">
        <v>37000</v>
      </c>
      <c r="J10" s="17" t="s">
        <v>55</v>
      </c>
    </row>
    <row r="11" spans="1:10" ht="25.5" x14ac:dyDescent="0.25">
      <c r="A11" s="14">
        <f t="shared" si="0"/>
        <v>10</v>
      </c>
      <c r="B11" s="1" t="s">
        <v>37</v>
      </c>
      <c r="C11" s="1" t="s">
        <v>25</v>
      </c>
      <c r="D11" s="1" t="s">
        <v>24</v>
      </c>
      <c r="E11" s="1" t="s">
        <v>21</v>
      </c>
      <c r="F11" s="1" t="s">
        <v>42</v>
      </c>
      <c r="G11" s="2" t="s">
        <v>4</v>
      </c>
      <c r="H11" s="11">
        <f>61.554+102.336</f>
        <v>163.89</v>
      </c>
      <c r="I11" s="17">
        <v>72000</v>
      </c>
      <c r="J11" s="17" t="s">
        <v>46</v>
      </c>
    </row>
    <row r="12" spans="1:10" ht="25.5" x14ac:dyDescent="0.25">
      <c r="A12" s="14">
        <f t="shared" si="0"/>
        <v>11</v>
      </c>
      <c r="B12" s="1" t="s">
        <v>37</v>
      </c>
      <c r="C12" s="1" t="s">
        <v>26</v>
      </c>
      <c r="D12" s="1" t="s">
        <v>24</v>
      </c>
      <c r="E12" s="1" t="s">
        <v>21</v>
      </c>
      <c r="F12" s="1" t="s">
        <v>42</v>
      </c>
      <c r="G12" s="2" t="s">
        <v>4</v>
      </c>
      <c r="H12" s="11">
        <f>448.572+417.556333333333+352.012</f>
        <v>1218.140333333333</v>
      </c>
      <c r="I12" s="17">
        <v>70000</v>
      </c>
      <c r="J12" s="17" t="s">
        <v>45</v>
      </c>
    </row>
    <row r="13" spans="1:10" ht="25.5" customHeight="1" x14ac:dyDescent="0.25">
      <c r="A13" s="14">
        <f t="shared" si="0"/>
        <v>12</v>
      </c>
      <c r="B13" s="1" t="s">
        <v>36</v>
      </c>
      <c r="C13" s="1" t="s">
        <v>28</v>
      </c>
      <c r="D13" s="1" t="s">
        <v>24</v>
      </c>
      <c r="E13" s="1" t="s">
        <v>21</v>
      </c>
      <c r="F13" s="1" t="s">
        <v>42</v>
      </c>
      <c r="G13" s="2" t="s">
        <v>4</v>
      </c>
      <c r="H13" s="11">
        <f>251.561666666667+18.1166666666667+62.5996666666667</f>
        <v>332.27800000000036</v>
      </c>
      <c r="I13" s="17">
        <v>70000</v>
      </c>
      <c r="J13" s="17" t="s">
        <v>57</v>
      </c>
    </row>
    <row r="14" spans="1:10" x14ac:dyDescent="0.25">
      <c r="A14" s="14">
        <f t="shared" si="0"/>
        <v>13</v>
      </c>
      <c r="B14" s="10" t="s">
        <v>38</v>
      </c>
      <c r="C14" s="10" t="s">
        <v>32</v>
      </c>
      <c r="D14" s="10" t="s">
        <v>8</v>
      </c>
      <c r="E14" s="1" t="s">
        <v>21</v>
      </c>
      <c r="F14" s="1" t="s">
        <v>58</v>
      </c>
      <c r="G14" s="2" t="s">
        <v>4</v>
      </c>
      <c r="H14" s="11">
        <f>38.155-12.899</f>
        <v>25.256</v>
      </c>
      <c r="I14" s="17">
        <v>37000</v>
      </c>
      <c r="J14" s="17" t="s">
        <v>59</v>
      </c>
    </row>
    <row r="15" spans="1:10" x14ac:dyDescent="0.25">
      <c r="A15" s="18"/>
      <c r="B15" s="19"/>
      <c r="C15" s="20"/>
      <c r="D15" s="20"/>
      <c r="E15" s="20"/>
      <c r="F15" s="20"/>
      <c r="G15" s="9" t="s">
        <v>27</v>
      </c>
      <c r="H15" s="21">
        <f>SUBTOTAL(9,H2:H14)</f>
        <v>2050.2613333333334</v>
      </c>
      <c r="I15" s="16"/>
      <c r="J15" s="17"/>
    </row>
  </sheetData>
  <autoFilter ref="A1:J14"/>
  <pageMargins left="0.25" right="0.25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2021-08-31T04:32:17Z</dcterms:modified>
</cp:coreProperties>
</file>