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390" yWindow="375" windowWidth="18585" windowHeight="10485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КИП!$A$1:$H$22</definedName>
    <definedName name="_xlnm._FilterDatabase" localSheetId="1" hidden="1">Краны!$A$1:$J$7</definedName>
    <definedName name="_xlnm._FilterDatabase" localSheetId="0" hidden="1">Трубы!$A$1:$J$15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H23" i="11"/>
  <c r="H24" i="11"/>
  <c r="B23" i="11"/>
  <c r="B24" i="11"/>
  <c r="G2" i="9"/>
  <c r="G3" i="9"/>
  <c r="G4" i="9"/>
  <c r="G5" i="9"/>
  <c r="G6" i="9"/>
  <c r="H13" i="11"/>
  <c r="B3" i="11"/>
  <c r="B4" i="11"/>
  <c r="B5" i="11"/>
  <c r="B6" i="11"/>
  <c r="B7" i="11"/>
  <c r="B8" i="11"/>
  <c r="B9" i="11"/>
  <c r="B10" i="11"/>
  <c r="B11" i="11"/>
  <c r="B12" i="11"/>
  <c r="H9" i="1"/>
  <c r="H16" i="1"/>
  <c r="H12" i="11"/>
  <c r="H14" i="11"/>
  <c r="H15" i="11"/>
  <c r="E11" i="11"/>
  <c r="H11" i="11"/>
  <c r="H22" i="11"/>
  <c r="H21" i="11"/>
  <c r="H20" i="11"/>
  <c r="H19" i="11"/>
  <c r="H18" i="11"/>
  <c r="H17" i="11"/>
  <c r="H16" i="11"/>
  <c r="H10" i="11"/>
  <c r="H9" i="11"/>
  <c r="H8" i="11"/>
  <c r="H7" i="11"/>
  <c r="H6" i="11"/>
  <c r="H5" i="11"/>
  <c r="H4" i="11"/>
  <c r="H3" i="11"/>
  <c r="H2" i="11"/>
  <c r="J4" i="9"/>
  <c r="J6" i="9"/>
  <c r="J5" i="9"/>
  <c r="J3" i="9"/>
  <c r="J2" i="9"/>
  <c r="B14" i="11"/>
  <c r="B15" i="11"/>
  <c r="B16" i="11"/>
  <c r="B17" i="11"/>
  <c r="B18" i="11"/>
  <c r="B19" i="11"/>
  <c r="B20" i="11"/>
  <c r="B21" i="11"/>
  <c r="B22" i="11"/>
  <c r="B13" i="11"/>
</calcChain>
</file>

<file path=xl/sharedStrings.xml><?xml version="1.0" encoding="utf-8"?>
<sst xmlns="http://schemas.openxmlformats.org/spreadsheetml/2006/main" count="201" uniqueCount="112">
  <si>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</si>
  <si>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</si>
  <si>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</si>
  <si>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</si>
  <si>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</si>
  <si>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</si>
  <si>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</si>
  <si>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</si>
  <si>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</si>
  <si>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</si>
  <si>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Итого</t>
  </si>
  <si>
    <t>Кол-во,             шт  / метров</t>
  </si>
  <si>
    <t>Производитель / год выпуска</t>
  </si>
  <si>
    <t>шт</t>
  </si>
  <si>
    <t>шт.</t>
  </si>
  <si>
    <t>№ п/п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</si>
  <si>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</si>
  <si>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</si>
  <si>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</si>
  <si>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</si>
  <si>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</si>
  <si>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</si>
  <si>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</si>
  <si>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</si>
  <si>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</si>
  <si>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</si>
  <si>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</si>
  <si>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</si>
  <si>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</si>
  <si>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</si>
  <si>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</si>
  <si>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</si>
  <si>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</si>
  <si>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</si>
  <si>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</si>
  <si>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</si>
  <si>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</si>
  <si>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</si>
  <si>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</si>
  <si>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</si>
  <si>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</si>
  <si>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</si>
  <si>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</si>
  <si>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</si>
  <si>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</si>
  <si>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</si>
  <si>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</si>
  <si>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</si>
  <si>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</si>
  <si>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</si>
  <si>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</si>
  <si>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</si>
  <si>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</si>
  <si>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</si>
  <si>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Кол-во,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</si>
  <si>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</si>
  <si>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</si>
  <si>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</si>
  <si>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</si>
  <si>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</si>
  <si>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>МО г. Щелково</t>
  </si>
  <si>
    <t>г.Уфа</t>
  </si>
  <si>
    <t>Кран шаровой Ду 400 ру 100 газоплотного исполнения DKG-EAST (Венгрия) с пневмогидровлическим приводом и системой управления GIG 1,5 фирмы BIFFI, Ду 400 ру 100</t>
  </si>
  <si>
    <t>Саморегулирующаяся электрическая нагревательная лента 33НТР2-ВT</t>
  </si>
  <si>
    <t>м</t>
  </si>
  <si>
    <t>Хомут металлический PFS/3</t>
  </si>
  <si>
    <t>Комплект TKR</t>
  </si>
  <si>
    <t>Республика Башкортостан, г.Нефтекамск</t>
  </si>
  <si>
    <t xml:space="preserve">Новгородская обл.Валдайский район с. Зимогорье </t>
  </si>
  <si>
    <t>Труба 530х8 ст 10Г2ФБЮ</t>
  </si>
  <si>
    <t>Прямошовная</t>
  </si>
  <si>
    <t>ВМЗ 2003</t>
  </si>
  <si>
    <t>7шт</t>
  </si>
  <si>
    <t>Ленинградская обл. пос. Стекляный</t>
  </si>
  <si>
    <t>Труба 820х11 ст 17Г1С</t>
  </si>
  <si>
    <t>ВМЗ 2006</t>
  </si>
  <si>
    <t>Тверская обл. г. Торжок</t>
  </si>
  <si>
    <t>Труба 1020х11</t>
  </si>
  <si>
    <t>Труба 1020х12,3</t>
  </si>
  <si>
    <t>ОАО ЧТЗ 2004</t>
  </si>
  <si>
    <t>ОАО ВМЗ 2004</t>
  </si>
  <si>
    <t>Спиралешовная</t>
  </si>
  <si>
    <t>ВТЗ 2014</t>
  </si>
  <si>
    <t>Респ. Башкортостан, гор. Уфа</t>
  </si>
  <si>
    <t>прямошовная</t>
  </si>
  <si>
    <t>Труба 1220х12-14</t>
  </si>
  <si>
    <t>Пермский край</t>
  </si>
  <si>
    <t>ВМЗ, ЧТЗ 2013-2016 г.в</t>
  </si>
  <si>
    <t>11 шт</t>
  </si>
  <si>
    <t>ВМЗ</t>
  </si>
  <si>
    <t>Труба 820х10 ст 17Г1С</t>
  </si>
  <si>
    <t>Саморегулирующаяся электрическая нагревательная лента 10НТР2-ВT</t>
  </si>
  <si>
    <t>Труба 1420х20-22</t>
  </si>
  <si>
    <t xml:space="preserve">Труба 1420х21,6 К60 </t>
  </si>
  <si>
    <t>г. Краснодар</t>
  </si>
  <si>
    <t>Московская область, г.Щелково</t>
  </si>
  <si>
    <t>б/у, вода</t>
  </si>
  <si>
    <t>АО "ИТЗ" /         2011 г.в</t>
  </si>
  <si>
    <t xml:space="preserve">Труба 1420х18,3 К60 </t>
  </si>
  <si>
    <t xml:space="preserve">Смоленская обл. д.Нестерово
</t>
  </si>
  <si>
    <t>Europipe / 1998 г.в.</t>
  </si>
  <si>
    <t>Труба 820х 7-8 мм</t>
  </si>
  <si>
    <t>Труба 1020х14 ст 17Г1С</t>
  </si>
  <si>
    <t>3шт</t>
  </si>
  <si>
    <t>23шт</t>
  </si>
  <si>
    <t>поселка Юбилейный, Вологодская область</t>
  </si>
  <si>
    <t xml:space="preserve">ВТЗ </t>
  </si>
  <si>
    <t>1 шт</t>
  </si>
  <si>
    <t xml:space="preserve">Труба 1420х18,7  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</si>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</sst>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3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4" fontId="0" fillId="0" borderId="0" xfId="0" applyNumberFormat="1" applyAlignment="1">
      <alignment wrapText="1"/>
    </xf>
    <xf numFmtId="164" fontId="4" fillId="0" borderId="0" xfId="0" applyNumberFormat="1" applyFont="1" applyAlignment="1">
      <alignment wrapText="1"/>
    </xf>
    <xf numFmtId="1" fontId="8" fillId="3" borderId="1" xfId="0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left"/>
    </xf>
    <xf numFmtId="164" fontId="9" fillId="3" borderId="1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/>
    <xf numFmtId="0" fontId="3" fillId="3" borderId="1" xfId="0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L48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8.85546875" defaultRowHeight="15" x14ac:dyDescent="0.25"/>
  <cols>
    <col min="1" max="1" width="10.5703125" style="3" customWidth="1"/>
    <col min="2" max="2" width="40.7109375" style="8" customWidth="1"/>
    <col min="3" max="3" width="34.28515625" customWidth="1"/>
    <col min="4" max="4" width="22.42578125" hidden="1" customWidth="1"/>
    <col min="5" max="5" width="26" customWidth="1"/>
    <col min="6" max="6" width="23.5703125" style="3" customWidth="1"/>
    <col min="7" max="7" width="6.28515625" customWidth="1"/>
    <col min="8" max="8" width="15" customWidth="1"/>
    <col min="9" max="9" width="18.140625" customWidth="1"/>
    <col min="10" max="10" width="12" style="3" customWidth="1"/>
    <col min="11" max="11" width="17.140625" customWidth="1"/>
    <col min="12" max="12" width="32" customWidth="1"/>
  </cols>
  <sheetData>
    <row r="1" spans="1:12" s="1" customFormat="1" ht="38.25" customHeight="1" x14ac:dyDescent="0.25">
      <c r="A1" s="5" t="s">
        <v>5</v>
      </c>
      <c r="B1" s="7" t="s">
        <v>3</v>
      </c>
      <c r="C1" s="2" t="s">
        <v>0</v>
      </c>
      <c r="D1" s="6" t="s">
        <v>6</v>
      </c>
      <c r="E1" s="6" t="s">
        <v>7</v>
      </c>
      <c r="F1" s="6" t="s">
        <v>12</v>
      </c>
      <c r="G1" s="2" t="s">
        <v>1</v>
      </c>
      <c r="H1" s="2" t="s">
        <v>2</v>
      </c>
      <c r="I1" s="4" t="s">
        <v>52</v>
      </c>
      <c r="J1" s="4" t="s">
        <v>11</v>
      </c>
    </row>
    <row r="2" spans="1:12" ht="39" hidden="1" customHeight="1" x14ac:dyDescent="0.3">
      <c r="A2" s="24">
        <v>1</v>
      </c>
      <c r="B2" s="25" t="s">
        <v>68</v>
      </c>
      <c r="C2" s="26" t="s">
        <v>69</v>
      </c>
      <c r="D2" s="25"/>
      <c r="E2" s="27" t="s">
        <v>70</v>
      </c>
      <c r="F2" s="28" t="s">
        <v>71</v>
      </c>
      <c r="G2" s="29" t="s">
        <v>4</v>
      </c>
      <c r="H2" s="30">
        <v>8.0730000000000004</v>
      </c>
      <c r="I2" s="35">
        <v>70000</v>
      </c>
      <c r="J2" s="31" t="s">
        <v>72</v>
      </c>
    </row>
    <row r="3" spans="1:12" ht="39" customHeight="1" x14ac:dyDescent="0.3">
      <c r="A3" s="24">
        <f>A2+1</f>
        <v>2</v>
      </c>
      <c r="B3" s="27" t="s">
        <v>73</v>
      </c>
      <c r="C3" s="32" t="s">
        <v>74</v>
      </c>
      <c r="D3" s="27" t="s">
        <v>8</v>
      </c>
      <c r="E3" s="27" t="s">
        <v>70</v>
      </c>
      <c r="F3" s="28" t="s">
        <v>75</v>
      </c>
      <c r="G3" s="29" t="s">
        <v>4</v>
      </c>
      <c r="H3" s="30">
        <v>17.388000000000002</v>
      </c>
      <c r="I3" s="35">
        <v>70000</v>
      </c>
      <c r="J3" s="31" t="s">
        <v>72</v>
      </c>
    </row>
    <row r="4" spans="1:12" ht="39" customHeight="1" x14ac:dyDescent="0.3">
      <c r="A4" s="24">
        <f t="shared" ref="A4:A15" si="0">A3+1</f>
        <v>3</v>
      </c>
      <c r="B4" s="27" t="s">
        <v>83</v>
      </c>
      <c r="C4" s="32" t="s">
        <v>74</v>
      </c>
      <c r="D4" s="27"/>
      <c r="E4" s="27" t="s">
        <v>81</v>
      </c>
      <c r="F4" s="28" t="s">
        <v>82</v>
      </c>
      <c r="G4" s="29" t="s">
        <v>4</v>
      </c>
      <c r="H4" s="30">
        <v>17.021000000000001</v>
      </c>
      <c r="I4" s="35">
        <v>72000</v>
      </c>
      <c r="J4" s="31" t="s">
        <v>72</v>
      </c>
    </row>
    <row r="5" spans="1:12" ht="39" customHeight="1" x14ac:dyDescent="0.3">
      <c r="A5" s="24">
        <f t="shared" si="0"/>
        <v>4</v>
      </c>
      <c r="B5" s="27" t="s">
        <v>83</v>
      </c>
      <c r="C5" s="53" t="s">
        <v>90</v>
      </c>
      <c r="D5" s="27"/>
      <c r="E5" s="27" t="s">
        <v>70</v>
      </c>
      <c r="F5" s="54" t="s">
        <v>87</v>
      </c>
      <c r="G5" s="55" t="s">
        <v>4</v>
      </c>
      <c r="H5" s="30">
        <v>25.602</v>
      </c>
      <c r="I5" s="35">
        <v>78000</v>
      </c>
      <c r="J5" s="56" t="s">
        <v>88</v>
      </c>
    </row>
    <row r="6" spans="1:12" ht="39" hidden="1" customHeight="1" x14ac:dyDescent="0.3">
      <c r="A6" s="24">
        <f t="shared" si="0"/>
        <v>5</v>
      </c>
      <c r="B6" s="27" t="s">
        <v>76</v>
      </c>
      <c r="C6" s="32" t="s">
        <v>77</v>
      </c>
      <c r="D6" s="27"/>
      <c r="E6" s="27" t="s">
        <v>70</v>
      </c>
      <c r="F6" s="28" t="s">
        <v>79</v>
      </c>
      <c r="G6" s="29" t="s">
        <v>4</v>
      </c>
      <c r="H6" s="30">
        <v>6.556</v>
      </c>
      <c r="I6" s="35">
        <v>60000</v>
      </c>
      <c r="J6" s="33">
        <v>2.5</v>
      </c>
    </row>
    <row r="7" spans="1:12" ht="39" hidden="1" customHeight="1" x14ac:dyDescent="0.3">
      <c r="A7" s="24">
        <f t="shared" si="0"/>
        <v>6</v>
      </c>
      <c r="B7" s="27" t="s">
        <v>76</v>
      </c>
      <c r="C7" s="32" t="s">
        <v>78</v>
      </c>
      <c r="D7" s="27"/>
      <c r="E7" s="27" t="s">
        <v>70</v>
      </c>
      <c r="F7" s="28" t="s">
        <v>80</v>
      </c>
      <c r="G7" s="29" t="s">
        <v>4</v>
      </c>
      <c r="H7" s="30">
        <v>8.0719999999999992</v>
      </c>
      <c r="I7" s="35">
        <v>60000</v>
      </c>
      <c r="J7" s="33">
        <v>2.5</v>
      </c>
    </row>
    <row r="8" spans="1:12" ht="39" customHeight="1" x14ac:dyDescent="0.3">
      <c r="A8" s="24">
        <f t="shared" si="0"/>
        <v>7</v>
      </c>
      <c r="B8" s="27" t="s">
        <v>83</v>
      </c>
      <c r="C8" s="32" t="s">
        <v>102</v>
      </c>
      <c r="D8" s="27"/>
      <c r="E8" s="27" t="s">
        <v>70</v>
      </c>
      <c r="F8" s="54" t="s">
        <v>89</v>
      </c>
      <c r="G8" s="55" t="s">
        <v>4</v>
      </c>
      <c r="H8" s="30">
        <v>12.228999999999999</v>
      </c>
      <c r="I8" s="35">
        <v>78000</v>
      </c>
      <c r="J8" s="33" t="s">
        <v>103</v>
      </c>
    </row>
    <row r="9" spans="1:12" ht="39" customHeight="1" x14ac:dyDescent="0.3">
      <c r="A9" s="24">
        <f t="shared" si="0"/>
        <v>8</v>
      </c>
      <c r="B9" s="27" t="s">
        <v>67</v>
      </c>
      <c r="C9" s="32" t="s">
        <v>58</v>
      </c>
      <c r="D9" s="27"/>
      <c r="E9" s="27" t="s">
        <v>9</v>
      </c>
      <c r="F9" s="28" t="s">
        <v>59</v>
      </c>
      <c r="G9" s="29" t="s">
        <v>4</v>
      </c>
      <c r="H9" s="34">
        <f>182</f>
        <v>182</v>
      </c>
      <c r="I9" s="35">
        <v>62000</v>
      </c>
      <c r="J9" s="31" t="s">
        <v>104</v>
      </c>
    </row>
    <row r="10" spans="1:12" ht="31.5" customHeight="1" x14ac:dyDescent="0.3">
      <c r="A10" s="24">
        <f t="shared" si="0"/>
        <v>9</v>
      </c>
      <c r="B10" s="27" t="s">
        <v>99</v>
      </c>
      <c r="C10" s="32" t="s">
        <v>98</v>
      </c>
      <c r="D10" s="27"/>
      <c r="E10" s="27" t="s">
        <v>9</v>
      </c>
      <c r="F10" s="28" t="s">
        <v>100</v>
      </c>
      <c r="G10" s="29" t="s">
        <v>4</v>
      </c>
      <c r="H10" s="34">
        <v>458</v>
      </c>
      <c r="I10" s="35">
        <v>64000</v>
      </c>
      <c r="J10" s="31"/>
    </row>
    <row r="11" spans="1:12" ht="39" customHeight="1" x14ac:dyDescent="0.3">
      <c r="A11" s="24">
        <f t="shared" si="0"/>
        <v>10</v>
      </c>
      <c r="B11" s="27" t="s">
        <v>105</v>
      </c>
      <c r="C11" s="32" t="s">
        <v>108</v>
      </c>
      <c r="D11" s="27" t="s">
        <v>9</v>
      </c>
      <c r="E11" s="27" t="s">
        <v>9</v>
      </c>
      <c r="F11" s="29" t="s">
        <v>106</v>
      </c>
      <c r="G11" s="30" t="s">
        <v>4</v>
      </c>
      <c r="H11" s="59">
        <v>7.5359999999999996</v>
      </c>
      <c r="I11" s="35">
        <v>77000</v>
      </c>
      <c r="J11" s="31" t="s">
        <v>107</v>
      </c>
      <c r="K11" s="16"/>
      <c r="L11" s="16"/>
    </row>
    <row r="12" spans="1:12" ht="39" customHeight="1" x14ac:dyDescent="0.3">
      <c r="A12" s="24">
        <f>A11+1</f>
        <v>11</v>
      </c>
      <c r="B12" s="27" t="s">
        <v>94</v>
      </c>
      <c r="C12" s="32" t="s">
        <v>93</v>
      </c>
      <c r="D12" s="27"/>
      <c r="E12" s="27" t="s">
        <v>9</v>
      </c>
      <c r="F12" s="28" t="s">
        <v>97</v>
      </c>
      <c r="G12" s="29" t="s">
        <v>4</v>
      </c>
      <c r="H12" s="34">
        <v>157</v>
      </c>
      <c r="I12" s="35">
        <v>69000</v>
      </c>
      <c r="J12" s="31"/>
      <c r="K12" s="16"/>
      <c r="L12" s="16"/>
    </row>
    <row r="13" spans="1:12" ht="39" customHeight="1" x14ac:dyDescent="0.3">
      <c r="A13" s="24">
        <f t="shared" si="0"/>
        <v>12</v>
      </c>
      <c r="B13" s="27" t="s">
        <v>95</v>
      </c>
      <c r="C13" s="32" t="s">
        <v>92</v>
      </c>
      <c r="D13" s="27"/>
      <c r="E13" s="27" t="s">
        <v>84</v>
      </c>
      <c r="F13" s="28" t="s">
        <v>96</v>
      </c>
      <c r="G13" s="29" t="s">
        <v>4</v>
      </c>
      <c r="H13" s="34">
        <v>449</v>
      </c>
      <c r="I13" s="35">
        <v>55000</v>
      </c>
      <c r="J13" s="31"/>
      <c r="K13" s="16"/>
    </row>
    <row r="14" spans="1:12" ht="39" customHeight="1" x14ac:dyDescent="0.3">
      <c r="A14" s="24">
        <f t="shared" si="0"/>
        <v>13</v>
      </c>
      <c r="B14" s="25" t="s">
        <v>55</v>
      </c>
      <c r="C14" s="26" t="s">
        <v>101</v>
      </c>
      <c r="D14" s="25"/>
      <c r="E14" s="27" t="s">
        <v>57</v>
      </c>
      <c r="F14" s="28" t="s">
        <v>56</v>
      </c>
      <c r="G14" s="29" t="s">
        <v>4</v>
      </c>
      <c r="H14" s="34">
        <v>500</v>
      </c>
      <c r="I14" s="35">
        <v>45000</v>
      </c>
      <c r="J14" s="31">
        <v>300</v>
      </c>
      <c r="K14" s="16"/>
    </row>
    <row r="15" spans="1:12" ht="39" customHeight="1" x14ac:dyDescent="0.3">
      <c r="A15" s="24">
        <f t="shared" si="0"/>
        <v>14</v>
      </c>
      <c r="B15" s="25" t="s">
        <v>86</v>
      </c>
      <c r="C15" s="26" t="s">
        <v>85</v>
      </c>
      <c r="D15" s="25"/>
      <c r="E15" s="27" t="s">
        <v>84</v>
      </c>
      <c r="F15" s="28" t="s">
        <v>56</v>
      </c>
      <c r="G15" s="29" t="s">
        <v>4</v>
      </c>
      <c r="H15" s="34">
        <v>80</v>
      </c>
      <c r="I15" s="35">
        <v>45000</v>
      </c>
      <c r="J15" s="31">
        <v>28</v>
      </c>
    </row>
    <row r="16" spans="1:12" ht="15.75" x14ac:dyDescent="0.25">
      <c r="A16" s="9"/>
      <c r="B16" s="10"/>
      <c r="C16" s="11"/>
      <c r="D16" s="11"/>
      <c r="E16" s="11"/>
      <c r="F16" s="9"/>
      <c r="G16" s="60" t="s">
        <v>10</v>
      </c>
      <c r="H16" s="61">
        <f>SUBTOTAL(9,H2:H15)</f>
        <v>1905.7759999999998</v>
      </c>
      <c r="I16" s="51"/>
      <c r="J16" s="52"/>
    </row>
    <row r="19" spans="3:8" x14ac:dyDescent="0.25">
      <c r="H19" s="16"/>
    </row>
    <row r="20" spans="3:8" x14ac:dyDescent="0.25">
      <c r="H20" s="16"/>
    </row>
    <row r="23" spans="3:8" x14ac:dyDescent="0.25">
      <c r="C23" t="s">
        <v>53</v>
      </c>
    </row>
    <row r="47" spans="2:2" x14ac:dyDescent="0.25">
      <c r="B47" s="58"/>
    </row>
    <row r="48" spans="2:2" x14ac:dyDescent="0.25">
      <c r="B48" s="58"/>
    </row>
  </sheetData>
  <autoFilter ref="A1:J15">
    <filterColumn colId="2">
      <filters>
        <filter val="Труба 1020х14 ст 17Г1С"/>
        <filter val="Труба 1220х12-14"/>
        <filter val="Труба 1220х22,7"/>
        <filter val="Труба 1420х18,3 К60"/>
        <filter val="Труба 1420х18,7 К60"/>
        <filter val="Труба 1420х20-22"/>
        <filter val="Труба 1420х21,6 К60"/>
        <filter val="Труба 820х 7-8 мм"/>
        <filter val="Труба 820х10 ст 17Г1С"/>
        <filter val="Труба 820х11 ст 17Г1С"/>
      </filters>
    </filterColumn>
  </autoFilter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8"/>
  <sheetViews>
    <sheetView zoomScale="70" zoomScaleNormal="70" workbookViewId="0">
      <pane ySplit="1" topLeftCell="A2" activePane="bottomLeft" state="frozen"/>
      <selection pane="bottomLeft" activeCell="F1" sqref="F1:G1048576"/>
    </sheetView>
  </sheetViews>
  <sheetFormatPr defaultColWidth="8.85546875" defaultRowHeight="15" x14ac:dyDescent="0.25"/>
  <cols>
    <col min="1" max="1" width="5.42578125" style="20" customWidth="1"/>
    <col min="2" max="2" width="75.140625" style="1" customWidth="1"/>
    <col min="3" max="3" width="24" style="1" customWidth="1"/>
    <col min="4" max="4" width="12" style="1" customWidth="1"/>
    <col min="5" max="5" width="6.28515625" style="17" customWidth="1"/>
    <col min="6" max="7" width="9" style="15" hidden="1" customWidth="1"/>
    <col min="8" max="8" width="19.42578125" style="1" customWidth="1"/>
    <col min="9" max="9" width="10.85546875" style="15" customWidth="1"/>
    <col min="10" max="10" width="10.140625" style="15" customWidth="1"/>
    <col min="11" max="11" width="12.140625" style="1" customWidth="1"/>
    <col min="12" max="16384" width="8.85546875" style="1"/>
  </cols>
  <sheetData>
    <row r="1" spans="1:17" ht="26.25" x14ac:dyDescent="0.25">
      <c r="A1" s="13" t="s">
        <v>5</v>
      </c>
      <c r="B1" s="2" t="s">
        <v>18</v>
      </c>
      <c r="C1" s="2"/>
      <c r="D1" s="2" t="s">
        <v>19</v>
      </c>
      <c r="E1" s="13" t="s">
        <v>2</v>
      </c>
      <c r="F1" s="12" t="s">
        <v>54</v>
      </c>
      <c r="G1" s="12"/>
      <c r="H1" s="2" t="s">
        <v>20</v>
      </c>
      <c r="I1" s="13" t="s">
        <v>16</v>
      </c>
      <c r="J1" s="13" t="s">
        <v>17</v>
      </c>
    </row>
    <row r="2" spans="1:17" ht="42.95" customHeight="1" x14ac:dyDescent="0.25">
      <c r="A2" s="41">
        <v>19</v>
      </c>
      <c r="B2" s="63" t="s">
        <v>62</v>
      </c>
      <c r="C2" s="64"/>
      <c r="D2" s="42" t="s">
        <v>13</v>
      </c>
      <c r="E2" s="41">
        <v>1</v>
      </c>
      <c r="F2" s="37">
        <v>2095</v>
      </c>
      <c r="G2" s="57">
        <f t="shared" ref="G2:G6" si="0">F2*E2</f>
        <v>2095</v>
      </c>
      <c r="H2" s="38" t="s">
        <v>60</v>
      </c>
      <c r="I2" s="44">
        <v>395820</v>
      </c>
      <c r="J2" s="44">
        <f t="shared" ref="J2:J6" si="1">I2*E2</f>
        <v>395820</v>
      </c>
      <c r="K2" s="17"/>
      <c r="M2" s="17"/>
      <c r="N2" s="17"/>
      <c r="O2" s="17"/>
      <c r="P2" s="17"/>
      <c r="Q2" s="17"/>
    </row>
    <row r="3" spans="1:17" ht="42.95" customHeight="1" x14ac:dyDescent="0.25">
      <c r="A3" s="41">
        <v>30</v>
      </c>
      <c r="B3" s="65" t="s">
        <v>21</v>
      </c>
      <c r="C3" s="64"/>
      <c r="D3" s="42" t="s">
        <v>13</v>
      </c>
      <c r="E3" s="41">
        <v>1</v>
      </c>
      <c r="F3" s="43">
        <v>36</v>
      </c>
      <c r="G3" s="57">
        <f t="shared" si="0"/>
        <v>36</v>
      </c>
      <c r="H3" s="38" t="s">
        <v>60</v>
      </c>
      <c r="I3" s="44">
        <v>3816</v>
      </c>
      <c r="J3" s="44">
        <f t="shared" si="1"/>
        <v>3816</v>
      </c>
      <c r="K3" s="17"/>
    </row>
    <row r="4" spans="1:17" ht="42.95" customHeight="1" x14ac:dyDescent="0.25">
      <c r="A4" s="41">
        <v>701</v>
      </c>
      <c r="B4" s="65" t="s">
        <v>24</v>
      </c>
      <c r="C4" s="64"/>
      <c r="D4" s="42" t="s">
        <v>14</v>
      </c>
      <c r="E4" s="41">
        <v>1</v>
      </c>
      <c r="F4" s="43">
        <v>72</v>
      </c>
      <c r="G4" s="57">
        <f t="shared" si="0"/>
        <v>72</v>
      </c>
      <c r="H4" s="38" t="s">
        <v>60</v>
      </c>
      <c r="I4" s="44">
        <v>18632</v>
      </c>
      <c r="J4" s="44">
        <f>I4*E4</f>
        <v>18632</v>
      </c>
      <c r="K4" s="17"/>
      <c r="N4" s="15"/>
      <c r="O4" s="22"/>
    </row>
    <row r="5" spans="1:17" ht="42.95" customHeight="1" x14ac:dyDescent="0.25">
      <c r="A5" s="41">
        <v>49</v>
      </c>
      <c r="B5" s="65" t="s">
        <v>22</v>
      </c>
      <c r="C5" s="64"/>
      <c r="D5" s="42" t="s">
        <v>13</v>
      </c>
      <c r="E5" s="41">
        <v>1</v>
      </c>
      <c r="F5" s="43">
        <v>13.7</v>
      </c>
      <c r="G5" s="57">
        <f t="shared" si="0"/>
        <v>13.7</v>
      </c>
      <c r="H5" s="38" t="s">
        <v>60</v>
      </c>
      <c r="I5" s="44">
        <v>1877</v>
      </c>
      <c r="J5" s="44">
        <f t="shared" si="1"/>
        <v>1877</v>
      </c>
      <c r="K5" s="17"/>
    </row>
    <row r="6" spans="1:17" ht="42.95" customHeight="1" x14ac:dyDescent="0.25">
      <c r="A6" s="41">
        <v>50</v>
      </c>
      <c r="B6" s="65" t="s">
        <v>23</v>
      </c>
      <c r="C6" s="64"/>
      <c r="D6" s="42" t="s">
        <v>13</v>
      </c>
      <c r="E6" s="41">
        <v>1</v>
      </c>
      <c r="F6" s="43">
        <v>27.7</v>
      </c>
      <c r="G6" s="57">
        <f t="shared" si="0"/>
        <v>27.7</v>
      </c>
      <c r="H6" s="38" t="s">
        <v>60</v>
      </c>
      <c r="I6" s="44">
        <v>3817</v>
      </c>
      <c r="J6" s="44">
        <f t="shared" si="1"/>
        <v>3817</v>
      </c>
      <c r="K6" s="17"/>
    </row>
    <row r="7" spans="1:17" x14ac:dyDescent="0.25">
      <c r="E7" s="1"/>
      <c r="I7" s="15" t="s">
        <v>53</v>
      </c>
    </row>
    <row r="8" spans="1:17" x14ac:dyDescent="0.25">
      <c r="K8" s="15"/>
      <c r="L8" s="17"/>
      <c r="O8" s="17"/>
    </row>
  </sheetData>
  <autoFilter ref="A1:J7"/>
  <mergeCells count="5">
    <mergeCell ref="B2:C2"/>
    <mergeCell ref="B3:C3"/>
    <mergeCell ref="B5:C5"/>
    <mergeCell ref="B6:C6"/>
    <mergeCell ref="B4:C4"/>
  </mergeCells>
  <conditionalFormatting sqref="B2">
    <cfRule type="duplicateValues" dxfId="2" priority="44"/>
  </conditionalFormatting>
  <conditionalFormatting sqref="B3:B6 B1:C1">
    <cfRule type="duplicateValues" dxfId="1" priority="57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B1" zoomScale="70" zoomScaleNormal="70" workbookViewId="0">
      <selection activeCell="C32" sqref="C32"/>
    </sheetView>
  </sheetViews>
  <sheetFormatPr defaultColWidth="8.85546875" defaultRowHeight="12" x14ac:dyDescent="0.2"/>
  <cols>
    <col min="1" max="1" width="0" style="21" hidden="1" customWidth="1"/>
    <col min="2" max="2" width="8.85546875" style="21"/>
    <col min="3" max="3" width="57.42578125" style="21" customWidth="1"/>
    <col min="4" max="4" width="11.140625" style="21" customWidth="1"/>
    <col min="5" max="5" width="11.85546875" style="21" customWidth="1"/>
    <col min="6" max="6" width="19.28515625" style="21" customWidth="1"/>
    <col min="7" max="8" width="19.85546875" style="21" customWidth="1"/>
    <col min="9" max="16384" width="8.85546875" style="21"/>
  </cols>
  <sheetData>
    <row r="1" spans="1:8" ht="38.25" customHeight="1" x14ac:dyDescent="0.2">
      <c r="A1" s="19" t="s">
        <v>15</v>
      </c>
      <c r="B1" s="49" t="s">
        <v>5</v>
      </c>
      <c r="C1" s="49" t="s">
        <v>0</v>
      </c>
      <c r="D1" s="49" t="s">
        <v>1</v>
      </c>
      <c r="E1" s="49" t="s">
        <v>2</v>
      </c>
      <c r="F1" s="49" t="s">
        <v>3</v>
      </c>
      <c r="G1" s="50" t="s">
        <v>51</v>
      </c>
      <c r="H1" s="50" t="s">
        <v>17</v>
      </c>
    </row>
    <row r="2" spans="1:8" ht="35.1" customHeight="1" x14ac:dyDescent="0.2">
      <c r="A2" s="18">
        <v>505</v>
      </c>
      <c r="B2" s="45">
        <v>1</v>
      </c>
      <c r="C2" s="46" t="s">
        <v>25</v>
      </c>
      <c r="D2" s="45" t="s">
        <v>14</v>
      </c>
      <c r="E2" s="45">
        <v>3</v>
      </c>
      <c r="F2" s="39" t="s">
        <v>61</v>
      </c>
      <c r="G2" s="47">
        <v>314.29999999999995</v>
      </c>
      <c r="H2" s="47">
        <f t="shared" ref="H2:H24" si="0">G2*E2</f>
        <v>942.89999999999986</v>
      </c>
    </row>
    <row r="3" spans="1:8" ht="35.1" customHeight="1" x14ac:dyDescent="0.2">
      <c r="A3" s="18" t="s">
        <v>26</v>
      </c>
      <c r="B3" s="45">
        <f>B2+1</f>
        <v>2</v>
      </c>
      <c r="C3" s="46" t="s">
        <v>27</v>
      </c>
      <c r="D3" s="45" t="s">
        <v>14</v>
      </c>
      <c r="E3" s="45">
        <v>4</v>
      </c>
      <c r="F3" s="39" t="s">
        <v>61</v>
      </c>
      <c r="G3" s="47">
        <v>7347.24</v>
      </c>
      <c r="H3" s="47">
        <f t="shared" si="0"/>
        <v>29388.959999999999</v>
      </c>
    </row>
    <row r="4" spans="1:8" ht="35.1" customHeight="1" x14ac:dyDescent="0.2">
      <c r="A4" s="18" t="s">
        <v>28</v>
      </c>
      <c r="B4" s="45">
        <f t="shared" ref="B4:B24" si="1">B3+1</f>
        <v>3</v>
      </c>
      <c r="C4" s="46" t="s">
        <v>29</v>
      </c>
      <c r="D4" s="45" t="s">
        <v>14</v>
      </c>
      <c r="E4" s="45">
        <v>3</v>
      </c>
      <c r="F4" s="39" t="s">
        <v>61</v>
      </c>
      <c r="G4" s="47">
        <v>7347.24</v>
      </c>
      <c r="H4" s="47">
        <f t="shared" si="0"/>
        <v>22041.72</v>
      </c>
    </row>
    <row r="5" spans="1:8" ht="35.1" customHeight="1" x14ac:dyDescent="0.2">
      <c r="A5" s="18">
        <v>591</v>
      </c>
      <c r="B5" s="45">
        <f t="shared" si="1"/>
        <v>4</v>
      </c>
      <c r="C5" s="46" t="s">
        <v>30</v>
      </c>
      <c r="D5" s="45" t="s">
        <v>14</v>
      </c>
      <c r="E5" s="45">
        <v>1</v>
      </c>
      <c r="F5" s="39" t="s">
        <v>61</v>
      </c>
      <c r="G5" s="47">
        <v>7594.78</v>
      </c>
      <c r="H5" s="47">
        <f t="shared" si="0"/>
        <v>7594.78</v>
      </c>
    </row>
    <row r="6" spans="1:8" ht="35.1" customHeight="1" x14ac:dyDescent="0.2">
      <c r="A6" s="18">
        <v>593</v>
      </c>
      <c r="B6" s="45">
        <f t="shared" si="1"/>
        <v>5</v>
      </c>
      <c r="C6" s="46" t="s">
        <v>31</v>
      </c>
      <c r="D6" s="45" t="s">
        <v>14</v>
      </c>
      <c r="E6" s="45">
        <v>1</v>
      </c>
      <c r="F6" s="39" t="s">
        <v>61</v>
      </c>
      <c r="G6" s="47">
        <v>7594.78</v>
      </c>
      <c r="H6" s="47">
        <f t="shared" si="0"/>
        <v>7594.78</v>
      </c>
    </row>
    <row r="7" spans="1:8" ht="35.1" customHeight="1" x14ac:dyDescent="0.2">
      <c r="A7" s="18">
        <v>594</v>
      </c>
      <c r="B7" s="45">
        <f t="shared" si="1"/>
        <v>6</v>
      </c>
      <c r="C7" s="46" t="s">
        <v>32</v>
      </c>
      <c r="D7" s="45" t="s">
        <v>14</v>
      </c>
      <c r="E7" s="45">
        <v>1</v>
      </c>
      <c r="F7" s="39" t="s">
        <v>61</v>
      </c>
      <c r="G7" s="47">
        <v>7594.78</v>
      </c>
      <c r="H7" s="47">
        <f t="shared" si="0"/>
        <v>7594.78</v>
      </c>
    </row>
    <row r="8" spans="1:8" ht="35.1" customHeight="1" x14ac:dyDescent="0.2">
      <c r="A8" s="18" t="s">
        <v>33</v>
      </c>
      <c r="B8" s="45">
        <f t="shared" si="1"/>
        <v>7</v>
      </c>
      <c r="C8" s="46" t="s">
        <v>34</v>
      </c>
      <c r="D8" s="45" t="s">
        <v>14</v>
      </c>
      <c r="E8" s="45">
        <v>5</v>
      </c>
      <c r="F8" s="39" t="s">
        <v>61</v>
      </c>
      <c r="G8" s="47">
        <v>11139.02</v>
      </c>
      <c r="H8" s="47">
        <f t="shared" si="0"/>
        <v>55695.100000000006</v>
      </c>
    </row>
    <row r="9" spans="1:8" ht="35.1" customHeight="1" x14ac:dyDescent="0.2">
      <c r="A9" s="18" t="s">
        <v>35</v>
      </c>
      <c r="B9" s="45">
        <f t="shared" si="1"/>
        <v>8</v>
      </c>
      <c r="C9" s="46" t="s">
        <v>36</v>
      </c>
      <c r="D9" s="45" t="s">
        <v>14</v>
      </c>
      <c r="E9" s="45">
        <v>3</v>
      </c>
      <c r="F9" s="39" t="s">
        <v>61</v>
      </c>
      <c r="G9" s="47">
        <v>11926.6</v>
      </c>
      <c r="H9" s="47">
        <f t="shared" si="0"/>
        <v>35779.800000000003</v>
      </c>
    </row>
    <row r="10" spans="1:8" ht="35.1" customHeight="1" x14ac:dyDescent="0.2">
      <c r="A10" s="18">
        <v>601</v>
      </c>
      <c r="B10" s="45">
        <f t="shared" si="1"/>
        <v>9</v>
      </c>
      <c r="C10" s="46" t="s">
        <v>37</v>
      </c>
      <c r="D10" s="45" t="s">
        <v>14</v>
      </c>
      <c r="E10" s="45">
        <v>1</v>
      </c>
      <c r="F10" s="39" t="s">
        <v>61</v>
      </c>
      <c r="G10" s="47">
        <v>11926.6</v>
      </c>
      <c r="H10" s="47">
        <f t="shared" si="0"/>
        <v>11926.6</v>
      </c>
    </row>
    <row r="11" spans="1:8" ht="35.1" customHeight="1" x14ac:dyDescent="0.2">
      <c r="A11" s="18" t="s">
        <v>38</v>
      </c>
      <c r="B11" s="45">
        <f t="shared" si="1"/>
        <v>10</v>
      </c>
      <c r="C11" s="46" t="s">
        <v>39</v>
      </c>
      <c r="D11" s="45" t="s">
        <v>14</v>
      </c>
      <c r="E11" s="45">
        <f>158-50</f>
        <v>108</v>
      </c>
      <c r="F11" s="39" t="s">
        <v>61</v>
      </c>
      <c r="G11" s="44">
        <v>3200</v>
      </c>
      <c r="H11" s="47">
        <f t="shared" si="0"/>
        <v>345600</v>
      </c>
    </row>
    <row r="12" spans="1:8" ht="35.1" customHeight="1" x14ac:dyDescent="0.2">
      <c r="A12" s="18"/>
      <c r="B12" s="45">
        <f t="shared" si="1"/>
        <v>11</v>
      </c>
      <c r="C12" s="40" t="s">
        <v>63</v>
      </c>
      <c r="D12" s="39" t="s">
        <v>64</v>
      </c>
      <c r="E12" s="39">
        <v>1233</v>
      </c>
      <c r="F12" s="39" t="s">
        <v>61</v>
      </c>
      <c r="G12" s="48">
        <v>300</v>
      </c>
      <c r="H12" s="47">
        <f t="shared" si="0"/>
        <v>369900</v>
      </c>
    </row>
    <row r="13" spans="1:8" ht="35.1" customHeight="1" x14ac:dyDescent="0.2">
      <c r="A13" s="18"/>
      <c r="B13" s="45">
        <f t="shared" si="1"/>
        <v>12</v>
      </c>
      <c r="C13" s="40" t="s">
        <v>91</v>
      </c>
      <c r="D13" s="39" t="s">
        <v>64</v>
      </c>
      <c r="E13" s="39">
        <v>440</v>
      </c>
      <c r="F13" s="39" t="s">
        <v>61</v>
      </c>
      <c r="G13" s="48">
        <v>280</v>
      </c>
      <c r="H13" s="47">
        <f>G13*E13</f>
        <v>123200</v>
      </c>
    </row>
    <row r="14" spans="1:8" ht="35.1" customHeight="1" x14ac:dyDescent="0.2">
      <c r="A14" s="18"/>
      <c r="B14" s="45">
        <f>B12+1</f>
        <v>12</v>
      </c>
      <c r="C14" s="40" t="s">
        <v>65</v>
      </c>
      <c r="D14" s="39" t="s">
        <v>14</v>
      </c>
      <c r="E14" s="39">
        <v>69</v>
      </c>
      <c r="F14" s="39" t="s">
        <v>61</v>
      </c>
      <c r="G14" s="48">
        <v>360</v>
      </c>
      <c r="H14" s="47">
        <f t="shared" si="0"/>
        <v>24840</v>
      </c>
    </row>
    <row r="15" spans="1:8" ht="35.1" customHeight="1" x14ac:dyDescent="0.2">
      <c r="A15" s="18"/>
      <c r="B15" s="45">
        <f t="shared" si="1"/>
        <v>13</v>
      </c>
      <c r="C15" s="40" t="s">
        <v>66</v>
      </c>
      <c r="D15" s="39" t="s">
        <v>14</v>
      </c>
      <c r="E15" s="39">
        <v>206</v>
      </c>
      <c r="F15" s="39" t="s">
        <v>61</v>
      </c>
      <c r="G15" s="48">
        <v>260</v>
      </c>
      <c r="H15" s="47">
        <f t="shared" si="0"/>
        <v>53560</v>
      </c>
    </row>
    <row r="16" spans="1:8" ht="35.1" customHeight="1" x14ac:dyDescent="0.2">
      <c r="A16" s="18" t="s">
        <v>40</v>
      </c>
      <c r="B16" s="45">
        <f t="shared" si="1"/>
        <v>14</v>
      </c>
      <c r="C16" s="46" t="s">
        <v>41</v>
      </c>
      <c r="D16" s="45" t="s">
        <v>14</v>
      </c>
      <c r="E16" s="45">
        <v>11</v>
      </c>
      <c r="F16" s="39" t="s">
        <v>61</v>
      </c>
      <c r="G16" s="47">
        <v>6877.4935714285721</v>
      </c>
      <c r="H16" s="47">
        <f t="shared" si="0"/>
        <v>75652.429285714286</v>
      </c>
    </row>
    <row r="17" spans="1:8" ht="35.1" customHeight="1" x14ac:dyDescent="0.2">
      <c r="A17" s="18">
        <v>615</v>
      </c>
      <c r="B17" s="45">
        <f t="shared" si="1"/>
        <v>15</v>
      </c>
      <c r="C17" s="46" t="s">
        <v>42</v>
      </c>
      <c r="D17" s="45" t="s">
        <v>14</v>
      </c>
      <c r="E17" s="45">
        <v>2</v>
      </c>
      <c r="F17" s="39" t="s">
        <v>61</v>
      </c>
      <c r="G17" s="47">
        <v>1830.4999999999998</v>
      </c>
      <c r="H17" s="47">
        <f t="shared" si="0"/>
        <v>3660.9999999999995</v>
      </c>
    </row>
    <row r="18" spans="1:8" ht="35.1" customHeight="1" x14ac:dyDescent="0.2">
      <c r="A18" s="18" t="s">
        <v>43</v>
      </c>
      <c r="B18" s="45">
        <f t="shared" si="1"/>
        <v>16</v>
      </c>
      <c r="C18" s="46" t="s">
        <v>44</v>
      </c>
      <c r="D18" s="45" t="s">
        <v>14</v>
      </c>
      <c r="E18" s="45">
        <v>15</v>
      </c>
      <c r="F18" s="39" t="s">
        <v>61</v>
      </c>
      <c r="G18" s="47">
        <v>2610.36</v>
      </c>
      <c r="H18" s="47">
        <f t="shared" si="0"/>
        <v>39155.4</v>
      </c>
    </row>
    <row r="19" spans="1:8" ht="35.1" customHeight="1" x14ac:dyDescent="0.2">
      <c r="A19" s="18">
        <v>624</v>
      </c>
      <c r="B19" s="45">
        <f t="shared" si="1"/>
        <v>17</v>
      </c>
      <c r="C19" s="46" t="s">
        <v>45</v>
      </c>
      <c r="D19" s="45" t="s">
        <v>14</v>
      </c>
      <c r="E19" s="45">
        <v>1</v>
      </c>
      <c r="F19" s="39" t="s">
        <v>61</v>
      </c>
      <c r="G19" s="47">
        <v>2610.36</v>
      </c>
      <c r="H19" s="47">
        <f t="shared" si="0"/>
        <v>2610.36</v>
      </c>
    </row>
    <row r="20" spans="1:8" ht="35.1" customHeight="1" x14ac:dyDescent="0.2">
      <c r="A20" s="18">
        <v>635</v>
      </c>
      <c r="B20" s="45">
        <f t="shared" si="1"/>
        <v>18</v>
      </c>
      <c r="C20" s="46" t="s">
        <v>46</v>
      </c>
      <c r="D20" s="45" t="s">
        <v>14</v>
      </c>
      <c r="E20" s="45">
        <v>2</v>
      </c>
      <c r="F20" s="39" t="s">
        <v>61</v>
      </c>
      <c r="G20" s="47">
        <v>11607.25</v>
      </c>
      <c r="H20" s="47">
        <f t="shared" si="0"/>
        <v>23214.5</v>
      </c>
    </row>
    <row r="21" spans="1:8" ht="40.5" customHeight="1" x14ac:dyDescent="0.2">
      <c r="A21" s="18" t="s">
        <v>47</v>
      </c>
      <c r="B21" s="45">
        <f t="shared" si="1"/>
        <v>19</v>
      </c>
      <c r="C21" s="46" t="s">
        <v>48</v>
      </c>
      <c r="D21" s="45" t="s">
        <v>14</v>
      </c>
      <c r="E21" s="45">
        <v>34</v>
      </c>
      <c r="F21" s="39" t="s">
        <v>61</v>
      </c>
      <c r="G21" s="47">
        <v>4358.8635294117603</v>
      </c>
      <c r="H21" s="47">
        <f t="shared" si="0"/>
        <v>148201.35999999984</v>
      </c>
    </row>
    <row r="22" spans="1:8" ht="49.5" customHeight="1" x14ac:dyDescent="0.2">
      <c r="A22" s="18" t="s">
        <v>49</v>
      </c>
      <c r="B22" s="45">
        <f t="shared" si="1"/>
        <v>20</v>
      </c>
      <c r="C22" s="46" t="s">
        <v>50</v>
      </c>
      <c r="D22" s="45" t="s">
        <v>14</v>
      </c>
      <c r="E22" s="45">
        <v>2</v>
      </c>
      <c r="F22" s="39" t="s">
        <v>61</v>
      </c>
      <c r="G22" s="47">
        <v>632.09999999999991</v>
      </c>
      <c r="H22" s="47">
        <f t="shared" si="0"/>
        <v>1264.1999999999998</v>
      </c>
    </row>
    <row r="23" spans="1:8" ht="47.25" x14ac:dyDescent="0.2">
      <c r="B23" s="45">
        <f t="shared" si="1"/>
        <v>21</v>
      </c>
      <c r="C23" s="36" t="s">
        <v>109</v>
      </c>
      <c r="D23" s="62" t="s">
        <v>111</v>
      </c>
      <c r="E23" s="14">
        <v>1</v>
      </c>
      <c r="F23" s="39" t="s">
        <v>61</v>
      </c>
      <c r="G23" s="47">
        <v>18984</v>
      </c>
      <c r="H23" s="47">
        <f t="shared" si="0"/>
        <v>18984</v>
      </c>
    </row>
    <row r="24" spans="1:8" ht="47.25" x14ac:dyDescent="0.2">
      <c r="B24" s="45">
        <f t="shared" si="1"/>
        <v>22</v>
      </c>
      <c r="C24" s="36" t="s">
        <v>110</v>
      </c>
      <c r="D24" s="62" t="s">
        <v>111</v>
      </c>
      <c r="E24" s="14">
        <v>1</v>
      </c>
      <c r="F24" s="39" t="s">
        <v>61</v>
      </c>
      <c r="G24" s="47">
        <v>18984</v>
      </c>
      <c r="H24" s="47">
        <f t="shared" si="0"/>
        <v>18984</v>
      </c>
    </row>
    <row r="30" spans="1:8" x14ac:dyDescent="0.2">
      <c r="F30" s="23"/>
    </row>
  </sheetData>
  <autoFilter ref="A1:H22"/>
  <conditionalFormatting sqref="C1:C11 C16:C22">
    <cfRule type="duplicateValues" dxfId="0" priority="55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2022-09-06T05:59:30Z</dcterms:modified>
</cp:coreProperties>
</file>