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1570" windowHeight="7635" tabRatio="772"/>
  </bookViews>
  <sheets>
    <sheet name="Трубы" sheetId="1" r:id="rId1"/>
    <sheet name="Краны" sheetId="9" r:id="rId2"/>
    <sheet name="КИП" sheetId="11" r:id="rId3"/>
  </sheets>
  <definedNames>
    <definedName name="_xlnm._FilterDatabase" localSheetId="2" hidden="1">КИП!$A$1:$G$18</definedName>
    <definedName name="_xlnm._FilterDatabase" localSheetId="1" hidden="1">Краны!$A$1:$G$9</definedName>
    <definedName name="_xlnm._FilterDatabase" localSheetId="0" hidden="1">Трубы!$A$1:$H$10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" l="1"/>
  <c r="A10" i="1"/>
  <c r="A4" i="1" l="1"/>
  <c r="A5" i="1" s="1"/>
  <c r="A6" i="1" s="1"/>
  <c r="A7" i="1" s="1"/>
  <c r="A8" i="1" s="1"/>
  <c r="A3" i="1"/>
  <c r="G3" i="9" l="1"/>
  <c r="G2" i="9"/>
  <c r="D15" i="11" l="1"/>
  <c r="G6" i="9" l="1"/>
  <c r="G9" i="9" l="1"/>
  <c r="G8" i="1" l="1"/>
  <c r="G17" i="11" l="1"/>
  <c r="G18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G11" i="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5" i="9"/>
  <c r="G8" i="9"/>
  <c r="G7" i="9"/>
  <c r="G4" i="9"/>
</calcChain>
</file>

<file path=xl/sharedStrings.xml><?xml version="1.0" encoding="utf-8"?>
<sst xmlns="http://schemas.openxmlformats.org/spreadsheetml/2006/main" count="147" uniqueCount="78">
  <si>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</si>
  <si>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</si>
  <si>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</si>
  <si>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</si>
  <si>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</si>
  <si>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</si>
  <si>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</si>
  <si>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</si>
  <si>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</si>
  <si>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</si>
  <si>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</si>
  <si>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</si>
  <si>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</si>
  <si>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</si>
  <si>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</si>
  <si>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</si>
  <si>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</si>
  <si>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</si>
  <si>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</si>
  <si>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</si>
  <si>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</si>
  <si>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</si>
  <si>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</si>
  <si>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</si>
  <si>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</si>
  <si>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</si>
  <si>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</si>
  <si>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</si>
  <si>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</si>
  <si>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</si>
  <si>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</si>
  <si>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</si>
  <si>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</si>
  <si>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Табло ВЭЛ-Т-Н"ГАЗ"(220АС)УХЛ1, ExdIICT6, IP65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</si>
  <si>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</si>
  <si>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</si>
  <si>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</si>
  <si>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 xml:space="preserve"> </t>
  </si>
  <si>
    <t>ОАО ВТЗ / 2014 г.в</t>
  </si>
  <si>
    <t>МО г. Щелково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</si>
  <si>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</si>
  <si>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</si>
  <si>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</si>
  <si>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</si>
  <si>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Труба 1420х26,4 К60 </t>
  </si>
  <si>
    <t>ВМЗ /2008-2011 г.в</t>
  </si>
  <si>
    <t>Стоимость  руб. за ед</t>
  </si>
  <si>
    <t>Вставка электроизолирующая Ду 300 (325) ТУ 1469-027-05015070-01, 9, 8 Мпа с искроразрядником EXFS-Ku</t>
  </si>
  <si>
    <t>Кран шаровый ду 10 ру 160</t>
  </si>
  <si>
    <t xml:space="preserve"> г. Уфа</t>
  </si>
  <si>
    <t>комп</t>
  </si>
  <si>
    <t>Труба 530х12 ст 09Г2С</t>
  </si>
  <si>
    <t>АО ВМЗ / 2019 г.в</t>
  </si>
  <si>
    <t>г.Челябинск</t>
  </si>
  <si>
    <t>2017 г.в</t>
  </si>
  <si>
    <t>Труба 530х19 ст 08ГБФ</t>
  </si>
  <si>
    <t>Кол-во, тн</t>
  </si>
  <si>
    <t xml:space="preserve"> г.Нефтекамск</t>
  </si>
  <si>
    <t>г.Калач</t>
  </si>
  <si>
    <t>г.Смоленск</t>
  </si>
  <si>
    <t>Труба 1420х18,3 К60</t>
  </si>
  <si>
    <t>Труба 1220х22,7 К60</t>
  </si>
  <si>
    <t>Europipe, 1998 г.в</t>
  </si>
  <si>
    <t>длины от 16 до 18  метров</t>
  </si>
  <si>
    <t>Примечание</t>
  </si>
  <si>
    <t>ЧТПЗ, ВТЗ 2015 г.в.</t>
  </si>
  <si>
    <t>Труба 1420х18,7 К60</t>
  </si>
  <si>
    <t>КШГИ 79.102.400 кран шаровой стальной для газа с/с Ду 400 Ру 25 для подземной прокладки с изоляцией весьма усиленного типа с удлинением штока Н=1000 мм, с редуктором</t>
  </si>
  <si>
    <t xml:space="preserve"> КШГИ 79.102.300 кран шаровой стальной для газа с/с Ду 300 Ру 25 для подземной прокладки с изоляцией весьма усиленного типа с удлинением штока Н=1000 мм, с редуктором</t>
  </si>
  <si>
    <t>г.Самара</t>
  </si>
  <si>
    <t>Труба 1020х10, ст 17Г1СУ</t>
  </si>
  <si>
    <t xml:space="preserve">прямошовная, без изоляции  </t>
  </si>
  <si>
    <t>2017 г.в ЧТПЗ</t>
  </si>
  <si>
    <t>Труба 1020х12, ст 17Г1СУ</t>
  </si>
  <si>
    <t xml:space="preserve">г. Новый Уренгой </t>
  </si>
  <si>
    <t>Труба 720х22</t>
  </si>
  <si>
    <t>АО "ВМЗ" 2020 г.в.</t>
  </si>
  <si>
    <t xml:space="preserve">Цена за живые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</si>
</sst>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3" fontId="7" fillId="0" borderId="3" xfId="0" applyNumberFormat="1" applyFont="1" applyBorder="1"/>
    <xf numFmtId="3" fontId="7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="85" zoomScaleNormal="85" workbookViewId="0">
      <pane ySplit="1" topLeftCell="A2" activePane="bottomLeft" state="frozen"/>
      <selection pane="bottomLeft" activeCell="I17" sqref="I17"/>
    </sheetView>
  </sheetViews>
  <sheetFormatPr defaultColWidth="8.85546875" defaultRowHeight="15.75" x14ac:dyDescent="0.25"/>
  <cols>
    <col min="1" max="1" width="6.85546875" style="35" customWidth="1"/>
    <col min="2" max="2" width="28.85546875" style="47" customWidth="1"/>
    <col min="3" max="3" width="33.140625" style="36" customWidth="1"/>
    <col min="4" max="4" width="31" style="36" customWidth="1"/>
    <col min="5" max="5" width="23.5703125" style="35" customWidth="1"/>
    <col min="6" max="6" width="8.5703125" style="36" customWidth="1"/>
    <col min="7" max="7" width="15" style="36" customWidth="1"/>
    <col min="8" max="8" width="18.140625" style="36" customWidth="1"/>
    <col min="9" max="9" width="30.5703125" style="36" customWidth="1"/>
    <col min="10" max="10" width="32" style="36" customWidth="1"/>
    <col min="11" max="16384" width="8.85546875" style="36"/>
  </cols>
  <sheetData>
    <row r="1" spans="1:10" s="22" customFormat="1" ht="38.25" customHeight="1" x14ac:dyDescent="0.25">
      <c r="A1" s="29" t="s">
        <v>5</v>
      </c>
      <c r="B1" s="30" t="s">
        <v>3</v>
      </c>
      <c r="C1" s="21" t="s">
        <v>0</v>
      </c>
      <c r="D1" s="31" t="s">
        <v>6</v>
      </c>
      <c r="E1" s="31" t="s">
        <v>9</v>
      </c>
      <c r="F1" s="21" t="s">
        <v>1</v>
      </c>
      <c r="G1" s="21" t="s">
        <v>56</v>
      </c>
      <c r="H1" s="32" t="s">
        <v>46</v>
      </c>
      <c r="I1" s="44" t="s">
        <v>64</v>
      </c>
    </row>
    <row r="2" spans="1:10" ht="39" customHeight="1" x14ac:dyDescent="0.25">
      <c r="A2" s="33">
        <v>1</v>
      </c>
      <c r="B2" s="4" t="s">
        <v>53</v>
      </c>
      <c r="C2" s="34" t="s">
        <v>51</v>
      </c>
      <c r="D2" s="4" t="s">
        <v>7</v>
      </c>
      <c r="E2" s="8" t="s">
        <v>52</v>
      </c>
      <c r="F2" s="37" t="s">
        <v>4</v>
      </c>
      <c r="G2" s="38">
        <v>248.73099999999999</v>
      </c>
      <c r="H2" s="39">
        <v>91000</v>
      </c>
      <c r="I2" s="45"/>
    </row>
    <row r="3" spans="1:10" ht="39" customHeight="1" x14ac:dyDescent="0.25">
      <c r="A3" s="33">
        <f>A2+1</f>
        <v>2</v>
      </c>
      <c r="B3" s="4" t="s">
        <v>53</v>
      </c>
      <c r="C3" s="34" t="s">
        <v>55</v>
      </c>
      <c r="D3" s="4" t="s">
        <v>7</v>
      </c>
      <c r="E3" s="8" t="s">
        <v>54</v>
      </c>
      <c r="F3" s="37" t="s">
        <v>4</v>
      </c>
      <c r="G3" s="7">
        <v>700</v>
      </c>
      <c r="H3" s="39">
        <v>88000</v>
      </c>
      <c r="I3" s="45"/>
    </row>
    <row r="4" spans="1:10" ht="39" customHeight="1" x14ac:dyDescent="0.25">
      <c r="A4" s="33">
        <f t="shared" ref="A4" si="0">A3+1</f>
        <v>3</v>
      </c>
      <c r="B4" s="4" t="s">
        <v>69</v>
      </c>
      <c r="C4" s="34" t="s">
        <v>70</v>
      </c>
      <c r="D4" s="4" t="s">
        <v>71</v>
      </c>
      <c r="E4" s="8" t="s">
        <v>72</v>
      </c>
      <c r="F4" s="37" t="s">
        <v>4</v>
      </c>
      <c r="G4" s="7">
        <v>600</v>
      </c>
      <c r="H4" s="39">
        <v>85000</v>
      </c>
      <c r="I4" s="45"/>
    </row>
    <row r="5" spans="1:10" ht="39" customHeight="1" x14ac:dyDescent="0.25">
      <c r="A5" s="33">
        <f t="shared" ref="A5:A8" si="1">A4+1</f>
        <v>4</v>
      </c>
      <c r="B5" s="4" t="s">
        <v>69</v>
      </c>
      <c r="C5" s="34" t="s">
        <v>73</v>
      </c>
      <c r="D5" s="4" t="s">
        <v>71</v>
      </c>
      <c r="E5" s="8" t="s">
        <v>72</v>
      </c>
      <c r="F5" s="37" t="s">
        <v>4</v>
      </c>
      <c r="G5" s="7">
        <v>600</v>
      </c>
      <c r="H5" s="39">
        <v>85000</v>
      </c>
      <c r="I5" s="45"/>
    </row>
    <row r="6" spans="1:10" ht="39" customHeight="1" x14ac:dyDescent="0.25">
      <c r="A6" s="33">
        <f t="shared" si="1"/>
        <v>5</v>
      </c>
      <c r="B6" s="4" t="s">
        <v>57</v>
      </c>
      <c r="C6" s="34" t="s">
        <v>61</v>
      </c>
      <c r="D6" s="4" t="s">
        <v>7</v>
      </c>
      <c r="E6" s="8" t="s">
        <v>38</v>
      </c>
      <c r="F6" s="37" t="s">
        <v>4</v>
      </c>
      <c r="G6" s="7">
        <v>79</v>
      </c>
      <c r="H6" s="39">
        <v>55000</v>
      </c>
      <c r="I6" s="45"/>
    </row>
    <row r="7" spans="1:10" ht="39" customHeight="1" x14ac:dyDescent="0.25">
      <c r="A7" s="33">
        <f t="shared" si="1"/>
        <v>6</v>
      </c>
      <c r="B7" s="4" t="s">
        <v>59</v>
      </c>
      <c r="C7" s="34" t="s">
        <v>60</v>
      </c>
      <c r="D7" s="4" t="s">
        <v>7</v>
      </c>
      <c r="E7" s="38" t="s">
        <v>62</v>
      </c>
      <c r="F7" s="40" t="s">
        <v>4</v>
      </c>
      <c r="G7" s="43">
        <v>358</v>
      </c>
      <c r="H7" s="39">
        <v>58000</v>
      </c>
      <c r="I7" s="46" t="s">
        <v>63</v>
      </c>
    </row>
    <row r="8" spans="1:10" ht="53.25" customHeight="1" x14ac:dyDescent="0.25">
      <c r="A8" s="33">
        <f t="shared" si="1"/>
        <v>7</v>
      </c>
      <c r="B8" s="4" t="s">
        <v>58</v>
      </c>
      <c r="C8" s="34" t="s">
        <v>66</v>
      </c>
      <c r="D8" s="4" t="s">
        <v>7</v>
      </c>
      <c r="E8" s="37" t="s">
        <v>65</v>
      </c>
      <c r="F8" s="38" t="s">
        <v>4</v>
      </c>
      <c r="G8" s="40">
        <f>30.974-7.845</f>
        <v>23.129000000000001</v>
      </c>
      <c r="H8" s="39">
        <v>77000</v>
      </c>
      <c r="I8" s="46"/>
      <c r="J8" s="41"/>
    </row>
    <row r="9" spans="1:10" ht="39" customHeight="1" x14ac:dyDescent="0.25">
      <c r="A9" s="33">
        <f>A8+1</f>
        <v>8</v>
      </c>
      <c r="B9" s="4" t="s">
        <v>74</v>
      </c>
      <c r="C9" s="34" t="s">
        <v>75</v>
      </c>
      <c r="D9" s="4" t="s">
        <v>7</v>
      </c>
      <c r="E9" s="37" t="s">
        <v>76</v>
      </c>
      <c r="F9" s="38" t="s">
        <v>4</v>
      </c>
      <c r="G9" s="40">
        <v>45</v>
      </c>
      <c r="H9" s="39">
        <v>60000</v>
      </c>
      <c r="I9" s="46" t="s">
        <v>77</v>
      </c>
      <c r="J9" s="41"/>
    </row>
    <row r="10" spans="1:10" x14ac:dyDescent="0.25">
      <c r="A10" s="33">
        <f>A9+1</f>
        <v>9</v>
      </c>
      <c r="B10" s="4" t="s">
        <v>53</v>
      </c>
      <c r="C10" s="34" t="s">
        <v>44</v>
      </c>
      <c r="D10" s="4" t="s">
        <v>7</v>
      </c>
      <c r="E10" s="8" t="s">
        <v>45</v>
      </c>
      <c r="F10" s="37" t="s">
        <v>4</v>
      </c>
      <c r="G10" s="7">
        <v>457</v>
      </c>
      <c r="H10" s="39">
        <v>80000</v>
      </c>
      <c r="I10" s="46"/>
    </row>
    <row r="11" spans="1:10" x14ac:dyDescent="0.25">
      <c r="F11" s="15" t="s">
        <v>8</v>
      </c>
      <c r="G11" s="16">
        <f>SUBTOTAL(9,G2:G10)</f>
        <v>3110.8599999999997</v>
      </c>
      <c r="H11" s="42"/>
    </row>
    <row r="14" spans="1:10" x14ac:dyDescent="0.25">
      <c r="G14" s="41"/>
    </row>
    <row r="15" spans="1:10" x14ac:dyDescent="0.25">
      <c r="G15" s="41"/>
    </row>
    <row r="18" spans="3:3" x14ac:dyDescent="0.25">
      <c r="C18" s="36" t="s">
        <v>37</v>
      </c>
    </row>
    <row r="42" spans="2:2" x14ac:dyDescent="0.25">
      <c r="B42" s="48"/>
    </row>
    <row r="43" spans="2:2" x14ac:dyDescent="0.25">
      <c r="B43" s="48"/>
    </row>
  </sheetData>
  <autoFilter ref="A1:H10"/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70" zoomScaleNormal="70" zoomScaleSheetLayoutView="100" workbookViewId="0">
      <pane ySplit="1" topLeftCell="A2" activePane="bottomLeft" state="frozen"/>
      <selection pane="bottomLeft" activeCell="H4" sqref="H4"/>
    </sheetView>
  </sheetViews>
  <sheetFormatPr defaultColWidth="8.85546875" defaultRowHeight="15.75" x14ac:dyDescent="0.25"/>
  <cols>
    <col min="1" max="1" width="5.42578125" style="27" customWidth="1"/>
    <col min="2" max="2" width="75.140625" style="22" customWidth="1"/>
    <col min="3" max="3" width="12" style="49" customWidth="1"/>
    <col min="4" max="4" width="7.85546875" style="23" customWidth="1"/>
    <col min="5" max="5" width="18.42578125" style="22" customWidth="1"/>
    <col min="6" max="6" width="10.85546875" style="24" customWidth="1"/>
    <col min="7" max="7" width="13.140625" style="24" customWidth="1"/>
    <col min="8" max="8" width="12.140625" style="22" customWidth="1"/>
    <col min="9" max="16384" width="8.85546875" style="22"/>
  </cols>
  <sheetData>
    <row r="1" spans="1:14" ht="31.5" x14ac:dyDescent="0.25">
      <c r="A1" s="20" t="s">
        <v>5</v>
      </c>
      <c r="B1" s="21" t="s">
        <v>14</v>
      </c>
      <c r="C1" s="21" t="s">
        <v>15</v>
      </c>
      <c r="D1" s="20" t="s">
        <v>2</v>
      </c>
      <c r="E1" s="21" t="s">
        <v>16</v>
      </c>
      <c r="F1" s="20" t="s">
        <v>12</v>
      </c>
      <c r="G1" s="20" t="s">
        <v>13</v>
      </c>
    </row>
    <row r="2" spans="1:14" ht="64.5" customHeight="1" x14ac:dyDescent="0.25">
      <c r="A2" s="7">
        <v>4</v>
      </c>
      <c r="B2" s="18" t="s">
        <v>68</v>
      </c>
      <c r="C2" s="8" t="s">
        <v>50</v>
      </c>
      <c r="D2" s="7">
        <v>1</v>
      </c>
      <c r="E2" s="5" t="s">
        <v>49</v>
      </c>
      <c r="F2" s="9">
        <v>110000</v>
      </c>
      <c r="G2" s="9">
        <f>F2*D2</f>
        <v>110000</v>
      </c>
      <c r="H2" s="23"/>
      <c r="J2" s="23"/>
      <c r="K2" s="23"/>
      <c r="L2" s="23"/>
      <c r="M2" s="23"/>
      <c r="N2" s="23"/>
    </row>
    <row r="3" spans="1:14" ht="64.5" customHeight="1" x14ac:dyDescent="0.25">
      <c r="A3" s="7">
        <v>5</v>
      </c>
      <c r="B3" s="18" t="s">
        <v>67</v>
      </c>
      <c r="C3" s="8" t="s">
        <v>50</v>
      </c>
      <c r="D3" s="7">
        <v>1</v>
      </c>
      <c r="E3" s="5" t="s">
        <v>49</v>
      </c>
      <c r="F3" s="9">
        <v>140000</v>
      </c>
      <c r="G3" s="9">
        <f>F3*D3</f>
        <v>140000</v>
      </c>
      <c r="H3" s="23"/>
      <c r="J3" s="23"/>
      <c r="K3" s="23"/>
      <c r="L3" s="23"/>
      <c r="M3" s="23"/>
      <c r="N3" s="23"/>
    </row>
    <row r="4" spans="1:14" ht="42.95" customHeight="1" x14ac:dyDescent="0.25">
      <c r="A4" s="7">
        <v>30</v>
      </c>
      <c r="B4" s="19" t="s">
        <v>17</v>
      </c>
      <c r="C4" s="8" t="s">
        <v>10</v>
      </c>
      <c r="D4" s="7">
        <v>1</v>
      </c>
      <c r="E4" s="5" t="s">
        <v>39</v>
      </c>
      <c r="F4" s="9">
        <v>3816</v>
      </c>
      <c r="G4" s="9">
        <f t="shared" ref="G4:G9" si="0">F4*D4</f>
        <v>3816</v>
      </c>
      <c r="H4" s="23"/>
    </row>
    <row r="5" spans="1:14" ht="42.95" customHeight="1" x14ac:dyDescent="0.25">
      <c r="A5" s="7">
        <v>701</v>
      </c>
      <c r="B5" s="19" t="s">
        <v>20</v>
      </c>
      <c r="C5" s="8" t="s">
        <v>11</v>
      </c>
      <c r="D5" s="7">
        <v>1</v>
      </c>
      <c r="E5" s="5" t="s">
        <v>39</v>
      </c>
      <c r="F5" s="9">
        <v>18632</v>
      </c>
      <c r="G5" s="9">
        <f t="shared" si="0"/>
        <v>18632</v>
      </c>
      <c r="H5" s="23"/>
      <c r="K5" s="24"/>
      <c r="L5" s="25"/>
    </row>
    <row r="6" spans="1:14" ht="42.95" customHeight="1" x14ac:dyDescent="0.25">
      <c r="A6" s="7">
        <v>56</v>
      </c>
      <c r="B6" s="19" t="s">
        <v>48</v>
      </c>
      <c r="C6" s="8" t="s">
        <v>10</v>
      </c>
      <c r="D6" s="7">
        <v>66</v>
      </c>
      <c r="E6" s="5" t="s">
        <v>49</v>
      </c>
      <c r="F6" s="9">
        <v>450</v>
      </c>
      <c r="G6" s="9">
        <f>F6*D6</f>
        <v>29700</v>
      </c>
      <c r="H6" s="23"/>
      <c r="K6" s="24"/>
      <c r="L6" s="25"/>
    </row>
    <row r="7" spans="1:14" ht="42.95" customHeight="1" x14ac:dyDescent="0.25">
      <c r="A7" s="7">
        <v>49</v>
      </c>
      <c r="B7" s="19" t="s">
        <v>18</v>
      </c>
      <c r="C7" s="8" t="s">
        <v>10</v>
      </c>
      <c r="D7" s="7">
        <v>1</v>
      </c>
      <c r="E7" s="5" t="s">
        <v>39</v>
      </c>
      <c r="F7" s="9">
        <v>1877</v>
      </c>
      <c r="G7" s="9">
        <f t="shared" si="0"/>
        <v>1877</v>
      </c>
      <c r="H7" s="23"/>
    </row>
    <row r="8" spans="1:14" ht="42.95" customHeight="1" x14ac:dyDescent="0.25">
      <c r="A8" s="7">
        <v>50</v>
      </c>
      <c r="B8" s="19" t="s">
        <v>19</v>
      </c>
      <c r="C8" s="8" t="s">
        <v>10</v>
      </c>
      <c r="D8" s="7">
        <v>1</v>
      </c>
      <c r="E8" s="5" t="s">
        <v>39</v>
      </c>
      <c r="F8" s="9">
        <v>3817</v>
      </c>
      <c r="G8" s="9">
        <f t="shared" si="0"/>
        <v>3817</v>
      </c>
      <c r="H8" s="23"/>
    </row>
    <row r="9" spans="1:14" ht="31.5" x14ac:dyDescent="0.25">
      <c r="A9" s="6">
        <v>294</v>
      </c>
      <c r="B9" s="26" t="s">
        <v>47</v>
      </c>
      <c r="C9" s="8" t="s">
        <v>10</v>
      </c>
      <c r="D9" s="7">
        <v>1</v>
      </c>
      <c r="E9" s="6" t="s">
        <v>39</v>
      </c>
      <c r="F9" s="28">
        <v>81335.155000000013</v>
      </c>
      <c r="G9" s="28">
        <f t="shared" si="0"/>
        <v>81335.155000000013</v>
      </c>
      <c r="H9" s="24"/>
      <c r="I9" s="23"/>
      <c r="L9" s="23"/>
    </row>
    <row r="10" spans="1:14" ht="28.5" customHeight="1" x14ac:dyDescent="0.25">
      <c r="C10" s="22"/>
      <c r="D10" s="22"/>
      <c r="F10" s="22"/>
      <c r="G10" s="22"/>
    </row>
    <row r="11" spans="1:14" x14ac:dyDescent="0.25">
      <c r="C11" s="22"/>
      <c r="D11" s="22"/>
      <c r="F11" s="22"/>
      <c r="G11" s="22"/>
    </row>
    <row r="12" spans="1:14" x14ac:dyDescent="0.25">
      <c r="C12" s="22"/>
      <c r="D12" s="22"/>
      <c r="F12" s="22"/>
      <c r="G12" s="22"/>
    </row>
    <row r="13" spans="1:14" x14ac:dyDescent="0.25">
      <c r="C13" s="22"/>
      <c r="D13" s="22"/>
      <c r="F13" s="22"/>
      <c r="G13" s="22"/>
    </row>
    <row r="14" spans="1:14" x14ac:dyDescent="0.25">
      <c r="C14" s="22"/>
      <c r="D14" s="22"/>
      <c r="F14" s="22"/>
      <c r="G14" s="22"/>
    </row>
    <row r="15" spans="1:14" x14ac:dyDescent="0.25">
      <c r="C15" s="22"/>
      <c r="D15" s="22"/>
      <c r="F15" s="22"/>
      <c r="G15" s="22"/>
    </row>
    <row r="16" spans="1:14" x14ac:dyDescent="0.25">
      <c r="C16" s="22"/>
      <c r="D16" s="22"/>
      <c r="F16" s="22"/>
      <c r="G16" s="22"/>
    </row>
    <row r="17" spans="3:7" x14ac:dyDescent="0.25">
      <c r="C17" s="22"/>
      <c r="D17" s="22"/>
      <c r="F17" s="22"/>
      <c r="G17" s="22"/>
    </row>
    <row r="18" spans="3:7" x14ac:dyDescent="0.25">
      <c r="C18" s="22"/>
      <c r="D18" s="22"/>
      <c r="F18" s="22"/>
      <c r="G18" s="22"/>
    </row>
    <row r="19" spans="3:7" x14ac:dyDescent="0.25">
      <c r="C19" s="22"/>
      <c r="D19" s="22"/>
      <c r="F19" s="22"/>
      <c r="G19" s="22"/>
    </row>
    <row r="20" spans="3:7" x14ac:dyDescent="0.25">
      <c r="C20" s="22"/>
      <c r="D20" s="22"/>
      <c r="F20" s="22"/>
      <c r="G20" s="22"/>
    </row>
  </sheetData>
  <autoFilter ref="A1:G9"/>
  <conditionalFormatting sqref="B4:B5 B1 B7:B8">
    <cfRule type="duplicateValues" dxfId="3" priority="61"/>
  </conditionalFormatting>
  <conditionalFormatting sqref="B6">
    <cfRule type="duplicateValues" dxfId="2" priority="1"/>
  </conditionalFormatting>
  <conditionalFormatting sqref="B2:B3">
    <cfRule type="duplicateValues" dxfId="1" priority="65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70" zoomScaleNormal="70" workbookViewId="0">
      <selection activeCell="D14" sqref="D14"/>
    </sheetView>
  </sheetViews>
  <sheetFormatPr defaultColWidth="8.85546875" defaultRowHeight="12" x14ac:dyDescent="0.2"/>
  <cols>
    <col min="1" max="1" width="8.85546875" style="2"/>
    <col min="2" max="2" width="57.42578125" style="2" customWidth="1"/>
    <col min="3" max="3" width="11.140625" style="2" customWidth="1"/>
    <col min="4" max="4" width="11.85546875" style="2" customWidth="1"/>
    <col min="5" max="5" width="19.28515625" style="2" customWidth="1"/>
    <col min="6" max="7" width="19.85546875" style="2" customWidth="1"/>
    <col min="8" max="16384" width="8.85546875" style="2"/>
  </cols>
  <sheetData>
    <row r="1" spans="1:7" ht="38.25" customHeight="1" x14ac:dyDescent="0.2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36</v>
      </c>
      <c r="G1" s="14" t="s">
        <v>13</v>
      </c>
    </row>
    <row r="2" spans="1:7" ht="35.1" customHeight="1" x14ac:dyDescent="0.2">
      <c r="A2" s="10">
        <v>1</v>
      </c>
      <c r="B2" s="11" t="s">
        <v>21</v>
      </c>
      <c r="C2" s="10" t="s">
        <v>11</v>
      </c>
      <c r="D2" s="10">
        <v>3</v>
      </c>
      <c r="E2" s="6" t="s">
        <v>40</v>
      </c>
      <c r="F2" s="12">
        <v>314.29999999999995</v>
      </c>
      <c r="G2" s="12">
        <f t="shared" ref="G2:G18" si="0">F2*D2</f>
        <v>942.89999999999986</v>
      </c>
    </row>
    <row r="3" spans="1:7" ht="35.1" customHeight="1" x14ac:dyDescent="0.2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40</v>
      </c>
      <c r="F3" s="12">
        <v>7347.24</v>
      </c>
      <c r="G3" s="12">
        <f t="shared" si="0"/>
        <v>29388.959999999999</v>
      </c>
    </row>
    <row r="4" spans="1:7" ht="35.1" customHeight="1" x14ac:dyDescent="0.2">
      <c r="A4" s="10">
        <f t="shared" ref="A4:A18" si="1">A3+1</f>
        <v>3</v>
      </c>
      <c r="B4" s="11" t="s">
        <v>23</v>
      </c>
      <c r="C4" s="10" t="s">
        <v>11</v>
      </c>
      <c r="D4" s="10">
        <v>3</v>
      </c>
      <c r="E4" s="6" t="s">
        <v>40</v>
      </c>
      <c r="F4" s="12">
        <v>7347.24</v>
      </c>
      <c r="G4" s="12">
        <f t="shared" si="0"/>
        <v>22041.72</v>
      </c>
    </row>
    <row r="5" spans="1:7" ht="35.1" customHeight="1" x14ac:dyDescent="0.2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40</v>
      </c>
      <c r="F5" s="12">
        <v>7594.78</v>
      </c>
      <c r="G5" s="12">
        <f t="shared" si="0"/>
        <v>7594.78</v>
      </c>
    </row>
    <row r="6" spans="1:7" ht="35.1" customHeight="1" x14ac:dyDescent="0.2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40</v>
      </c>
      <c r="F6" s="12">
        <v>7594.78</v>
      </c>
      <c r="G6" s="12">
        <f t="shared" si="0"/>
        <v>7594.78</v>
      </c>
    </row>
    <row r="7" spans="1:7" ht="35.1" customHeight="1" x14ac:dyDescent="0.2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40</v>
      </c>
      <c r="F7" s="12">
        <v>7594.78</v>
      </c>
      <c r="G7" s="12">
        <f t="shared" si="0"/>
        <v>7594.78</v>
      </c>
    </row>
    <row r="8" spans="1:7" ht="35.1" customHeight="1" x14ac:dyDescent="0.2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40</v>
      </c>
      <c r="F8" s="12">
        <v>11139.02</v>
      </c>
      <c r="G8" s="12">
        <f t="shared" si="0"/>
        <v>55695.100000000006</v>
      </c>
    </row>
    <row r="9" spans="1:7" ht="35.1" customHeight="1" x14ac:dyDescent="0.2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40</v>
      </c>
      <c r="F9" s="12">
        <v>11926.6</v>
      </c>
      <c r="G9" s="12">
        <f t="shared" si="0"/>
        <v>35779.800000000003</v>
      </c>
    </row>
    <row r="10" spans="1:7" ht="35.1" customHeight="1" x14ac:dyDescent="0.2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40</v>
      </c>
      <c r="F10" s="12">
        <v>11926.6</v>
      </c>
      <c r="G10" s="12">
        <f t="shared" si="0"/>
        <v>11926.6</v>
      </c>
    </row>
    <row r="11" spans="1:7" ht="35.1" customHeight="1" x14ac:dyDescent="0.2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40</v>
      </c>
      <c r="F11" s="12">
        <v>6877.4935714285721</v>
      </c>
      <c r="G11" s="12">
        <f t="shared" si="0"/>
        <v>75652.429285714286</v>
      </c>
    </row>
    <row r="12" spans="1:7" ht="35.1" customHeight="1" x14ac:dyDescent="0.2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40</v>
      </c>
      <c r="F12" s="12">
        <v>1830.4999999999998</v>
      </c>
      <c r="G12" s="12">
        <f t="shared" si="0"/>
        <v>3660.9999999999995</v>
      </c>
    </row>
    <row r="13" spans="1:7" ht="35.1" customHeight="1" x14ac:dyDescent="0.2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40</v>
      </c>
      <c r="F13" s="12">
        <v>2740</v>
      </c>
      <c r="G13" s="12">
        <f t="shared" si="0"/>
        <v>41100</v>
      </c>
    </row>
    <row r="14" spans="1:7" ht="35.1" customHeight="1" x14ac:dyDescent="0.2">
      <c r="A14" s="10">
        <f t="shared" si="1"/>
        <v>13</v>
      </c>
      <c r="B14" s="11" t="s">
        <v>33</v>
      </c>
      <c r="C14" s="10" t="s">
        <v>11</v>
      </c>
      <c r="D14" s="10">
        <v>2</v>
      </c>
      <c r="E14" s="6" t="s">
        <v>40</v>
      </c>
      <c r="F14" s="12">
        <v>11607.25</v>
      </c>
      <c r="G14" s="12">
        <f t="shared" si="0"/>
        <v>23214.5</v>
      </c>
    </row>
    <row r="15" spans="1:7" ht="40.5" customHeight="1" x14ac:dyDescent="0.2">
      <c r="A15" s="10">
        <f t="shared" si="1"/>
        <v>14</v>
      </c>
      <c r="B15" s="11" t="s">
        <v>34</v>
      </c>
      <c r="C15" s="10" t="s">
        <v>11</v>
      </c>
      <c r="D15" s="10">
        <f>34-2</f>
        <v>32</v>
      </c>
      <c r="E15" s="6" t="s">
        <v>40</v>
      </c>
      <c r="F15" s="12">
        <v>4358.8635294117603</v>
      </c>
      <c r="G15" s="12">
        <f t="shared" si="0"/>
        <v>139483.63294117633</v>
      </c>
    </row>
    <row r="16" spans="1:7" ht="49.5" customHeight="1" x14ac:dyDescent="0.2">
      <c r="A16" s="10">
        <f t="shared" si="1"/>
        <v>15</v>
      </c>
      <c r="B16" s="11" t="s">
        <v>35</v>
      </c>
      <c r="C16" s="10" t="s">
        <v>11</v>
      </c>
      <c r="D16" s="10">
        <v>2</v>
      </c>
      <c r="E16" s="6" t="s">
        <v>40</v>
      </c>
      <c r="F16" s="12">
        <v>632.09999999999991</v>
      </c>
      <c r="G16" s="12">
        <f t="shared" si="0"/>
        <v>1264.1999999999998</v>
      </c>
    </row>
    <row r="17" spans="1:7" ht="47.25" x14ac:dyDescent="0.2">
      <c r="A17" s="10">
        <f t="shared" si="1"/>
        <v>16</v>
      </c>
      <c r="B17" s="4" t="s">
        <v>41</v>
      </c>
      <c r="C17" s="17" t="s">
        <v>43</v>
      </c>
      <c r="D17" s="1">
        <v>1</v>
      </c>
      <c r="E17" s="6" t="s">
        <v>40</v>
      </c>
      <c r="F17" s="12">
        <v>18984</v>
      </c>
      <c r="G17" s="12">
        <f t="shared" si="0"/>
        <v>18984</v>
      </c>
    </row>
    <row r="18" spans="1:7" ht="47.25" x14ac:dyDescent="0.2">
      <c r="A18" s="10">
        <f t="shared" si="1"/>
        <v>17</v>
      </c>
      <c r="B18" s="4" t="s">
        <v>42</v>
      </c>
      <c r="C18" s="17" t="s">
        <v>43</v>
      </c>
      <c r="D18" s="1">
        <v>1</v>
      </c>
      <c r="E18" s="6" t="s">
        <v>40</v>
      </c>
      <c r="F18" s="12">
        <v>18984</v>
      </c>
      <c r="G18" s="12">
        <f t="shared" si="0"/>
        <v>18984</v>
      </c>
    </row>
    <row r="23" spans="1:7" x14ac:dyDescent="0.2">
      <c r="E23" s="3"/>
    </row>
  </sheetData>
  <autoFilter ref="A1:G18"/>
  <conditionalFormatting sqref="B1:B16">
    <cfRule type="duplicateValues" dxfId="0" priority="6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Трубы</vt:lpstr>
      <vt:lpstr>Краны</vt:lpstr>
      <vt:lpstr>КИП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2023-01-24T07:01:38Z</dcterms:modified>
</cp:coreProperties>
</file>