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3. Отделы\12. Отдел Маркетинга\1. АЙРОН\Прайс Айрон\Ростов, Краснодар, Крым\"/>
    </mc:Choice>
  </mc:AlternateContent>
  <bookViews>
    <workbookView xWindow="-120" yWindow="-120" windowWidth="38640" windowHeight="21240"/>
  </bookViews>
  <sheets>
    <sheet name="Прайс" sheetId="1" r:id="rId1"/>
    <sheet name="Лист1" sheetId="4" r:id="rId2"/>
    <sheet name="Сайт" sheetId="3" r:id="rId3"/>
  </sheets>
  <definedNames>
    <definedName name="_xlnm._FilterDatabase" localSheetId="1" hidden="1">Лист1!$A$1:$N$1</definedName>
    <definedName name="_xlnm._FilterDatabase" localSheetId="0" hidden="1">Прайс!$A$88:$Y$88</definedName>
    <definedName name="_xlnm._FilterDatabase" localSheetId="2" hidden="1">Сайт!$A$2:$G$540</definedName>
    <definedName name="_xlnm.Print_Area" localSheetId="0">Прайс!$B$1:$M$264</definedName>
  </definedNames>
  <calcPr calcId="152511" refMode="R1C1"/>
</workbook>
</file>

<file path=xl/calcChain.xml><?xml version="1.0" encoding="utf-8"?>
<calcChain xmlns="http://schemas.openxmlformats.org/spreadsheetml/2006/main">
  <c r="P139" i="1" l="1"/>
  <c r="F262" i="1" l="1"/>
  <c r="F261" i="1"/>
  <c r="F260" i="1"/>
  <c r="G237" i="1"/>
  <c r="L260" i="1"/>
  <c r="L259" i="1"/>
  <c r="L258" i="1"/>
  <c r="O257" i="1"/>
  <c r="N257" i="1"/>
  <c r="L257" i="1"/>
  <c r="F257" i="1"/>
  <c r="O256" i="1"/>
  <c r="N256" i="1"/>
  <c r="L256" i="1"/>
  <c r="F256" i="1"/>
  <c r="O255" i="1"/>
  <c r="N255" i="1"/>
  <c r="L255" i="1"/>
  <c r="F255" i="1"/>
  <c r="O254" i="1"/>
  <c r="N254" i="1"/>
  <c r="L254" i="1"/>
  <c r="F254" i="1"/>
  <c r="O253" i="1"/>
  <c r="N253" i="1"/>
  <c r="L253" i="1"/>
  <c r="F253" i="1"/>
  <c r="O252" i="1"/>
  <c r="N252" i="1"/>
  <c r="L252" i="1"/>
  <c r="F252" i="1"/>
  <c r="O251" i="1"/>
  <c r="N251" i="1"/>
  <c r="L251" i="1"/>
  <c r="F251" i="1"/>
  <c r="O250" i="1"/>
  <c r="N250" i="1"/>
  <c r="L250" i="1"/>
  <c r="F250" i="1"/>
  <c r="O249" i="1"/>
  <c r="N249" i="1"/>
  <c r="L249" i="1"/>
  <c r="F249" i="1"/>
  <c r="O248" i="1"/>
  <c r="N248" i="1"/>
  <c r="L248" i="1"/>
  <c r="F248" i="1"/>
  <c r="O247" i="1"/>
  <c r="N247" i="1"/>
  <c r="L247" i="1"/>
  <c r="F247" i="1"/>
  <c r="O246" i="1"/>
  <c r="N246" i="1"/>
  <c r="L246" i="1"/>
  <c r="F246" i="1"/>
  <c r="O245" i="1"/>
  <c r="N245" i="1"/>
  <c r="N26" i="1" l="1"/>
  <c r="O32" i="1" l="1"/>
  <c r="F68" i="1" l="1"/>
  <c r="F71" i="1" l="1"/>
  <c r="F70" i="1"/>
  <c r="L73" i="1"/>
  <c r="L72" i="1"/>
  <c r="L71" i="1"/>
  <c r="L70" i="1"/>
  <c r="L69" i="1"/>
  <c r="L68" i="1"/>
  <c r="L67" i="1"/>
  <c r="L66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2" i="1"/>
  <c r="L41" i="1"/>
  <c r="L47" i="1"/>
  <c r="L46" i="1"/>
  <c r="L45" i="1"/>
  <c r="L44" i="1"/>
  <c r="L43" i="1"/>
  <c r="L40" i="1"/>
  <c r="L39" i="1"/>
  <c r="L38" i="1"/>
  <c r="L37" i="1"/>
  <c r="L36" i="1"/>
  <c r="L35" i="1"/>
  <c r="L23" i="1"/>
  <c r="L33" i="1"/>
  <c r="L32" i="1"/>
  <c r="L31" i="1"/>
  <c r="L30" i="1"/>
  <c r="L29" i="1"/>
  <c r="L28" i="1"/>
  <c r="L27" i="1"/>
  <c r="L26" i="1"/>
  <c r="L25" i="1"/>
  <c r="L24" i="1"/>
  <c r="L20" i="1"/>
  <c r="L22" i="1"/>
  <c r="L21" i="1"/>
  <c r="L19" i="1"/>
  <c r="L18" i="1"/>
  <c r="L17" i="1"/>
  <c r="L16" i="1"/>
  <c r="L15" i="1"/>
  <c r="L14" i="1"/>
  <c r="L13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5" i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1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O15" i="1" l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0" i="1"/>
  <c r="O41" i="1"/>
  <c r="O42" i="1"/>
  <c r="O43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4" i="1"/>
  <c r="O65" i="1"/>
  <c r="O66" i="1"/>
  <c r="O67" i="1"/>
  <c r="O68" i="1"/>
  <c r="O69" i="1"/>
  <c r="O70" i="1"/>
  <c r="O71" i="1"/>
  <c r="O72" i="1"/>
  <c r="O73" i="1"/>
  <c r="P89" i="1" l="1"/>
  <c r="N27" i="1" l="1"/>
  <c r="N28" i="1"/>
  <c r="N29" i="1"/>
  <c r="N30" i="1"/>
  <c r="N31" i="1"/>
  <c r="N32" i="1"/>
  <c r="N33" i="1"/>
  <c r="N34" i="1"/>
  <c r="N35" i="1"/>
  <c r="N36" i="1"/>
  <c r="N37" i="1"/>
  <c r="N39" i="1"/>
  <c r="N40" i="1"/>
  <c r="N41" i="1"/>
  <c r="N42" i="1"/>
  <c r="N44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1" i="1"/>
  <c r="N62" i="1"/>
  <c r="N63" i="1"/>
  <c r="N64" i="1"/>
  <c r="N65" i="1"/>
  <c r="N68" i="1"/>
  <c r="N69" i="1"/>
  <c r="N70" i="1"/>
  <c r="O101" i="1" l="1"/>
  <c r="N94" i="1" l="1"/>
  <c r="O14" i="1" l="1"/>
  <c r="O13" i="1"/>
  <c r="N14" i="1"/>
  <c r="N15" i="1"/>
  <c r="N16" i="1"/>
  <c r="N17" i="1"/>
  <c r="N18" i="1"/>
  <c r="N19" i="1"/>
  <c r="N20" i="1"/>
  <c r="N21" i="1"/>
  <c r="N22" i="1"/>
  <c r="N23" i="1"/>
  <c r="N24" i="1"/>
  <c r="N25" i="1"/>
  <c r="N13" i="1"/>
  <c r="H101" i="1" l="1"/>
  <c r="H104" i="1"/>
  <c r="H149" i="1"/>
  <c r="D94" i="1"/>
  <c r="G232" i="1" l="1"/>
  <c r="N155" i="1"/>
  <c r="N153" i="1"/>
  <c r="N154" i="1"/>
  <c r="N152" i="1"/>
  <c r="N149" i="1"/>
  <c r="N147" i="1"/>
  <c r="N145" i="1"/>
  <c r="N137" i="1"/>
  <c r="N109" i="1"/>
  <c r="N105" i="1"/>
  <c r="T94" i="1"/>
  <c r="N151" i="1"/>
  <c r="N144" i="1"/>
  <c r="N142" i="1"/>
  <c r="N136" i="1"/>
  <c r="N131" i="1"/>
  <c r="N126" i="1"/>
  <c r="N150" i="1"/>
  <c r="N148" i="1"/>
  <c r="N146" i="1"/>
  <c r="N143" i="1"/>
  <c r="N141" i="1"/>
  <c r="N135" i="1"/>
  <c r="N130" i="1"/>
  <c r="N125" i="1"/>
  <c r="N117" i="1"/>
  <c r="N115" i="1"/>
  <c r="N140" i="1"/>
  <c r="N134" i="1"/>
  <c r="N129" i="1"/>
  <c r="N124" i="1"/>
  <c r="N114" i="1"/>
  <c r="N108" i="1"/>
  <c r="N104" i="1"/>
  <c r="N99" i="1"/>
  <c r="N93" i="1"/>
  <c r="N139" i="1"/>
  <c r="N133" i="1"/>
  <c r="N128" i="1"/>
  <c r="N123" i="1"/>
  <c r="N120" i="1"/>
  <c r="N116" i="1"/>
  <c r="N113" i="1"/>
  <c r="N107" i="1"/>
  <c r="N98" i="1"/>
  <c r="N103" i="1"/>
  <c r="N92" i="1"/>
  <c r="N119" i="1"/>
  <c r="N112" i="1"/>
  <c r="N102" i="1"/>
  <c r="N97" i="1"/>
  <c r="N91" i="1"/>
  <c r="N138" i="1"/>
  <c r="N132" i="1"/>
  <c r="N127" i="1"/>
  <c r="N122" i="1"/>
  <c r="N118" i="1"/>
  <c r="N111" i="1"/>
  <c r="N106" i="1"/>
  <c r="N101" i="1"/>
  <c r="N96" i="1"/>
  <c r="N90" i="1"/>
  <c r="N121" i="1"/>
  <c r="N110" i="1"/>
  <c r="N100" i="1"/>
  <c r="N95" i="1"/>
  <c r="N89" i="1"/>
  <c r="O113" i="1"/>
  <c r="O155" i="1"/>
  <c r="O153" i="1"/>
  <c r="O147" i="1"/>
  <c r="O140" i="1"/>
  <c r="O134" i="1"/>
  <c r="O121" i="1"/>
  <c r="O154" i="1"/>
  <c r="O152" i="1"/>
  <c r="O146" i="1"/>
  <c r="O139" i="1"/>
  <c r="O133" i="1"/>
  <c r="O129" i="1"/>
  <c r="O126" i="1"/>
  <c r="O120" i="1"/>
  <c r="O109" i="1"/>
  <c r="O151" i="1"/>
  <c r="O145" i="1"/>
  <c r="O132" i="1"/>
  <c r="O125" i="1"/>
  <c r="O119" i="1"/>
  <c r="O150" i="1"/>
  <c r="O144" i="1"/>
  <c r="O138" i="1"/>
  <c r="O118" i="1"/>
  <c r="U149" i="1"/>
  <c r="O143" i="1"/>
  <c r="O137" i="1"/>
  <c r="O131" i="1"/>
  <c r="O128" i="1"/>
  <c r="O124" i="1"/>
  <c r="O117" i="1"/>
  <c r="O114" i="1"/>
  <c r="O112" i="1"/>
  <c r="O108" i="1"/>
  <c r="U104" i="1"/>
  <c r="U101" i="1"/>
  <c r="O97" i="1"/>
  <c r="O94" i="1"/>
  <c r="O91" i="1"/>
  <c r="O148" i="1"/>
  <c r="O142" i="1"/>
  <c r="O136" i="1"/>
  <c r="O130" i="1"/>
  <c r="O127" i="1"/>
  <c r="O123" i="1"/>
  <c r="O116" i="1"/>
  <c r="O111" i="1"/>
  <c r="O107" i="1"/>
  <c r="O103" i="1"/>
  <c r="O100" i="1"/>
  <c r="O96" i="1"/>
  <c r="O93" i="1"/>
  <c r="O90" i="1"/>
  <c r="O141" i="1"/>
  <c r="O135" i="1"/>
  <c r="O122" i="1"/>
  <c r="O115" i="1"/>
  <c r="O110" i="1"/>
  <c r="O106" i="1"/>
  <c r="O105" i="1"/>
  <c r="O102" i="1"/>
  <c r="O99" i="1"/>
  <c r="O98" i="1"/>
  <c r="O95" i="1"/>
  <c r="O92" i="1"/>
  <c r="O89" i="1"/>
  <c r="P127" i="1"/>
  <c r="P119" i="1"/>
  <c r="P107" i="1"/>
  <c r="P135" i="1"/>
  <c r="P134" i="1"/>
  <c r="P133" i="1"/>
  <c r="P131" i="1"/>
  <c r="P129" i="1"/>
  <c r="P126" i="1"/>
  <c r="P118" i="1"/>
  <c r="P106" i="1"/>
  <c r="P132" i="1"/>
  <c r="P130" i="1"/>
  <c r="P128" i="1"/>
  <c r="P125" i="1"/>
  <c r="P122" i="1"/>
  <c r="P117" i="1"/>
  <c r="P111" i="1"/>
  <c r="P105" i="1"/>
  <c r="P100" i="1"/>
  <c r="P95" i="1"/>
  <c r="P124" i="1"/>
  <c r="P121" i="1"/>
  <c r="P120" i="1"/>
  <c r="P116" i="1"/>
  <c r="P112" i="1"/>
  <c r="P110" i="1"/>
  <c r="P104" i="1"/>
  <c r="P99" i="1"/>
  <c r="P94" i="1"/>
  <c r="P123" i="1"/>
  <c r="P115" i="1"/>
  <c r="P109" i="1"/>
  <c r="P103" i="1"/>
  <c r="P98" i="1"/>
  <c r="P93" i="1"/>
  <c r="P114" i="1"/>
  <c r="P108" i="1"/>
  <c r="P102" i="1"/>
  <c r="P97" i="1"/>
  <c r="P92" i="1"/>
  <c r="P113" i="1"/>
  <c r="P101" i="1"/>
  <c r="P96" i="1"/>
  <c r="P91" i="1"/>
  <c r="P90" i="1"/>
  <c r="P155" i="1"/>
  <c r="P154" i="1"/>
  <c r="P153" i="1"/>
  <c r="V89" i="1"/>
  <c r="P152" i="1"/>
  <c r="P151" i="1"/>
  <c r="P148" i="1"/>
  <c r="P147" i="1"/>
  <c r="P146" i="1"/>
  <c r="P145" i="1"/>
  <c r="P143" i="1"/>
  <c r="P141" i="1"/>
  <c r="P138" i="1"/>
  <c r="P150" i="1"/>
  <c r="P149" i="1"/>
  <c r="P144" i="1"/>
  <c r="P142" i="1"/>
  <c r="P140" i="1"/>
  <c r="P137" i="1"/>
  <c r="Q96" i="1" l="1"/>
  <c r="V91" i="1"/>
  <c r="L91" i="1"/>
  <c r="V101" i="1"/>
  <c r="L101" i="1"/>
  <c r="V92" i="1"/>
  <c r="L92" i="1"/>
  <c r="V102" i="1"/>
  <c r="L102" i="1"/>
  <c r="V114" i="1"/>
  <c r="L114" i="1"/>
  <c r="V98" i="1"/>
  <c r="L98" i="1"/>
  <c r="V109" i="1"/>
  <c r="L109" i="1"/>
  <c r="V123" i="1"/>
  <c r="L123" i="1"/>
  <c r="V99" i="1"/>
  <c r="L99" i="1"/>
  <c r="V110" i="1"/>
  <c r="L110" i="1"/>
  <c r="V116" i="1"/>
  <c r="L116" i="1"/>
  <c r="V121" i="1"/>
  <c r="L121" i="1"/>
  <c r="V95" i="1"/>
  <c r="L95" i="1"/>
  <c r="V105" i="1"/>
  <c r="L105" i="1"/>
  <c r="V117" i="1"/>
  <c r="L117" i="1"/>
  <c r="V125" i="1"/>
  <c r="L125" i="1"/>
  <c r="V130" i="1"/>
  <c r="L130" i="1"/>
  <c r="V106" i="1"/>
  <c r="L106" i="1"/>
  <c r="V126" i="1"/>
  <c r="L126" i="1"/>
  <c r="V131" i="1"/>
  <c r="L131" i="1"/>
  <c r="V134" i="1"/>
  <c r="L134" i="1"/>
  <c r="V107" i="1"/>
  <c r="L107" i="1"/>
  <c r="V127" i="1"/>
  <c r="L127" i="1"/>
  <c r="V90" i="1"/>
  <c r="L90" i="1"/>
  <c r="V96" i="1"/>
  <c r="L96" i="1"/>
  <c r="V113" i="1"/>
  <c r="L113" i="1"/>
  <c r="V97" i="1"/>
  <c r="L97" i="1"/>
  <c r="V108" i="1"/>
  <c r="L108" i="1"/>
  <c r="V93" i="1"/>
  <c r="L93" i="1"/>
  <c r="V103" i="1"/>
  <c r="L103" i="1"/>
  <c r="V115" i="1"/>
  <c r="L115" i="1"/>
  <c r="V94" i="1"/>
  <c r="L94" i="1"/>
  <c r="V104" i="1"/>
  <c r="L104" i="1"/>
  <c r="V112" i="1"/>
  <c r="L112" i="1"/>
  <c r="V120" i="1"/>
  <c r="L120" i="1"/>
  <c r="V124" i="1"/>
  <c r="L124" i="1"/>
  <c r="V100" i="1"/>
  <c r="L100" i="1"/>
  <c r="V111" i="1"/>
  <c r="L111" i="1"/>
  <c r="V122" i="1"/>
  <c r="L122" i="1"/>
  <c r="V128" i="1"/>
  <c r="L128" i="1"/>
  <c r="V132" i="1"/>
  <c r="L132" i="1"/>
  <c r="V118" i="1"/>
  <c r="L118" i="1"/>
  <c r="V129" i="1"/>
  <c r="L129" i="1"/>
  <c r="V133" i="1"/>
  <c r="L133" i="1"/>
  <c r="V135" i="1"/>
  <c r="L135" i="1"/>
  <c r="V119" i="1"/>
  <c r="L119" i="1"/>
  <c r="U92" i="1"/>
  <c r="H92" i="1"/>
  <c r="U98" i="1"/>
  <c r="H98" i="1"/>
  <c r="U102" i="1"/>
  <c r="H102" i="1"/>
  <c r="U106" i="1"/>
  <c r="H106" i="1"/>
  <c r="U115" i="1"/>
  <c r="H115" i="1"/>
  <c r="U135" i="1"/>
  <c r="H135" i="1"/>
  <c r="U90" i="1"/>
  <c r="H90" i="1"/>
  <c r="U96" i="1"/>
  <c r="H96" i="1"/>
  <c r="U103" i="1"/>
  <c r="H103" i="1"/>
  <c r="U111" i="1"/>
  <c r="H111" i="1"/>
  <c r="U123" i="1"/>
  <c r="H123" i="1"/>
  <c r="U130" i="1"/>
  <c r="H130" i="1"/>
  <c r="U142" i="1"/>
  <c r="H142" i="1"/>
  <c r="U91" i="1"/>
  <c r="H91" i="1"/>
  <c r="U97" i="1"/>
  <c r="H97" i="1"/>
  <c r="U112" i="1"/>
  <c r="H112" i="1"/>
  <c r="U117" i="1"/>
  <c r="H117" i="1"/>
  <c r="U128" i="1"/>
  <c r="H128" i="1"/>
  <c r="U137" i="1"/>
  <c r="H137" i="1"/>
  <c r="U138" i="1"/>
  <c r="H138" i="1"/>
  <c r="U150" i="1"/>
  <c r="H150" i="1"/>
  <c r="U125" i="1"/>
  <c r="H125" i="1"/>
  <c r="U145" i="1"/>
  <c r="H145" i="1"/>
  <c r="U109" i="1"/>
  <c r="H109" i="1"/>
  <c r="U126" i="1"/>
  <c r="H126" i="1"/>
  <c r="U133" i="1"/>
  <c r="H133" i="1"/>
  <c r="U146" i="1"/>
  <c r="H146" i="1"/>
  <c r="U154" i="1"/>
  <c r="H154" i="1"/>
  <c r="U134" i="1"/>
  <c r="H134" i="1"/>
  <c r="U147" i="1"/>
  <c r="H147" i="1"/>
  <c r="U155" i="1"/>
  <c r="H155" i="1"/>
  <c r="U89" i="1"/>
  <c r="H89" i="1"/>
  <c r="U95" i="1"/>
  <c r="H95" i="1"/>
  <c r="U99" i="1"/>
  <c r="H99" i="1"/>
  <c r="U105" i="1"/>
  <c r="H105" i="1"/>
  <c r="U110" i="1"/>
  <c r="H110" i="1"/>
  <c r="U122" i="1"/>
  <c r="H122" i="1"/>
  <c r="U141" i="1"/>
  <c r="H141" i="1"/>
  <c r="U93" i="1"/>
  <c r="H93" i="1"/>
  <c r="U100" i="1"/>
  <c r="H100" i="1"/>
  <c r="U107" i="1"/>
  <c r="H107" i="1"/>
  <c r="U116" i="1"/>
  <c r="H116" i="1"/>
  <c r="U127" i="1"/>
  <c r="H127" i="1"/>
  <c r="U136" i="1"/>
  <c r="H136" i="1"/>
  <c r="U148" i="1"/>
  <c r="H148" i="1"/>
  <c r="U94" i="1"/>
  <c r="H94" i="1"/>
  <c r="U108" i="1"/>
  <c r="H108" i="1"/>
  <c r="U114" i="1"/>
  <c r="H114" i="1"/>
  <c r="U124" i="1"/>
  <c r="H124" i="1"/>
  <c r="U131" i="1"/>
  <c r="H131" i="1"/>
  <c r="U143" i="1"/>
  <c r="H143" i="1"/>
  <c r="U118" i="1"/>
  <c r="H118" i="1"/>
  <c r="U144" i="1"/>
  <c r="H144" i="1"/>
  <c r="U119" i="1"/>
  <c r="H119" i="1"/>
  <c r="U132" i="1"/>
  <c r="H132" i="1"/>
  <c r="U151" i="1"/>
  <c r="H151" i="1"/>
  <c r="U120" i="1"/>
  <c r="H120" i="1"/>
  <c r="U129" i="1"/>
  <c r="H129" i="1"/>
  <c r="U139" i="1"/>
  <c r="H139" i="1"/>
  <c r="U152" i="1"/>
  <c r="H152" i="1"/>
  <c r="U121" i="1"/>
  <c r="H121" i="1"/>
  <c r="U140" i="1"/>
  <c r="H140" i="1"/>
  <c r="U153" i="1"/>
  <c r="H153" i="1"/>
  <c r="U113" i="1"/>
  <c r="H113" i="1"/>
  <c r="T89" i="1"/>
  <c r="D89" i="1"/>
  <c r="T100" i="1"/>
  <c r="D100" i="1"/>
  <c r="T121" i="1"/>
  <c r="D121" i="1"/>
  <c r="T96" i="1"/>
  <c r="D96" i="1"/>
  <c r="T106" i="1"/>
  <c r="D106" i="1"/>
  <c r="T118" i="1"/>
  <c r="D118" i="1"/>
  <c r="T127" i="1"/>
  <c r="D127" i="1"/>
  <c r="T138" i="1"/>
  <c r="D138" i="1"/>
  <c r="T97" i="1"/>
  <c r="D97" i="1"/>
  <c r="T112" i="1"/>
  <c r="D112" i="1"/>
  <c r="T92" i="1"/>
  <c r="D92" i="1"/>
  <c r="T98" i="1"/>
  <c r="D98" i="1"/>
  <c r="T113" i="1"/>
  <c r="D113" i="1"/>
  <c r="T120" i="1"/>
  <c r="D120" i="1"/>
  <c r="T128" i="1"/>
  <c r="D128" i="1"/>
  <c r="T139" i="1"/>
  <c r="D139" i="1"/>
  <c r="T99" i="1"/>
  <c r="D99" i="1"/>
  <c r="T108" i="1"/>
  <c r="D108" i="1"/>
  <c r="T124" i="1"/>
  <c r="D124" i="1"/>
  <c r="T134" i="1"/>
  <c r="D134" i="1"/>
  <c r="T115" i="1"/>
  <c r="D115" i="1"/>
  <c r="T125" i="1"/>
  <c r="D125" i="1"/>
  <c r="T135" i="1"/>
  <c r="D135" i="1"/>
  <c r="T143" i="1"/>
  <c r="D143" i="1"/>
  <c r="T148" i="1"/>
  <c r="D148" i="1"/>
  <c r="T126" i="1"/>
  <c r="D126" i="1"/>
  <c r="T136" i="1"/>
  <c r="D136" i="1"/>
  <c r="T144" i="1"/>
  <c r="D144" i="1"/>
  <c r="T109" i="1"/>
  <c r="D109" i="1"/>
  <c r="T145" i="1"/>
  <c r="D145" i="1"/>
  <c r="T149" i="1"/>
  <c r="D149" i="1"/>
  <c r="T154" i="1"/>
  <c r="D154" i="1"/>
  <c r="T155" i="1"/>
  <c r="D155" i="1"/>
  <c r="T95" i="1"/>
  <c r="D95" i="1"/>
  <c r="T110" i="1"/>
  <c r="D110" i="1"/>
  <c r="T90" i="1"/>
  <c r="D90" i="1"/>
  <c r="T101" i="1"/>
  <c r="D101" i="1"/>
  <c r="T111" i="1"/>
  <c r="D111" i="1"/>
  <c r="T122" i="1"/>
  <c r="D122" i="1"/>
  <c r="T132" i="1"/>
  <c r="D132" i="1"/>
  <c r="T91" i="1"/>
  <c r="D91" i="1"/>
  <c r="T102" i="1"/>
  <c r="D102" i="1"/>
  <c r="T119" i="1"/>
  <c r="D119" i="1"/>
  <c r="T103" i="1"/>
  <c r="D103" i="1"/>
  <c r="T107" i="1"/>
  <c r="D107" i="1"/>
  <c r="T116" i="1"/>
  <c r="D116" i="1"/>
  <c r="T123" i="1"/>
  <c r="D123" i="1"/>
  <c r="T133" i="1"/>
  <c r="D133" i="1"/>
  <c r="T93" i="1"/>
  <c r="D93" i="1"/>
  <c r="T104" i="1"/>
  <c r="D104" i="1"/>
  <c r="T114" i="1"/>
  <c r="D114" i="1"/>
  <c r="T129" i="1"/>
  <c r="D129" i="1"/>
  <c r="T140" i="1"/>
  <c r="D140" i="1"/>
  <c r="T117" i="1"/>
  <c r="D117" i="1"/>
  <c r="T130" i="1"/>
  <c r="D130" i="1"/>
  <c r="T141" i="1"/>
  <c r="D141" i="1"/>
  <c r="T146" i="1"/>
  <c r="D146" i="1"/>
  <c r="T150" i="1"/>
  <c r="D150" i="1"/>
  <c r="T131" i="1"/>
  <c r="D131" i="1"/>
  <c r="T142" i="1"/>
  <c r="D142" i="1"/>
  <c r="T151" i="1"/>
  <c r="D151" i="1"/>
  <c r="T105" i="1"/>
  <c r="D105" i="1"/>
  <c r="T137" i="1"/>
  <c r="D137" i="1"/>
  <c r="T147" i="1"/>
  <c r="D147" i="1"/>
  <c r="T152" i="1"/>
  <c r="D152" i="1"/>
  <c r="T153" i="1"/>
  <c r="D153" i="1"/>
  <c r="V137" i="1"/>
  <c r="L137" i="1"/>
  <c r="L140" i="1"/>
  <c r="V140" i="1"/>
  <c r="L142" i="1"/>
  <c r="V142" i="1"/>
  <c r="L144" i="1"/>
  <c r="V144" i="1"/>
  <c r="L149" i="1"/>
  <c r="V149" i="1"/>
  <c r="L150" i="1"/>
  <c r="V150" i="1"/>
  <c r="L138" i="1"/>
  <c r="V138" i="1"/>
  <c r="L141" i="1"/>
  <c r="V141" i="1"/>
  <c r="L143" i="1"/>
  <c r="V143" i="1"/>
  <c r="L145" i="1"/>
  <c r="V145" i="1"/>
  <c r="L146" i="1"/>
  <c r="V146" i="1"/>
  <c r="L147" i="1"/>
  <c r="V147" i="1"/>
  <c r="L148" i="1"/>
  <c r="V148" i="1"/>
  <c r="L151" i="1"/>
  <c r="V151" i="1"/>
  <c r="L152" i="1"/>
  <c r="V152" i="1"/>
  <c r="L139" i="1"/>
  <c r="V139" i="1"/>
  <c r="L153" i="1"/>
  <c r="V153" i="1"/>
  <c r="L154" i="1"/>
  <c r="V154" i="1"/>
  <c r="L155" i="1"/>
  <c r="V155" i="1"/>
  <c r="G80" i="1"/>
  <c r="S91" i="1" l="1"/>
  <c r="S93" i="1"/>
  <c r="S103" i="1"/>
  <c r="S107" i="1"/>
  <c r="S113" i="1"/>
  <c r="S115" i="1"/>
  <c r="S121" i="1"/>
  <c r="S125" i="1"/>
  <c r="S127" i="1"/>
  <c r="S131" i="1"/>
  <c r="S133" i="1"/>
  <c r="S135" i="1"/>
  <c r="S97" i="1"/>
  <c r="S105" i="1"/>
  <c r="S111" i="1"/>
  <c r="S119" i="1"/>
  <c r="S129" i="1"/>
  <c r="R91" i="1"/>
  <c r="R93" i="1"/>
  <c r="R97" i="1"/>
  <c r="R103" i="1"/>
  <c r="R107" i="1"/>
  <c r="R109" i="1"/>
  <c r="R111" i="1"/>
  <c r="R119" i="1"/>
  <c r="R121" i="1"/>
  <c r="R123" i="1"/>
  <c r="R129" i="1"/>
  <c r="R133" i="1"/>
  <c r="R139" i="1"/>
  <c r="R141" i="1"/>
  <c r="R145" i="1"/>
  <c r="R149" i="1"/>
  <c r="R155" i="1"/>
  <c r="R101" i="1"/>
  <c r="R105" i="1"/>
  <c r="R117" i="1"/>
  <c r="R125" i="1"/>
  <c r="R137" i="1"/>
  <c r="R143" i="1"/>
  <c r="R147" i="1"/>
  <c r="R151" i="1"/>
  <c r="R89" i="1"/>
  <c r="Q154" i="1"/>
  <c r="Q153" i="1"/>
  <c r="Q148" i="1"/>
  <c r="Q140" i="1"/>
  <c r="Q138" i="1"/>
  <c r="Q137" i="1"/>
  <c r="Q132" i="1"/>
  <c r="Q128" i="1"/>
  <c r="Q126" i="1"/>
  <c r="Q124" i="1"/>
  <c r="Q120" i="1"/>
  <c r="Q117" i="1"/>
  <c r="Q116" i="1"/>
  <c r="Q113" i="1"/>
  <c r="Q110" i="1"/>
  <c r="Q108" i="1"/>
  <c r="Q100" i="1"/>
  <c r="Q93" i="1"/>
  <c r="Q92" i="1"/>
  <c r="R153" i="1"/>
  <c r="R135" i="1"/>
  <c r="R115" i="1"/>
  <c r="R95" i="1"/>
  <c r="S92" i="1"/>
  <c r="S96" i="1"/>
  <c r="S104" i="1"/>
  <c r="S108" i="1"/>
  <c r="S112" i="1"/>
  <c r="S116" i="1"/>
  <c r="S128" i="1"/>
  <c r="S132" i="1"/>
  <c r="S140" i="1"/>
  <c r="S144" i="1"/>
  <c r="S148" i="1"/>
  <c r="S152" i="1"/>
  <c r="R92" i="1"/>
  <c r="R100" i="1"/>
  <c r="R104" i="1"/>
  <c r="R108" i="1"/>
  <c r="R116" i="1"/>
  <c r="R124" i="1"/>
  <c r="R128" i="1"/>
  <c r="R136" i="1"/>
  <c r="R140" i="1"/>
  <c r="R144" i="1"/>
  <c r="R148" i="1"/>
  <c r="R152" i="1"/>
  <c r="Q111" i="1"/>
  <c r="Q119" i="1"/>
  <c r="Q131" i="1"/>
  <c r="Q135" i="1"/>
  <c r="Q136" i="1"/>
  <c r="Q139" i="1"/>
  <c r="Q143" i="1"/>
  <c r="Q144" i="1"/>
  <c r="Q105" i="1"/>
  <c r="Q109" i="1"/>
  <c r="Q121" i="1"/>
  <c r="Q125" i="1"/>
  <c r="Q141" i="1"/>
  <c r="Q149" i="1"/>
  <c r="Q97" i="1"/>
  <c r="Q103" i="1"/>
  <c r="Q129" i="1"/>
  <c r="Q151" i="1"/>
  <c r="R113" i="1"/>
  <c r="S145" i="1"/>
  <c r="S153" i="1"/>
  <c r="S141" i="1"/>
  <c r="S143" i="1"/>
  <c r="S149" i="1"/>
  <c r="S101" i="1"/>
  <c r="S139" i="1"/>
  <c r="S147" i="1"/>
  <c r="S155" i="1"/>
  <c r="S151" i="1"/>
  <c r="S137" i="1"/>
  <c r="S99" i="1"/>
  <c r="S117" i="1"/>
  <c r="S109" i="1"/>
  <c r="R127" i="1"/>
  <c r="Q95" i="1"/>
  <c r="Q101" i="1"/>
  <c r="Q127" i="1"/>
  <c r="Q145" i="1"/>
  <c r="R131" i="1"/>
  <c r="S123" i="1"/>
  <c r="G233" i="1"/>
  <c r="Q107" i="1"/>
  <c r="Q115" i="1"/>
  <c r="Q147" i="1"/>
  <c r="R99" i="1"/>
  <c r="S95" i="1"/>
  <c r="Q90" i="1"/>
  <c r="Q94" i="1"/>
  <c r="Q98" i="1"/>
  <c r="Q102" i="1"/>
  <c r="Q106" i="1"/>
  <c r="Q114" i="1"/>
  <c r="Q118" i="1"/>
  <c r="Q122" i="1"/>
  <c r="Q130" i="1"/>
  <c r="Q134" i="1"/>
  <c r="Q142" i="1"/>
  <c r="Q146" i="1"/>
  <c r="Q150" i="1"/>
  <c r="Q89" i="1"/>
  <c r="R96" i="1"/>
  <c r="R132" i="1"/>
  <c r="S100" i="1"/>
  <c r="S124" i="1"/>
  <c r="S120" i="1"/>
  <c r="R112" i="1"/>
  <c r="S138" i="1"/>
  <c r="R90" i="1"/>
  <c r="S90" i="1"/>
  <c r="R94" i="1"/>
  <c r="S94" i="1"/>
  <c r="R98" i="1"/>
  <c r="S98" i="1"/>
  <c r="R102" i="1"/>
  <c r="S102" i="1"/>
  <c r="R106" i="1"/>
  <c r="S106" i="1"/>
  <c r="R110" i="1"/>
  <c r="S110" i="1"/>
  <c r="R114" i="1"/>
  <c r="S114" i="1"/>
  <c r="R118" i="1"/>
  <c r="S118" i="1"/>
  <c r="R120" i="1"/>
  <c r="R122" i="1"/>
  <c r="S122" i="1"/>
  <c r="R126" i="1"/>
  <c r="S126" i="1"/>
  <c r="R130" i="1"/>
  <c r="S130" i="1"/>
  <c r="R134" i="1"/>
  <c r="S134" i="1"/>
  <c r="R138" i="1"/>
  <c r="R142" i="1"/>
  <c r="S142" i="1"/>
  <c r="R146" i="1"/>
  <c r="S146" i="1"/>
  <c r="R150" i="1"/>
  <c r="S150" i="1"/>
  <c r="R154" i="1"/>
  <c r="S154" i="1"/>
  <c r="Q152" i="1" l="1"/>
  <c r="Q133" i="1"/>
  <c r="Q104" i="1"/>
  <c r="Q112" i="1"/>
  <c r="Q99" i="1"/>
  <c r="Q155" i="1"/>
  <c r="Q123" i="1"/>
  <c r="Q91" i="1"/>
  <c r="G162" i="1" l="1"/>
  <c r="F470" i="3" l="1"/>
  <c r="G470" i="3" s="1"/>
  <c r="F466" i="3"/>
  <c r="G466" i="3" s="1"/>
  <c r="F463" i="3"/>
  <c r="G463" i="3" s="1"/>
  <c r="F461" i="3"/>
  <c r="G461" i="3" s="1"/>
  <c r="F456" i="3"/>
  <c r="G456" i="3" s="1"/>
  <c r="F455" i="3"/>
  <c r="G455" i="3" s="1"/>
  <c r="F454" i="3"/>
  <c r="G454" i="3" s="1"/>
  <c r="F449" i="3"/>
  <c r="G449" i="3" s="1"/>
  <c r="F252" i="3"/>
  <c r="G252" i="3" s="1"/>
  <c r="F251" i="3"/>
  <c r="G251" i="3" s="1"/>
  <c r="F250" i="3"/>
  <c r="G250" i="3" s="1"/>
  <c r="F249" i="3"/>
  <c r="G249" i="3" s="1"/>
  <c r="F248" i="3"/>
  <c r="G248" i="3" s="1"/>
  <c r="F247" i="3"/>
  <c r="G247" i="3" s="1"/>
  <c r="F246" i="3"/>
  <c r="G246" i="3" s="1"/>
  <c r="F245" i="3"/>
  <c r="G245" i="3" s="1"/>
  <c r="F244" i="3"/>
  <c r="G244" i="3" s="1"/>
  <c r="F243" i="3"/>
  <c r="G243" i="3" s="1"/>
  <c r="F242" i="3"/>
  <c r="G242" i="3" s="1"/>
  <c r="F241" i="3"/>
  <c r="G241" i="3" s="1"/>
  <c r="F240" i="3"/>
  <c r="G240" i="3" s="1"/>
  <c r="F239" i="3"/>
  <c r="G239" i="3" s="1"/>
  <c r="F238" i="3"/>
  <c r="G238" i="3" s="1"/>
  <c r="F237" i="3"/>
  <c r="G237" i="3" s="1"/>
  <c r="F236" i="3"/>
  <c r="G236" i="3" s="1"/>
  <c r="F235" i="3"/>
  <c r="G235" i="3" s="1"/>
  <c r="F234" i="3"/>
  <c r="G234" i="3" s="1"/>
  <c r="F233" i="3"/>
  <c r="G233" i="3" s="1"/>
  <c r="F232" i="3"/>
  <c r="G232" i="3" s="1"/>
  <c r="F231" i="3"/>
  <c r="G231" i="3" s="1"/>
  <c r="F230" i="3"/>
  <c r="G230" i="3" s="1"/>
  <c r="F229" i="3"/>
  <c r="G229" i="3" s="1"/>
  <c r="F228" i="3"/>
  <c r="G228" i="3" s="1"/>
  <c r="F227" i="3"/>
  <c r="G227" i="3" s="1"/>
  <c r="F226" i="3"/>
  <c r="G226" i="3" s="1"/>
  <c r="F225" i="3"/>
  <c r="G225" i="3" s="1"/>
  <c r="F224" i="3"/>
  <c r="G224" i="3" s="1"/>
  <c r="F223" i="3"/>
  <c r="G223" i="3" s="1"/>
  <c r="F222" i="3"/>
  <c r="G222" i="3" s="1"/>
  <c r="F221" i="3"/>
  <c r="G221" i="3" s="1"/>
  <c r="F220" i="3"/>
  <c r="G220" i="3" s="1"/>
  <c r="F219" i="3"/>
  <c r="G219" i="3" s="1"/>
  <c r="F218" i="3"/>
  <c r="G218" i="3" s="1"/>
  <c r="F217" i="3"/>
  <c r="G217" i="3" s="1"/>
  <c r="F216" i="3"/>
  <c r="G216" i="3" s="1"/>
  <c r="F215" i="3"/>
  <c r="G215" i="3" s="1"/>
  <c r="F214" i="3"/>
  <c r="G214" i="3" s="1"/>
  <c r="F213" i="3"/>
  <c r="G213" i="3" s="1"/>
  <c r="F212" i="3"/>
  <c r="G212" i="3" s="1"/>
  <c r="F211" i="3"/>
  <c r="G211" i="3" s="1"/>
  <c r="F210" i="3"/>
  <c r="G210" i="3" s="1"/>
  <c r="F209" i="3"/>
  <c r="G209" i="3" s="1"/>
  <c r="F208" i="3"/>
  <c r="G208" i="3" s="1"/>
  <c r="F207" i="3"/>
  <c r="G207" i="3" s="1"/>
  <c r="F206" i="3"/>
  <c r="G206" i="3" s="1"/>
  <c r="F205" i="3"/>
  <c r="G205" i="3" s="1"/>
  <c r="F204" i="3"/>
  <c r="G204" i="3" s="1"/>
  <c r="F203" i="3"/>
  <c r="G203" i="3" s="1"/>
  <c r="F202" i="3"/>
  <c r="G202" i="3" s="1"/>
  <c r="F201" i="3"/>
  <c r="G201" i="3" s="1"/>
  <c r="F200" i="3"/>
  <c r="G200" i="3" s="1"/>
  <c r="F199" i="3"/>
  <c r="G199" i="3" s="1"/>
  <c r="F198" i="3"/>
  <c r="G198" i="3" s="1"/>
  <c r="F197" i="3"/>
  <c r="G197" i="3" s="1"/>
  <c r="F196" i="3"/>
  <c r="G196" i="3" s="1"/>
  <c r="F195" i="3"/>
  <c r="G195" i="3" s="1"/>
  <c r="F194" i="3"/>
  <c r="G194" i="3" s="1"/>
  <c r="F193" i="3"/>
  <c r="G193" i="3" s="1"/>
  <c r="F192" i="3"/>
  <c r="G192" i="3" s="1"/>
  <c r="F191" i="3"/>
  <c r="G191" i="3" s="1"/>
  <c r="F190" i="3"/>
  <c r="G190" i="3" s="1"/>
  <c r="F189" i="3"/>
  <c r="G189" i="3" s="1"/>
  <c r="F188" i="3"/>
  <c r="G188" i="3" s="1"/>
  <c r="F187" i="3"/>
  <c r="G187" i="3" s="1"/>
  <c r="F186" i="3"/>
  <c r="G186" i="3" s="1"/>
  <c r="F185" i="3"/>
  <c r="G185" i="3" s="1"/>
  <c r="F184" i="3"/>
  <c r="G184" i="3" s="1"/>
  <c r="F183" i="3"/>
  <c r="G183" i="3" s="1"/>
  <c r="F182" i="3"/>
  <c r="G182" i="3" s="1"/>
  <c r="F181" i="3"/>
  <c r="G181" i="3" s="1"/>
  <c r="F180" i="3"/>
  <c r="G180" i="3" s="1"/>
  <c r="F179" i="3"/>
  <c r="G179" i="3" s="1"/>
  <c r="F178" i="3"/>
  <c r="G178" i="3" s="1"/>
  <c r="F175" i="3"/>
  <c r="G175" i="3" s="1"/>
  <c r="F174" i="3"/>
  <c r="G174" i="3" s="1"/>
  <c r="F173" i="3"/>
  <c r="G173" i="3" s="1"/>
  <c r="F172" i="3"/>
  <c r="G172" i="3" s="1"/>
  <c r="F171" i="3"/>
  <c r="G171" i="3" s="1"/>
  <c r="F170" i="3"/>
  <c r="G170" i="3" s="1"/>
  <c r="F169" i="3"/>
  <c r="G169" i="3" s="1"/>
  <c r="F168" i="3"/>
  <c r="G168" i="3" s="1"/>
  <c r="F167" i="3"/>
  <c r="G167" i="3"/>
  <c r="F166" i="3"/>
  <c r="G166" i="3" s="1"/>
  <c r="F165" i="3"/>
  <c r="G165" i="3"/>
  <c r="F164" i="3"/>
  <c r="G164" i="3" s="1"/>
  <c r="F163" i="3"/>
  <c r="G163" i="3"/>
  <c r="F162" i="3"/>
  <c r="G162" i="3" s="1"/>
  <c r="F161" i="3"/>
  <c r="G161" i="3"/>
  <c r="F160" i="3"/>
  <c r="G160" i="3" s="1"/>
  <c r="F159" i="3"/>
  <c r="G159" i="3"/>
  <c r="F158" i="3"/>
  <c r="G158" i="3" s="1"/>
  <c r="F157" i="3"/>
  <c r="G157" i="3"/>
  <c r="F156" i="3"/>
  <c r="G156" i="3" s="1"/>
  <c r="F155" i="3"/>
  <c r="G155" i="3"/>
  <c r="F154" i="3"/>
  <c r="G154" i="3" s="1"/>
  <c r="F153" i="3"/>
  <c r="G153" i="3"/>
  <c r="F152" i="3"/>
  <c r="G152" i="3" s="1"/>
  <c r="F151" i="3"/>
  <c r="G151" i="3"/>
  <c r="F150" i="3"/>
  <c r="G150" i="3" s="1"/>
  <c r="F149" i="3"/>
  <c r="G149" i="3"/>
  <c r="F148" i="3"/>
  <c r="G148" i="3" s="1"/>
  <c r="F147" i="3"/>
  <c r="G147" i="3"/>
  <c r="F146" i="3"/>
  <c r="G146" i="3" s="1"/>
  <c r="F145" i="3"/>
  <c r="G145" i="3" s="1"/>
  <c r="F144" i="3"/>
  <c r="G144" i="3" s="1"/>
  <c r="F143" i="3"/>
  <c r="G143" i="3" s="1"/>
  <c r="F142" i="3"/>
  <c r="G142" i="3" s="1"/>
  <c r="F141" i="3"/>
  <c r="G141" i="3" s="1"/>
  <c r="F140" i="3"/>
  <c r="G140" i="3" s="1"/>
  <c r="F139" i="3"/>
  <c r="G139" i="3" s="1"/>
  <c r="F138" i="3"/>
  <c r="G138" i="3" s="1"/>
  <c r="F137" i="3"/>
  <c r="G137" i="3" s="1"/>
  <c r="F136" i="3"/>
  <c r="G136" i="3" s="1"/>
  <c r="F135" i="3"/>
  <c r="G135" i="3" s="1"/>
  <c r="F134" i="3"/>
  <c r="G134" i="3" s="1"/>
  <c r="F133" i="3"/>
  <c r="G133" i="3" s="1"/>
  <c r="F132" i="3"/>
  <c r="G132" i="3" s="1"/>
  <c r="F131" i="3"/>
  <c r="G131" i="3" s="1"/>
  <c r="F130" i="3"/>
  <c r="G130" i="3" s="1"/>
  <c r="F129" i="3"/>
  <c r="G129" i="3"/>
  <c r="F128" i="3"/>
  <c r="G128" i="3" s="1"/>
  <c r="F127" i="3"/>
  <c r="G127" i="3"/>
  <c r="F126" i="3"/>
  <c r="G126" i="3" s="1"/>
  <c r="F125" i="3"/>
  <c r="G125" i="3"/>
  <c r="F124" i="3"/>
  <c r="G124" i="3" s="1"/>
  <c r="F123" i="3"/>
  <c r="G123" i="3"/>
  <c r="F122" i="3"/>
  <c r="G122" i="3" s="1"/>
  <c r="F121" i="3"/>
  <c r="G121" i="3"/>
  <c r="F120" i="3"/>
  <c r="G120" i="3" s="1"/>
  <c r="F119" i="3"/>
  <c r="G119" i="3"/>
  <c r="F118" i="3"/>
  <c r="G118" i="3" s="1"/>
  <c r="F117" i="3"/>
  <c r="G117" i="3"/>
  <c r="F116" i="3"/>
  <c r="G116" i="3" s="1"/>
  <c r="F113" i="3"/>
  <c r="G113" i="3"/>
  <c r="F112" i="3"/>
  <c r="G112" i="3" s="1"/>
  <c r="F110" i="3"/>
  <c r="G110" i="3"/>
  <c r="F109" i="3"/>
  <c r="G109" i="3" s="1"/>
  <c r="F108" i="3"/>
  <c r="G108" i="3"/>
  <c r="F107" i="3"/>
  <c r="G107" i="3" s="1"/>
  <c r="F106" i="3"/>
  <c r="G106" i="3"/>
  <c r="F105" i="3"/>
  <c r="G105" i="3" s="1"/>
  <c r="F104" i="3"/>
  <c r="G104" i="3"/>
  <c r="F103" i="3"/>
  <c r="G103" i="3" s="1"/>
  <c r="F102" i="3"/>
  <c r="G102" i="3"/>
  <c r="F101" i="3"/>
  <c r="G101" i="3" s="1"/>
  <c r="F100" i="3"/>
  <c r="G100" i="3"/>
  <c r="F99" i="3"/>
  <c r="G99" i="3" s="1"/>
  <c r="F98" i="3"/>
  <c r="G98" i="3"/>
  <c r="F95" i="3"/>
  <c r="G95" i="3" s="1"/>
  <c r="F94" i="3"/>
  <c r="G94" i="3"/>
  <c r="F93" i="3"/>
  <c r="G93" i="3" s="1"/>
  <c r="F92" i="3"/>
  <c r="G92" i="3"/>
  <c r="F91" i="3"/>
  <c r="G91" i="3" s="1"/>
  <c r="F84" i="3"/>
  <c r="G84" i="3"/>
  <c r="F83" i="3"/>
  <c r="G83" i="3" s="1"/>
  <c r="F82" i="3"/>
  <c r="G82" i="3"/>
  <c r="F81" i="3"/>
  <c r="G81" i="3" s="1"/>
  <c r="F80" i="3"/>
  <c r="G80" i="3"/>
  <c r="F79" i="3"/>
  <c r="G79" i="3" s="1"/>
  <c r="F72" i="3"/>
  <c r="G72" i="3"/>
  <c r="F71" i="3"/>
  <c r="G71" i="3" s="1"/>
  <c r="F70" i="3"/>
  <c r="G70" i="3"/>
  <c r="F69" i="3"/>
  <c r="G69" i="3" s="1"/>
  <c r="F68" i="3"/>
  <c r="G68" i="3"/>
  <c r="F67" i="3"/>
  <c r="G67" i="3" s="1"/>
  <c r="F65" i="3"/>
  <c r="G65" i="3"/>
  <c r="F64" i="3"/>
  <c r="G64" i="3" s="1"/>
  <c r="F63" i="3"/>
  <c r="G63" i="3"/>
  <c r="F62" i="3"/>
  <c r="G62" i="3" s="1"/>
  <c r="F61" i="3"/>
  <c r="G61" i="3"/>
  <c r="F60" i="3"/>
  <c r="G60" i="3" s="1"/>
  <c r="F59" i="3"/>
  <c r="G59" i="3"/>
  <c r="F58" i="3"/>
  <c r="G58" i="3" s="1"/>
  <c r="F57" i="3"/>
  <c r="G57" i="3"/>
  <c r="F56" i="3"/>
  <c r="G56" i="3" s="1"/>
  <c r="F55" i="3"/>
  <c r="G55" i="3"/>
  <c r="F54" i="3"/>
  <c r="G54" i="3" s="1"/>
  <c r="F53" i="3"/>
  <c r="G53" i="3"/>
  <c r="F52" i="3"/>
  <c r="G52" i="3" s="1"/>
  <c r="F51" i="3"/>
  <c r="G51" i="3"/>
  <c r="F50" i="3"/>
  <c r="G50" i="3" s="1"/>
  <c r="F49" i="3"/>
  <c r="G49" i="3"/>
  <c r="F48" i="3"/>
  <c r="G48" i="3" s="1"/>
  <c r="F47" i="3"/>
  <c r="G47" i="3"/>
  <c r="F46" i="3"/>
  <c r="G46" i="3" s="1"/>
  <c r="F45" i="3"/>
  <c r="G45" i="3"/>
  <c r="F44" i="3"/>
  <c r="G44" i="3" s="1"/>
  <c r="F43" i="3"/>
  <c r="G43" i="3"/>
  <c r="F42" i="3"/>
  <c r="G42" i="3" s="1"/>
  <c r="F41" i="3"/>
  <c r="G41" i="3"/>
  <c r="F40" i="3"/>
  <c r="G40" i="3" s="1"/>
  <c r="F39" i="3"/>
  <c r="G39" i="3"/>
  <c r="F38" i="3"/>
  <c r="G38" i="3" s="1"/>
  <c r="F37" i="3"/>
  <c r="G37" i="3"/>
  <c r="F36" i="3"/>
  <c r="G36" i="3" s="1"/>
  <c r="F35" i="3"/>
  <c r="G35" i="3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L89" i="1" l="1"/>
  <c r="S89" i="1"/>
</calcChain>
</file>

<file path=xl/sharedStrings.xml><?xml version="1.0" encoding="utf-8"?>
<sst xmlns="http://schemas.openxmlformats.org/spreadsheetml/2006/main" count="2050" uniqueCount="1071">
  <si>
    <t>www.airon-rnd.ru</t>
  </si>
  <si>
    <t>Цена, руб./тн.</t>
  </si>
  <si>
    <t>Вес 1 пог/м</t>
  </si>
  <si>
    <t>Свыше 3 тонн</t>
  </si>
  <si>
    <t>От 1 до 3 тонн</t>
  </si>
  <si>
    <t>Арматура  А500С</t>
  </si>
  <si>
    <t>Арматура А-I / Круг</t>
  </si>
  <si>
    <t xml:space="preserve">                    Лист горячекатаный  </t>
  </si>
  <si>
    <t xml:space="preserve">1,5х1250х2500 </t>
  </si>
  <si>
    <t>2х1000х2000</t>
  </si>
  <si>
    <t>2х1250х2500</t>
  </si>
  <si>
    <t>3х1250х2500</t>
  </si>
  <si>
    <t>4х1500х6000</t>
  </si>
  <si>
    <t>5х1500х6000</t>
  </si>
  <si>
    <t>6х1500х6000</t>
  </si>
  <si>
    <t>8х1500х6000</t>
  </si>
  <si>
    <t>10х1500х6000</t>
  </si>
  <si>
    <t>12х1500х6000</t>
  </si>
  <si>
    <t>14х1500х6000</t>
  </si>
  <si>
    <t>16х1500х6000</t>
  </si>
  <si>
    <t>Лист ПВЛ</t>
  </si>
  <si>
    <t>Лист профилированный</t>
  </si>
  <si>
    <t xml:space="preserve"> 0,5х1200х2000 С8 цинк </t>
  </si>
  <si>
    <t>40х40х3,0</t>
  </si>
  <si>
    <t>45х45х4,0</t>
  </si>
  <si>
    <t>50х50х4,0</t>
  </si>
  <si>
    <t>50х50х5,0</t>
  </si>
  <si>
    <t>63х63х5,0</t>
  </si>
  <si>
    <t>75х75х5,0</t>
  </si>
  <si>
    <t>75х75х6,0</t>
  </si>
  <si>
    <t>80х80х6,0</t>
  </si>
  <si>
    <t>90х90х6,0</t>
  </si>
  <si>
    <t>100х100х7,0</t>
  </si>
  <si>
    <t>100х100х8,0</t>
  </si>
  <si>
    <t>125х125х8,0</t>
  </si>
  <si>
    <t>Катанка</t>
  </si>
  <si>
    <t>Проволока</t>
  </si>
  <si>
    <t>т/о 1,2</t>
  </si>
  <si>
    <t>Квадрат</t>
  </si>
  <si>
    <t>Швеллер</t>
  </si>
  <si>
    <t>Балка</t>
  </si>
  <si>
    <t>15х15х1,5</t>
  </si>
  <si>
    <t>15х15х1,8</t>
  </si>
  <si>
    <t>15х15х2,0</t>
  </si>
  <si>
    <t>20х20х1,5</t>
  </si>
  <si>
    <t>20х20х1,8</t>
  </si>
  <si>
    <t>20х20х2,0</t>
  </si>
  <si>
    <t>25х25х1,5</t>
  </si>
  <si>
    <t>25х25х1,8</t>
  </si>
  <si>
    <t>25х25х2,0</t>
  </si>
  <si>
    <t>30х20х1,5</t>
  </si>
  <si>
    <t>30х20х1,8</t>
  </si>
  <si>
    <t>30х20х2,0</t>
  </si>
  <si>
    <t>30х30х1,5</t>
  </si>
  <si>
    <t>30х30х1,8</t>
  </si>
  <si>
    <t>30х30х2,0</t>
  </si>
  <si>
    <t>40х10х1,5</t>
  </si>
  <si>
    <t>40х20х1,5</t>
  </si>
  <si>
    <t>40х20х1,8</t>
  </si>
  <si>
    <t>40х20х2,0</t>
  </si>
  <si>
    <t>40х20х3,0</t>
  </si>
  <si>
    <t>40х25х1,5</t>
  </si>
  <si>
    <t>40х25х1,8</t>
  </si>
  <si>
    <t>40х25х2,0</t>
  </si>
  <si>
    <t>40х25х3,0</t>
  </si>
  <si>
    <t>40х40х1,5</t>
  </si>
  <si>
    <t>40х40х1,8</t>
  </si>
  <si>
    <t>40х40х2,0</t>
  </si>
  <si>
    <t>40х40х2,8</t>
  </si>
  <si>
    <t>50х25х1,5</t>
  </si>
  <si>
    <t>50х25х1,8</t>
  </si>
  <si>
    <t>50х25х2,0</t>
  </si>
  <si>
    <t>50х25х3,0</t>
  </si>
  <si>
    <t>50х30х1,8</t>
  </si>
  <si>
    <t>50х30х2,0</t>
  </si>
  <si>
    <t>50х30х3,0</t>
  </si>
  <si>
    <t>50х50х1,8</t>
  </si>
  <si>
    <t>50х50х2,0</t>
  </si>
  <si>
    <t>50х50х2,8</t>
  </si>
  <si>
    <t>50х50х3,0</t>
  </si>
  <si>
    <t>60х30х1,5</t>
  </si>
  <si>
    <t>60х30х1,8</t>
  </si>
  <si>
    <t>60х30х2,0</t>
  </si>
  <si>
    <t>60х30х3,0</t>
  </si>
  <si>
    <t>60х30х4,0</t>
  </si>
  <si>
    <t>60х40х1,5</t>
  </si>
  <si>
    <t>60х40х1,8</t>
  </si>
  <si>
    <t>60х40х2,0</t>
  </si>
  <si>
    <t>60х40х2,5</t>
  </si>
  <si>
    <t>60х40х2,8</t>
  </si>
  <si>
    <t>60х40х3,0</t>
  </si>
  <si>
    <t>60х40х4,0</t>
  </si>
  <si>
    <t>60х60х1,8</t>
  </si>
  <si>
    <t>60х60х2,0</t>
  </si>
  <si>
    <t>60х60х2,5</t>
  </si>
  <si>
    <t>60х60х2,8</t>
  </si>
  <si>
    <t>60х60х3,0</t>
  </si>
  <si>
    <t>60х60х4,0</t>
  </si>
  <si>
    <t>70х70х4,0</t>
  </si>
  <si>
    <t>80х40х1,5</t>
  </si>
  <si>
    <t>80х40х1,8</t>
  </si>
  <si>
    <t>80х40х2,0</t>
  </si>
  <si>
    <t>80х40х2,8</t>
  </si>
  <si>
    <t>80х40х3,0</t>
  </si>
  <si>
    <t>80х40х4,0</t>
  </si>
  <si>
    <t>80х60х2,0</t>
  </si>
  <si>
    <t>80х60х2,8</t>
  </si>
  <si>
    <t>80х60х3,0</t>
  </si>
  <si>
    <t>80х60х4,0</t>
  </si>
  <si>
    <t>80х80х2,0</t>
  </si>
  <si>
    <t>80х80х2,8</t>
  </si>
  <si>
    <t>80х80х3,0</t>
  </si>
  <si>
    <t>80х80х4,0</t>
  </si>
  <si>
    <t>100х50х2,5</t>
  </si>
  <si>
    <t>100х50х2,8</t>
  </si>
  <si>
    <t>100х50х3,0</t>
  </si>
  <si>
    <t>100х50х4,0</t>
  </si>
  <si>
    <t>100х60х3,0</t>
  </si>
  <si>
    <t>100х100х2,0</t>
  </si>
  <si>
    <t>100х100х2,8</t>
  </si>
  <si>
    <t>100х100х3,0</t>
  </si>
  <si>
    <t>100х100х4,0</t>
  </si>
  <si>
    <t>100х100х5,0</t>
  </si>
  <si>
    <t>100х100х6,0</t>
  </si>
  <si>
    <t>120х60х3,0</t>
  </si>
  <si>
    <t>120х80х3,0</t>
  </si>
  <si>
    <t>120х80х4,0</t>
  </si>
  <si>
    <t>120х120х2,8</t>
  </si>
  <si>
    <t>120х120х3,0</t>
  </si>
  <si>
    <t>120х120х4,0</t>
  </si>
  <si>
    <t>120х120х5,0</t>
  </si>
  <si>
    <t>120х120х6,0</t>
  </si>
  <si>
    <t>140х140х4,0</t>
  </si>
  <si>
    <t>140х140х5,0</t>
  </si>
  <si>
    <t>150х150х5,0</t>
  </si>
  <si>
    <t>160х160х4,0</t>
  </si>
  <si>
    <t>160х160х5,0</t>
  </si>
  <si>
    <t>180х180х5,0</t>
  </si>
  <si>
    <t>200х200х5,0</t>
  </si>
  <si>
    <t>Ду 15х1,8</t>
  </si>
  <si>
    <t>Ду 15х2,0</t>
  </si>
  <si>
    <t>Ду 15х2,5</t>
  </si>
  <si>
    <t>Ду 15х2,8</t>
  </si>
  <si>
    <t>Ду 20х2,0</t>
  </si>
  <si>
    <t>Ду 20х2,5</t>
  </si>
  <si>
    <t>Ду 20х2,8</t>
  </si>
  <si>
    <t>Ду 25х2,0</t>
  </si>
  <si>
    <t>Ду 25х2,5</t>
  </si>
  <si>
    <t>Ду 25х2,8</t>
  </si>
  <si>
    <t>Ду 25х3,2</t>
  </si>
  <si>
    <t>Ду 32х2,0</t>
  </si>
  <si>
    <t>Ду 32х2,5</t>
  </si>
  <si>
    <t>Ду 32х2,8</t>
  </si>
  <si>
    <t>Ду 32х3,2</t>
  </si>
  <si>
    <t>Ду 40х1,8</t>
  </si>
  <si>
    <t>Ду 40х2,0</t>
  </si>
  <si>
    <t>Ду 40х2,5</t>
  </si>
  <si>
    <t>Ду 40х2,8</t>
  </si>
  <si>
    <t>Ду 40х3,0</t>
  </si>
  <si>
    <t>Ду 50х3,0</t>
  </si>
  <si>
    <t>51х2,5</t>
  </si>
  <si>
    <t>57х1,8</t>
  </si>
  <si>
    <t>57х2,0</t>
  </si>
  <si>
    <t>57х2,5</t>
  </si>
  <si>
    <t>57х2,8</t>
  </si>
  <si>
    <t>57х3,0</t>
  </si>
  <si>
    <t>57х3,5</t>
  </si>
  <si>
    <t>76х2,0</t>
  </si>
  <si>
    <t>76х2,5</t>
  </si>
  <si>
    <t>76х2,8</t>
  </si>
  <si>
    <t>76х3,0</t>
  </si>
  <si>
    <t>76х3,5</t>
  </si>
  <si>
    <t>89х2,5</t>
  </si>
  <si>
    <t>89х2,8</t>
  </si>
  <si>
    <t>89х3,0</t>
  </si>
  <si>
    <t>89х3,5</t>
  </si>
  <si>
    <t>89х4,0</t>
  </si>
  <si>
    <t>102х2,0</t>
  </si>
  <si>
    <t>102х2,5</t>
  </si>
  <si>
    <t>102х2,8</t>
  </si>
  <si>
    <t>102х3,0</t>
  </si>
  <si>
    <t>102х3,5</t>
  </si>
  <si>
    <t>108х3,0</t>
  </si>
  <si>
    <t>108х3,5</t>
  </si>
  <si>
    <t>108х4,0</t>
  </si>
  <si>
    <t>114х3,0</t>
  </si>
  <si>
    <t>114х4,0</t>
  </si>
  <si>
    <t>127х3,0</t>
  </si>
  <si>
    <t>127х4,0</t>
  </si>
  <si>
    <t>133х3,5</t>
  </si>
  <si>
    <t>133х4,0</t>
  </si>
  <si>
    <t>133х4,5</t>
  </si>
  <si>
    <t>159х4,0</t>
  </si>
  <si>
    <t>159х4,5</t>
  </si>
  <si>
    <t>10х10х1,0</t>
  </si>
  <si>
    <t>10х10х1,2</t>
  </si>
  <si>
    <t>15х15х1,0</t>
  </si>
  <si>
    <t>15х15х1,2</t>
  </si>
  <si>
    <t>20х20х1,0</t>
  </si>
  <si>
    <t>20х20х1,2</t>
  </si>
  <si>
    <t>25х25х1,0</t>
  </si>
  <si>
    <t>25х25х1,2</t>
  </si>
  <si>
    <t>30х20х1,2</t>
  </si>
  <si>
    <t>30х30х1,2</t>
  </si>
  <si>
    <t>40х20х1,2</t>
  </si>
  <si>
    <t>Дн 20х1,0</t>
  </si>
  <si>
    <t>Дн 25х1,0</t>
  </si>
  <si>
    <t>Дн 25х1,2</t>
  </si>
  <si>
    <t>Дн 32х1,2</t>
  </si>
  <si>
    <t>Дн 32х1,5</t>
  </si>
  <si>
    <t>Дн 38х1,5</t>
  </si>
  <si>
    <t>Дн 43х1,5</t>
  </si>
  <si>
    <t>89х6,0</t>
  </si>
  <si>
    <t>83х4,0</t>
  </si>
  <si>
    <t>OSB</t>
  </si>
  <si>
    <t>Размер</t>
  </si>
  <si>
    <t>Производитель</t>
  </si>
  <si>
    <t>шт. в упак</t>
  </si>
  <si>
    <t xml:space="preserve"> от 1 штуки</t>
  </si>
  <si>
    <t xml:space="preserve"> от 1 упаковки</t>
  </si>
  <si>
    <t>от 1 машины</t>
  </si>
  <si>
    <t>9х2440х1220</t>
  </si>
  <si>
    <t>Кроношпан Егорьевск</t>
  </si>
  <si>
    <t>12х2440х1220</t>
  </si>
  <si>
    <t>12х2500х1250</t>
  </si>
  <si>
    <t>15х2440х1220</t>
  </si>
  <si>
    <t>18х2440х1220</t>
  </si>
  <si>
    <t>ФАНЕРА</t>
  </si>
  <si>
    <t>Производитель/Тип</t>
  </si>
  <si>
    <t>Сорт</t>
  </si>
  <si>
    <t>Ламинированная</t>
  </si>
  <si>
    <t>18х1220х2440</t>
  </si>
  <si>
    <t>СВЕЗА</t>
  </si>
  <si>
    <t>1/1</t>
  </si>
  <si>
    <t>21х1220х2440</t>
  </si>
  <si>
    <t>ФК сорт 4/4</t>
  </si>
  <si>
    <t>4х1,525х1,525</t>
  </si>
  <si>
    <t>ФК</t>
  </si>
  <si>
    <t>4/4 н/ш</t>
  </si>
  <si>
    <t>6х1,525х1,525</t>
  </si>
  <si>
    <t>8х1,525х1,525</t>
  </si>
  <si>
    <t>9х1,525х1,525</t>
  </si>
  <si>
    <t>15х1,525х1,525</t>
  </si>
  <si>
    <t>18х1,525х1,525</t>
  </si>
  <si>
    <t>21х1,525х1,525</t>
  </si>
  <si>
    <t>ФК сорт TS</t>
  </si>
  <si>
    <t>TS н/ш</t>
  </si>
  <si>
    <t>5х1,525х1,525</t>
  </si>
  <si>
    <t>ГИПСОКАРТОН</t>
  </si>
  <si>
    <t>м2 в 1 листе</t>
  </si>
  <si>
    <t>от 1 штуки</t>
  </si>
  <si>
    <t>от 1 паллеты</t>
  </si>
  <si>
    <t>от 3 паллет</t>
  </si>
  <si>
    <t>12,5х2500х1200</t>
  </si>
  <si>
    <t>Декоратор</t>
  </si>
  <si>
    <t>9,5х2500х1200</t>
  </si>
  <si>
    <t>RBM</t>
  </si>
  <si>
    <t>КОМПЛЕКТУЮЩИЕ</t>
  </si>
  <si>
    <t>ПРОФИЛЬ</t>
  </si>
  <si>
    <t>Наименование</t>
  </si>
  <si>
    <t>Производитель/ТМ</t>
  </si>
  <si>
    <t xml:space="preserve"> Толщина, мм</t>
  </si>
  <si>
    <t>от 1 шт.</t>
  </si>
  <si>
    <t>от 50 штук</t>
  </si>
  <si>
    <t>от 100 штук</t>
  </si>
  <si>
    <t>Подвес прямой 0,5</t>
  </si>
  <si>
    <t>Ростов</t>
  </si>
  <si>
    <t>Подвес прямой 0,9</t>
  </si>
  <si>
    <t>Профиль маячковый 22х10х3000</t>
  </si>
  <si>
    <t>Профиль направляющий 28х27х3000</t>
  </si>
  <si>
    <t>Профиль направляющий 50х40х3000</t>
  </si>
  <si>
    <t>Профиль потолочный 60х27х3000</t>
  </si>
  <si>
    <t>Профиль стоечный 100х50х3000</t>
  </si>
  <si>
    <t>Профиль стоечный 50х50х3000</t>
  </si>
  <si>
    <t>Профиль стоечный 75х50х3000</t>
  </si>
  <si>
    <t>Штукатурка</t>
  </si>
  <si>
    <t>HABEZ-СТАРТ, штукатурка гипсовая РН</t>
  </si>
  <si>
    <t>HABEZ</t>
  </si>
  <si>
    <t>Шпаклевка</t>
  </si>
  <si>
    <t>HABEZ-ФИНИШ гипсовая шпаклевочная смесь</t>
  </si>
  <si>
    <t>Клей</t>
  </si>
  <si>
    <t>HABEZ-СТАНДАРТ, клей по облицовке стен и потолка</t>
  </si>
  <si>
    <t>Грунтовки</t>
  </si>
  <si>
    <t>СИНД-ЭКОНОМ, грунтовка для внутренних работ</t>
  </si>
  <si>
    <t xml:space="preserve">Вес </t>
  </si>
  <si>
    <t>Полоса</t>
  </si>
  <si>
    <t xml:space="preserve">   Размер, мм</t>
  </si>
  <si>
    <t xml:space="preserve"> Размер, мм</t>
  </si>
  <si>
    <t xml:space="preserve">  Размер, мм</t>
  </si>
  <si>
    <t>Вес 1 листа</t>
  </si>
  <si>
    <t xml:space="preserve"> Влагостойкий</t>
  </si>
  <si>
    <t>Трубный прокат</t>
  </si>
  <si>
    <t>Листовой и сортовой металлопрокат</t>
  </si>
  <si>
    <t>Цена, руб./шт.</t>
  </si>
  <si>
    <t>Вес м2</t>
  </si>
  <si>
    <t>Швеллер 8</t>
  </si>
  <si>
    <t>Швеллер 10</t>
  </si>
  <si>
    <t>Швеллер 12</t>
  </si>
  <si>
    <t>Швеллер 14</t>
  </si>
  <si>
    <t>Швеллер 16</t>
  </si>
  <si>
    <t>Балка 16</t>
  </si>
  <si>
    <t>Балка 20</t>
  </si>
  <si>
    <t>Полоса 20х4</t>
  </si>
  <si>
    <t>Полоса 25х4</t>
  </si>
  <si>
    <t>Полоса 40х4</t>
  </si>
  <si>
    <t>Полоса 50х4</t>
  </si>
  <si>
    <t>Полоса 50х5</t>
  </si>
  <si>
    <t>Полоса 100х6</t>
  </si>
  <si>
    <t>Полоса 100х10</t>
  </si>
  <si>
    <t>Квадрат 10</t>
  </si>
  <si>
    <t>Квадрат 12</t>
  </si>
  <si>
    <t>Квадрат 16</t>
  </si>
  <si>
    <t>Квадрат 20</t>
  </si>
  <si>
    <r>
      <t>Труба ВГП</t>
    </r>
    <r>
      <rPr>
        <sz val="14"/>
        <rFont val="Arial"/>
        <family val="2"/>
        <charset val="204"/>
      </rPr>
      <t xml:space="preserve"> ГОСТ 3262-75</t>
    </r>
    <r>
      <rPr>
        <b/>
        <sz val="14"/>
        <rFont val="Arial"/>
        <family val="2"/>
        <charset val="204"/>
      </rPr>
      <t xml:space="preserve"> / ЭСВ </t>
    </r>
    <r>
      <rPr>
        <sz val="14"/>
        <rFont val="Arial"/>
        <family val="2"/>
        <charset val="204"/>
      </rPr>
      <t>ГОСТ 10705-91</t>
    </r>
  </si>
  <si>
    <r>
      <t xml:space="preserve">Труба  г/к профильная </t>
    </r>
    <r>
      <rPr>
        <sz val="14"/>
        <rFont val="Arial"/>
        <family val="2"/>
        <charset val="204"/>
      </rPr>
      <t>ГОСТ 8639-82, 8645-68, 30245-2003</t>
    </r>
  </si>
  <si>
    <t>Строительные материалы</t>
  </si>
  <si>
    <t>Соединитель одноуровневый (краб) 148х148</t>
  </si>
  <si>
    <t>HABEZ-БЕТОНОКОНТАКТ, грунтовка для повышенного сцепления</t>
  </si>
  <si>
    <r>
      <t xml:space="preserve">Труба Х/К </t>
    </r>
    <r>
      <rPr>
        <sz val="14"/>
        <rFont val="Arial"/>
        <family val="2"/>
        <charset val="204"/>
      </rPr>
      <t>ГОСТ 8639-82, 8645-68, 10704-91</t>
    </r>
  </si>
  <si>
    <r>
      <t xml:space="preserve">Труба бесшовная г/к </t>
    </r>
    <r>
      <rPr>
        <sz val="14"/>
        <rFont val="Arial"/>
        <family val="2"/>
        <charset val="204"/>
      </rPr>
      <t>ГОСТ 8732-78</t>
    </r>
  </si>
  <si>
    <t>Арматура 6,5 А I</t>
  </si>
  <si>
    <t>Вес 1 п/м</t>
  </si>
  <si>
    <t>Арматура 8 А I</t>
  </si>
  <si>
    <t>Арматура 10 А I</t>
  </si>
  <si>
    <t>Арматура 14 А I</t>
  </si>
  <si>
    <t>Арматура 16 А I</t>
  </si>
  <si>
    <t>Арматура 18 А I</t>
  </si>
  <si>
    <t>Арматура 20 А I</t>
  </si>
  <si>
    <t>Арматура 22 А I</t>
  </si>
  <si>
    <t>Арматура 25 А I</t>
  </si>
  <si>
    <t>НА САЙТ</t>
  </si>
  <si>
    <t>Название</t>
  </si>
  <si>
    <t>Артикул</t>
  </si>
  <si>
    <t xml:space="preserve">Цена опт, руб. </t>
  </si>
  <si>
    <t>вес 1 п.м., кг</t>
  </si>
  <si>
    <t>цена за 1 п.м. (формула)</t>
  </si>
  <si>
    <t>Цена розница за 1 п.м. или 1 шт., руб.</t>
  </si>
  <si>
    <t>Арматура А3 (рифленая), 35ГС, 8мм</t>
  </si>
  <si>
    <t>под заказ</t>
  </si>
  <si>
    <t>Арматура А3 (рифленая), 35ГС, 10мм</t>
  </si>
  <si>
    <t>Арматура А3 (рифленая), 35ГС, 12мм</t>
  </si>
  <si>
    <t>Арматура А3 (рифленая), 35ГС, 14мм</t>
  </si>
  <si>
    <t>Арматура А3 (рифленая), 35ГС, 16мм</t>
  </si>
  <si>
    <t>Арматура А3 (рифленая), 35ГС, 18мм</t>
  </si>
  <si>
    <t>Арматура А3 (рифленая), 35ГС, 20мм</t>
  </si>
  <si>
    <t>Арматура А3 (рифленая), 35ГС, 22мм</t>
  </si>
  <si>
    <t>Арматура А3 (рифленая), 35ГС, 25мм</t>
  </si>
  <si>
    <t>Арматура А3 (рифленая), 35ГС, 28мм</t>
  </si>
  <si>
    <t>Арматура А3 (рифленая), 35ГС, 32мм</t>
  </si>
  <si>
    <t>Арматура А3 (рифленая), 35ГС, 36мм</t>
  </si>
  <si>
    <t>Арматура А3 (рифленая), 35ГС, 40мм</t>
  </si>
  <si>
    <t>Арматура А3 (рифленая), А500, 6мм</t>
  </si>
  <si>
    <t>Арматура А3 (рифленая), А500, 8мм</t>
  </si>
  <si>
    <t>Арматура А3 (рифленая), А500, 10мм</t>
  </si>
  <si>
    <t>Арматура А3 (рифленая), А500, 12мм</t>
  </si>
  <si>
    <t>Арматура А3 (рифленая), А500, 14мм</t>
  </si>
  <si>
    <t>Арматура А3 (рифленая), А500, 16мм</t>
  </si>
  <si>
    <t>Арматура А3 (рифленая), А500, 18мм</t>
  </si>
  <si>
    <t>Арматура А3 (рифленая), А500, 20мм</t>
  </si>
  <si>
    <t>Арматура А3 (рифленая), А500, 22мм</t>
  </si>
  <si>
    <t>Арматура А3 (рифленая), А500, 25мм</t>
  </si>
  <si>
    <t>Арматура А3 (рифленая), А500, 28мм</t>
  </si>
  <si>
    <t>Арматура А3 (рифленая), А500, 32мм</t>
  </si>
  <si>
    <t>Арматура А3 (рифленая), А500, 36мм</t>
  </si>
  <si>
    <t>Арматура А3 (рифленая), А500, 40мм</t>
  </si>
  <si>
    <t>Арматура А1 / Круг, 6,5мм</t>
  </si>
  <si>
    <t>Арматура А1 / Круг, 8мм</t>
  </si>
  <si>
    <t>Арматура А1 / Круг, 10мм</t>
  </si>
  <si>
    <t>Арматура А1 / Круг, 12мм</t>
  </si>
  <si>
    <t>Арматура А1 / Круг, 14мм</t>
  </si>
  <si>
    <t>Арматура А1 / Круг, 16мм</t>
  </si>
  <si>
    <t>Арматура А1 / Круг, 18мм</t>
  </si>
  <si>
    <t>Арматура А1 / Круг, 20мм</t>
  </si>
  <si>
    <t>Арматура А1 / Круг, 22мм</t>
  </si>
  <si>
    <t>Арматура А1 / Круг, 25мм</t>
  </si>
  <si>
    <t>Квадрат стальной, сторона 10мм</t>
  </si>
  <si>
    <t>Квадрат стальной, сторона 12мм</t>
  </si>
  <si>
    <t>Квадрат стальной, сторона 14мм</t>
  </si>
  <si>
    <t>Квадрат стальной, сторона 16мм</t>
  </si>
  <si>
    <t>Квадрат стальной, сторона 20мм</t>
  </si>
  <si>
    <t>Катанка 6,5мм</t>
  </si>
  <si>
    <t>Катанка 8,0мм</t>
  </si>
  <si>
    <t>Проволока вязальная 1,2мм ГОСТ 3282-74</t>
  </si>
  <si>
    <t>Уголок равнополочный 25х25х3 ГОСТ 8509-93</t>
  </si>
  <si>
    <t>Уголок равнополочный 32х32х3 ГОСТ 8509-93</t>
  </si>
  <si>
    <t>Уголок равнополочный 40х40х3 ГОСТ 8509-93</t>
  </si>
  <si>
    <t>Уголок равнополочный 40х40х4 ГОСТ 8509-93</t>
  </si>
  <si>
    <t>Уголок равнополочный 45х45х4 ГОСТ 8509-93</t>
  </si>
  <si>
    <t>Уголок равнополочный 50х50х4 ГОСТ 8509-93</t>
  </si>
  <si>
    <t>Уголок равнополочный 50х50х5 ГОСТ 8509-93</t>
  </si>
  <si>
    <t>Уголок равнополочный 63х63х4 ГОСТ 8509-93</t>
  </si>
  <si>
    <t>Уголок равнополочный 63х63х5 ГОСТ 8509-93</t>
  </si>
  <si>
    <t>Уголок равнополочный 63х63х6 ГОСТ 8509-93</t>
  </si>
  <si>
    <t>Уголок равнополочный 70х70х6 ГОСТ 8509-93</t>
  </si>
  <si>
    <t>Уголок равнополочный 75х75х5 ГОСТ 8509-93</t>
  </si>
  <si>
    <t>Уголок равнополочный 75х75х6 ГОСТ 8509-93</t>
  </si>
  <si>
    <t>Уголок равнополочный 80х80х6 ГОСТ 8509-93</t>
  </si>
  <si>
    <t>Уголок равнополочный 90х90х6 ГОСТ 8509-93</t>
  </si>
  <si>
    <t>Уголок равнополочный 100х100х7 ГОСТ 8509-93</t>
  </si>
  <si>
    <t>Уголок равнополочный 100х100х8 ГОСТ 8509-93</t>
  </si>
  <si>
    <t>Уголок равнополочный 125х125х8 ГОСТ 8509-93</t>
  </si>
  <si>
    <t>Уголок равнополочный 125х125х9 ГОСТ 8509-93</t>
  </si>
  <si>
    <t>Швеллер горячекатаный 6,5У</t>
  </si>
  <si>
    <t>Швеллер горячекатаный 8У</t>
  </si>
  <si>
    <t>Швеллер горячекатаный 10У</t>
  </si>
  <si>
    <t>Швеллер горячекатаный 12У</t>
  </si>
  <si>
    <t>Швеллер горячекатаный 14У</t>
  </si>
  <si>
    <t>Швеллер горячекатаный 16У</t>
  </si>
  <si>
    <t>Швеллер горячекатаный 18У</t>
  </si>
  <si>
    <t>Швеллер горячекатаный 20У</t>
  </si>
  <si>
    <t>Швеллер горячекатаный 22У</t>
  </si>
  <si>
    <t>Швеллер горячекатаный 24У</t>
  </si>
  <si>
    <t>Швеллер горячекатаный 27У</t>
  </si>
  <si>
    <t>Швеллер горячекатаный 30У</t>
  </si>
  <si>
    <t>Швеллер горячекатаный 6,5П</t>
  </si>
  <si>
    <t>Швеллер горячекатаный 8П</t>
  </si>
  <si>
    <t>Швеллер горячекатаный 10П</t>
  </si>
  <si>
    <t>Швеллер горячекатаный 12П</t>
  </si>
  <si>
    <t>Швеллер горячекатаный 14П</t>
  </si>
  <si>
    <t>Швеллер горячекатаный 16П</t>
  </si>
  <si>
    <t>Швеллер горячекатаный 18П</t>
  </si>
  <si>
    <t>Швеллер горячекатаный 20П</t>
  </si>
  <si>
    <t>Швеллер горячекатаный 22П</t>
  </si>
  <si>
    <t>Швеллер горячекатаный 24П</t>
  </si>
  <si>
    <t>Швеллер горячекатаный 27П</t>
  </si>
  <si>
    <t>Швеллер горячекатаный 30П</t>
  </si>
  <si>
    <t>Балка металлическая 12 ГОСТ 8239-89</t>
  </si>
  <si>
    <t>Балка металлическая 14 ГОСТ 8239-89</t>
  </si>
  <si>
    <t>Балка металлическая 16 ГОСТ 8239-89</t>
  </si>
  <si>
    <t>Балка металлическая 20 ГОСТ 8239-89</t>
  </si>
  <si>
    <t>Лист стальной холоднокатаный 0,8х1250х2500</t>
  </si>
  <si>
    <t>Лист стальной холоднокатаный 1,0х1250х2500</t>
  </si>
  <si>
    <t>Лист стальной холоднокатаный 1,2х1250х2500</t>
  </si>
  <si>
    <t>Лист стальной холоднокатаный 1,5х1250х2500</t>
  </si>
  <si>
    <t>Лист стальной горячекатаный 1,5х1250х2500</t>
  </si>
  <si>
    <t>Лист стальной горячекатаный 2,0х1000х2000</t>
  </si>
  <si>
    <t>Лист стальной горячекатаный 2,0х1250х2500</t>
  </si>
  <si>
    <t>Лист стальной горячекатаный 3,0х1250х2500</t>
  </si>
  <si>
    <t>Лист стальной горячекатаный 4,0х1500х6000</t>
  </si>
  <si>
    <t>Лист стальной горячекатаный 5,0х1500х6000</t>
  </si>
  <si>
    <t>Лист стальной горячекатаный 6,0х1500х6000</t>
  </si>
  <si>
    <t>Лист стальной горячекатаный 8,0х1500х6000</t>
  </si>
  <si>
    <t>Лист стальной горячекатаный 10,0х1500х6000</t>
  </si>
  <si>
    <t>Лист стальной горячекатаный 12,0х1500х6000</t>
  </si>
  <si>
    <t>Лист стальной горячекатаный 14,0х1500х6000</t>
  </si>
  <si>
    <t>Лист стальной горячекатаный 16,0х1500х6000</t>
  </si>
  <si>
    <t>Лист стальной горячекатаный 20,0х1500х6000</t>
  </si>
  <si>
    <t>Лист рифленый 3,0х1250х2500</t>
  </si>
  <si>
    <t>Лист рифленый 4,0х1500х6000</t>
  </si>
  <si>
    <t>Лист рифленый 5,0х1500х6000</t>
  </si>
  <si>
    <t>Лист рифленый 6,0х1500х6000</t>
  </si>
  <si>
    <t>Полоса стальная 20х4,0мм</t>
  </si>
  <si>
    <t>Полоса стальная 25х3,0мм</t>
  </si>
  <si>
    <t>Полоса стальная 25х4,0мм</t>
  </si>
  <si>
    <t>Полоса стальная 30х3,0мм</t>
  </si>
  <si>
    <t>Полоса стальная 30х4,0мм</t>
  </si>
  <si>
    <t>Полоса стальная 30х5,0мм</t>
  </si>
  <si>
    <t>Полоса стальная 35х3,0мм</t>
  </si>
  <si>
    <t>Полоса стальная 35х4,0мм</t>
  </si>
  <si>
    <t>Полоса стальная 40х3,0мм</t>
  </si>
  <si>
    <t>Полоса стальная 40х4,0мм</t>
  </si>
  <si>
    <t>Полоса стальная 40х5,0мм</t>
  </si>
  <si>
    <t>Полоса стальная 50х4,0мм</t>
  </si>
  <si>
    <t>Полоса стальная 50х5,0мм</t>
  </si>
  <si>
    <t>Полоса стальная 50х6,0мм</t>
  </si>
  <si>
    <t>Полоса стальная 60х6,0мм</t>
  </si>
  <si>
    <t>Полоса стальная 100х6,0мм</t>
  </si>
  <si>
    <t>Полоса стальная 100х8,0мм</t>
  </si>
  <si>
    <t>Полоса стальная 100х10,0мм</t>
  </si>
  <si>
    <t>Круглая труба ВГП Ду15, стенка 2,8мм</t>
  </si>
  <si>
    <t>Круглая труба ВГП Ду20, стенка 2,8мм</t>
  </si>
  <si>
    <t>Круглая труба ВГП Ду20, стенка 2,5мм</t>
  </si>
  <si>
    <t>Круглая труба ВГП Ду25, стенка 2,8мм</t>
  </si>
  <si>
    <t>Круглая труба ВГП Ду25, стенка 3,2мм</t>
  </si>
  <si>
    <t>Круглая труба ВГП Ду32, стенка 2,8мм</t>
  </si>
  <si>
    <t>Круглая труба ВГП Ду32, стенка 3,2 мм</t>
  </si>
  <si>
    <t>Круглая труба ВГП Ду40, стенка 3,0мм</t>
  </si>
  <si>
    <t>Круглая труба ВГП Ду50, стенка 3,0мм</t>
  </si>
  <si>
    <t>Круглая труба горячекатаная Дн57, стенка 1,8мм</t>
  </si>
  <si>
    <t>Круглая труба горячекатаная Дн57, стенка 2,8мм</t>
  </si>
  <si>
    <t>Круглая труба горячекатаная Дн102, стенка 2,8мм</t>
  </si>
  <si>
    <t>Круглая труба горячекатаная Дн102, стенка 2,5мм</t>
  </si>
  <si>
    <t>Круглая труба горячекатаная Дн102, стенка 2,0мм</t>
  </si>
  <si>
    <t>Круглая труба ВГП Ду20, стенка 2,0мм</t>
  </si>
  <si>
    <t>Круглая труба ВГП Ду32, стенка 2,5мм</t>
  </si>
  <si>
    <t>Круглая труба ВГП Ду40, стенка 2,5мм</t>
  </si>
  <si>
    <t>Круглая труба горячекатаная Дн51, стенка 2,5мм</t>
  </si>
  <si>
    <t>Круглая труба горячекатаная Дн57, стенка 2,5мм</t>
  </si>
  <si>
    <t>Круглая труба горячекатаная Дн76, стенка 2,0мм</t>
  </si>
  <si>
    <t>Круглая труба горячекатаная Дн89, стенка 2,8мм</t>
  </si>
  <si>
    <t>Круглая труба горячекатаная Дн114, стенка 3,0мм</t>
  </si>
  <si>
    <t>Круглая труба горячекатаная Дн127, стенка 3,0мм</t>
  </si>
  <si>
    <t>Круглая труба горячекатаная Дн159, стенка 3,5мм</t>
  </si>
  <si>
    <t>Круглая труба горячекатаная Дн57, стенка 3,0мм</t>
  </si>
  <si>
    <t>Круглая труба горячекатаная Дн57, стенка 3,5мм</t>
  </si>
  <si>
    <t>Круглая труба горячекатаная Дн76, стенка 3,0мм</t>
  </si>
  <si>
    <t>Круглая труба горячекатаная Дн76, стенка 3,5мм</t>
  </si>
  <si>
    <t>Круглая труба горячекатаная Дн89, стенка 3,0мм</t>
  </si>
  <si>
    <t>Круглая труба горячекатаная Дн89, стенка 3,5мм</t>
  </si>
  <si>
    <t>Круглая труба горячекатаная Дн89, стенка 4,0мм</t>
  </si>
  <si>
    <t>Круглая труба горячекатаная Дн102, стенка 3,0мм</t>
  </si>
  <si>
    <t>Круглая труба горячекатаная Дн102, стенка 3,5мм</t>
  </si>
  <si>
    <t>Круглая труба горячекатаная Дн108, стенка 3,0мм</t>
  </si>
  <si>
    <t>Круглая труба горячекатаная Дн108, стенка 3,5мм</t>
  </si>
  <si>
    <t>Круглая труба горячекатаная Дн108, стенка 4,0мм</t>
  </si>
  <si>
    <t>Круглая труба горячекатаная Дн114, стенка 3,5мм</t>
  </si>
  <si>
    <t>Круглая труба горячекатаная Дн114, стенка 4,0мм</t>
  </si>
  <si>
    <t>Круглая труба горячекатаная Дн133, стенка 4,0мм</t>
  </si>
  <si>
    <t>Круглая труба горячекатаная Дн133, стенка 4,5мм</t>
  </si>
  <si>
    <t>Круглая труба горячекатаная Дн159, стенка 4,0мм</t>
  </si>
  <si>
    <t>Круглая труба горячекатаная Дн159, стенка 4,5мм</t>
  </si>
  <si>
    <t>Круглая труба горячекатаная Дн219, стенка 4,5мм</t>
  </si>
  <si>
    <t>Круглая труба горячекатаная Дн219, стенка 6,0мм</t>
  </si>
  <si>
    <t>Профильная труба квадратная 15x15, стенка 1,5мм</t>
  </si>
  <si>
    <t>Профильная труба квадратная 20x20, стенка 1,5мм</t>
  </si>
  <si>
    <t>Профильная труба квадратная 20x20, стенка 1,8мм</t>
  </si>
  <si>
    <t>Профильная труба квадратная 20x20, стенка 2,0мм</t>
  </si>
  <si>
    <t>Профильная труба квадратная 25x25, стенка 1,5мм</t>
  </si>
  <si>
    <t>Профильная труба квадратная 25x25, стенка 2,0мм</t>
  </si>
  <si>
    <t>Профильная труба прямоугольная 30x20, стенка 1,5мм</t>
  </si>
  <si>
    <t>Профильная труба прямоугольная 30x20, стенка 2,0мм</t>
  </si>
  <si>
    <t>Профильная труба квадратная 30x30, стенка 1,5мм</t>
  </si>
  <si>
    <t>Профильная труба квадратная 30x30, стенка 2,0мм</t>
  </si>
  <si>
    <t>Профильная труба прямоугольная 40x20, стенка 1,5мм</t>
  </si>
  <si>
    <t>Профильная труба прямоугольная 40x20, стенка 1,8мм</t>
  </si>
  <si>
    <t>Профильная труба прямоугольная 40x20, стенка 2,0мм</t>
  </si>
  <si>
    <t>Профильная труба прямоугольная 40x25, стенка 1,5мм</t>
  </si>
  <si>
    <t>Профильная труба прямоугольная 40x25, стенка 1,8мм</t>
  </si>
  <si>
    <t>Профильная труба прямоугольная 40x25, стенка 2,0мм</t>
  </si>
  <si>
    <t>Профильная труба квадратная 40x40, стенка 1,5мм</t>
  </si>
  <si>
    <t>Профильная труба квадратная 40x40, стенка 1,8мм</t>
  </si>
  <si>
    <t>Профильная труба квадратная 40x40, стенка 2,0мм</t>
  </si>
  <si>
    <t>Профильная труба квадратная 40x40, стенка 2,8мм</t>
  </si>
  <si>
    <t>Профильная труба квадратная 40x40, стенка 3,0мм</t>
  </si>
  <si>
    <t>Профильная труба прямоугольная 50x25, стенка 1,5мм</t>
  </si>
  <si>
    <t>Профильная труба прямоугольная 50x25, стенка 2,0мм</t>
  </si>
  <si>
    <t>Профильная труба квадратная 50x50, стенка 1,8мм</t>
  </si>
  <si>
    <t>Профильная труба квадратная 50x50, стенка 2,0мм</t>
  </si>
  <si>
    <t>Профильная труба квадратная 50x50, стенка 2,8мм</t>
  </si>
  <si>
    <t>Профильная труба квадратная 50x50, стенка 3,0мм</t>
  </si>
  <si>
    <t>Профильная труба прямоугольная 60x30, стенка 2,0мм</t>
  </si>
  <si>
    <t>Профильная труба прямоугольная 60x30, стенка 3,0мм</t>
  </si>
  <si>
    <t>Профильная труба прямоугольная 60x40, стенка 1,8мм</t>
  </si>
  <si>
    <t>Профильная труба прямоугольная 60x40, стенка 2,0мм</t>
  </si>
  <si>
    <t>Профильная труба прямоугольная 60x40, стенка 2,8мм</t>
  </si>
  <si>
    <t>Профильная труба прямоугольная 60x40, стенка 3,0мм</t>
  </si>
  <si>
    <t>Профильная труба прямоугольная 60x40, стенка 4,0мм</t>
  </si>
  <si>
    <t>Профильная труба квадратная 60x60, стенка 1,8мм</t>
  </si>
  <si>
    <t>Профильная труба квадратная 60x60, стенка 2,0мм</t>
  </si>
  <si>
    <t>Профильная труба квадратная 60x60, стенка 2,8мм</t>
  </si>
  <si>
    <t>Профильная труба квадратная 60x60, стенка 3,0мм</t>
  </si>
  <si>
    <t>Профильная труба квадратная 60x60, стенка 4,0мм</t>
  </si>
  <si>
    <t>Профильная труба прямоугольная 80x40, стенка 1,8мм</t>
  </si>
  <si>
    <t>Профильная труба прямоугольная 80x40, стенка 2,0мм</t>
  </si>
  <si>
    <t>Профильная труба прямоугольная 80x40, стенка 2,8мм</t>
  </si>
  <si>
    <t>Профильная труба прямоугольная 80x40, стенка 3,0мм</t>
  </si>
  <si>
    <t>Профильная труба прямоугольная 80x40, стенка 4,0мм</t>
  </si>
  <si>
    <t>Профильная труба прямоугольная 80x60, стенка 2,8мм</t>
  </si>
  <si>
    <t>Профильная труба прямоугольная 80x60, стенка 3,0мм</t>
  </si>
  <si>
    <t>Профильная труба прямоугольная 80x60, стенка 4,0мм</t>
  </si>
  <si>
    <t>Профильная труба квадратная 80x80, стенка 3,0мм</t>
  </si>
  <si>
    <t>Профильная труба квадратная 80x80, стенка 4,0мм</t>
  </si>
  <si>
    <t>Профильная труба квадратная 80x80, стенка 5,0мм</t>
  </si>
  <si>
    <t>Профильная труба квадратная 80x80, стенка 6,0мм</t>
  </si>
  <si>
    <t>Профильная труба прямоугольная 100x50, стенка 3,0мм</t>
  </si>
  <si>
    <t>Профильная труба прямоугольная 100x50, стенка 4,0мм</t>
  </si>
  <si>
    <t>Профильная труба квадратная 100x100, стенка 2,8мм</t>
  </si>
  <si>
    <t>Профильная труба квадратная 100x100, стенка 3,0мм</t>
  </si>
  <si>
    <t>Профильная труба квадратная 100x100, стенка 4,0мм</t>
  </si>
  <si>
    <t>Профильная труба квадратная 100x100, стенка 5,0мм</t>
  </si>
  <si>
    <t>Профильная труба квадратная 100x100, стенка 6,0мм</t>
  </si>
  <si>
    <t>Профильная труба квадратная 120x120, стенка 4,0мм</t>
  </si>
  <si>
    <t>Профильная труба квадратная 120x120, стенка 5,0мм</t>
  </si>
  <si>
    <t>Профильная труба квадратная 120x120, стенка 6,0мм</t>
  </si>
  <si>
    <t>Профильная труба квадратная 140x140, стенка 4,0мм</t>
  </si>
  <si>
    <t>Профильная труба квадратная 140x140, стенка 5,0мм</t>
  </si>
  <si>
    <t>Профильная труба квадратная 10x10, стенка 1,0мм ГОСТ 8639-82, 8645-68</t>
  </si>
  <si>
    <t>Профильная труба квадратная 10x10, стенка 1,2мм ГОСТ 8639-82, 8645-68</t>
  </si>
  <si>
    <t>Профильная труба квадратная 15x15, стенка 1,0мм ГОСТ 8639-82, 8645-68</t>
  </si>
  <si>
    <t>Профильная труба квадратная 15x15, стенка 1,2мм ГОСТ 8639-82, 8645-68</t>
  </si>
  <si>
    <t>Профильная труба квадратная 20x20, стенка 1,0мм ГОСТ 8639-82, 8645-68</t>
  </si>
  <si>
    <t>Профильная труба квадратная 20x20, стенка 1,2мм ГОСТ 8639-82, 8645-68</t>
  </si>
  <si>
    <t>Профильная труба квадратная 25x25, стенка 1,2мм ГОСТ 8639-82, 8645-68</t>
  </si>
  <si>
    <t>Профильная труба квадратная 30x30, стенка 1,2мм ГОСТ 8639-82, 8645-68</t>
  </si>
  <si>
    <t>Профильная труба прямоугольная 40x20, стенка 1,2мм ГОСТ 8639-82, 8645-68</t>
  </si>
  <si>
    <t>Круглая холоднокатаная труба Дн20, стенка 1,0мм ГОСТ 10704-91</t>
  </si>
  <si>
    <t>Круглая холоднокатаная труба Дн25, стенка 1,0мм ГОСТ 10704-91</t>
  </si>
  <si>
    <t>Круглая холоднокатаная труба Дн25, стенка 1,2мм ГОСТ 10704-91</t>
  </si>
  <si>
    <t>ОСБ 9 мм, размер 2440х1220 Кроношпан Егорьевск</t>
  </si>
  <si>
    <t>ОСБ 12 мм, размер 2440х1220 Кроношпан Егорьевск</t>
  </si>
  <si>
    <t>ОСБ 15 мм, размер 2440х1220 Кроношпан Егорьевск</t>
  </si>
  <si>
    <t>ОСБ 18 мм, размер 2440х1220 Кроношпан Егорьевск</t>
  </si>
  <si>
    <t>ОСБ 22 мм, размер 2440х1220 Кроношпан Егорьевск</t>
  </si>
  <si>
    <t>ОСБ 9 мм, размер 2500х1250 КАЛЕВАЛА</t>
  </si>
  <si>
    <t>ОСБ 12 мм, размер 2500х1250 КАЛЕВАЛА</t>
  </si>
  <si>
    <t>Фанера ламинированная 18 мм, размер 1220х2440, СВЕЗА сорт 1/1</t>
  </si>
  <si>
    <t>Фанера ламинированная 21 мм, размер 1220х2440, СВЕЗА сорт 1/1</t>
  </si>
  <si>
    <t>Фанера ФК 4 мм, размер 1525х1525, сорт 4/4</t>
  </si>
  <si>
    <t>Фанера ФК 6 мм, размер 1525х1525, сорт 4/4</t>
  </si>
  <si>
    <t>Фанера ФК 8 мм, размер 1525х1525, сорт 4/4</t>
  </si>
  <si>
    <t>Фанера ФК 9 мм, размер 1525х1525, сорт 4/4</t>
  </si>
  <si>
    <t>Фанера ФК 10 мм, размер 1525х1525, сорт 4/4</t>
  </si>
  <si>
    <t>Фанера ФК 12 мм, размер 1525х1525, сорт 4/4</t>
  </si>
  <si>
    <t>Фанера ФК 15 мм, размер 1525х1525, сорт 4/4</t>
  </si>
  <si>
    <t>Фанера ФК 18 мм, размер 1525х1525, сорт 4/4</t>
  </si>
  <si>
    <t>Фанера ФК 20 мм, размер 1525х1525, сорт 4/4</t>
  </si>
  <si>
    <t>Фанера ФК 21 мм, размер 1525х1525, сорт 4/4</t>
  </si>
  <si>
    <t>Фанера ФК 4 мм, размер 1525х1525, сорт TS</t>
  </si>
  <si>
    <t>Фанера ФК 5 мм, размер 1525х1525, сорт TS</t>
  </si>
  <si>
    <t>Фанера ФК 6 мм, размер 1525х1525, сорт TS</t>
  </si>
  <si>
    <t>Фанера ФК 18 мм, размер 1525х1525, сорт TS</t>
  </si>
  <si>
    <t>Фанера ФК 20 мм, размер 1525х1525, сорт TS</t>
  </si>
  <si>
    <t>Фанера ФК 21 мм, размер 1525х1525, сорт TS</t>
  </si>
  <si>
    <t>Гипсокартон Декоратор 12,5х2500х1200х12,5  3 кв.м.</t>
  </si>
  <si>
    <t>Гипсокартон Декоратор 9,5х2500х1200,  3 кв.м.</t>
  </si>
  <si>
    <t>Гипсокартон RBM 12,5х2500х1200, 3 кв.м.</t>
  </si>
  <si>
    <t>Гипсокартон RBM  9,5х2500х1200, 3 кв.м.</t>
  </si>
  <si>
    <t>Гипсокартон Декоратор влагостойкий 12,5х2500х1200, 3 кв.м.</t>
  </si>
  <si>
    <t>Гипсокартон Декоратор влагостойкий 9,5х2500х1200, 3 кв.м.</t>
  </si>
  <si>
    <t>Гипсокартон RBM влагостойкий 12,5х2500х1200, 3 кв.м.</t>
  </si>
  <si>
    <t>Гипсокартон RBM влагостойкий 9,5х2500х1200, 3 кв.м.</t>
  </si>
  <si>
    <t>Цемент, М-500, Новороссийский Цемент, 50 кг</t>
  </si>
  <si>
    <t>HABEZ-Гипс, гипс строительный, 25кг</t>
  </si>
  <si>
    <t>Штукатурка HABEZ-Старт гипсовая РН, стартовая, 30 кг.</t>
  </si>
  <si>
    <t>Штукатурка HABEZ-Старт гипсовая МН, стартовая, 30 кг.</t>
  </si>
  <si>
    <t>только опт</t>
  </si>
  <si>
    <t>HABEZ-Финиш, гипсовая шпаклевка, 25кг</t>
  </si>
  <si>
    <t>Плитоный клей HABEZ-Стандарт, клей для облицовки стен и потолков, 25 кг.</t>
  </si>
  <si>
    <t>Наливной пол HABEZ-Нивелир, композитный (Гипс/цемент), т.н. 3-70 мм, 28 кг.</t>
  </si>
  <si>
    <t>Грунтовка HABEZ-Бетоноконтакт, для повышенного сцепления, 12л</t>
  </si>
  <si>
    <t>Грунтовка HABEZ СИНД-Эконом, для внутренних работ, 5л</t>
  </si>
  <si>
    <t>Арматура А3 (рифленая), 25Г2С, 8мм</t>
  </si>
  <si>
    <t>Арматура А3 (рифленая), 25Г2С, 10мм</t>
  </si>
  <si>
    <t>Арматура А3 (рифленая), 25Г2С, 12мм</t>
  </si>
  <si>
    <t>Арматура А3 (рифленая), 25Г2С, 14мм</t>
  </si>
  <si>
    <t>Арматура А3 (рифленая), 25Г2С, 16мм</t>
  </si>
  <si>
    <t>Арматура А3 (рифленая), 25Г2С, 18мм</t>
  </si>
  <si>
    <t>Арматура А3 (рифленая), 25Г2С, 20мм</t>
  </si>
  <si>
    <t>Арматура А3 (рифленая), 25Г2С, 22мм</t>
  </si>
  <si>
    <t>Арматура А3 (рифленая), 25Г2С, 25мм</t>
  </si>
  <si>
    <t>Арматура А3 (рифленая), 25Г2С, 28мм</t>
  </si>
  <si>
    <t>Арматура А3 (рифленая), 25Г2С, 32мм</t>
  </si>
  <si>
    <t>Арматура А3 (рифленая), 25Г2С, 36мм</t>
  </si>
  <si>
    <t>Арматура А3 (рифленая), 25Г2С, 40мм</t>
  </si>
  <si>
    <t>Арматура А1 / Круг, 26мм</t>
  </si>
  <si>
    <t>Арматура А1 / Круг, 28мм</t>
  </si>
  <si>
    <t>Арматура А1 / Круг, 30мм</t>
  </si>
  <si>
    <t>Арматура А1 / Круг, 32мм</t>
  </si>
  <si>
    <t>Арматура А1 / Круг, 34мм</t>
  </si>
  <si>
    <t>Арматура А1 / Круг, 35мм</t>
  </si>
  <si>
    <t>Арматура А1 / Круг, 36мм</t>
  </si>
  <si>
    <t>Арматура А1 / Круг, 38мм</t>
  </si>
  <si>
    <t>Арматура А1 / Круг, 40мм</t>
  </si>
  <si>
    <t>Арматура А1 / Круг, 42мм</t>
  </si>
  <si>
    <t>Арматура А1 / Круг, 45мм</t>
  </si>
  <si>
    <t>Арматура А1 / Круг, 48мм</t>
  </si>
  <si>
    <t>Арматура А1 / Круг, 50мм</t>
  </si>
  <si>
    <t>Арматура А1 / Круг, 52мм</t>
  </si>
  <si>
    <t>Арматура А1 / Круг, 56мм</t>
  </si>
  <si>
    <t>Арматура А1 / Круг, 60мм</t>
  </si>
  <si>
    <t>Арматура А1 / Круг, 65мм</t>
  </si>
  <si>
    <t>Арматура А1 / Круг, 70мм</t>
  </si>
  <si>
    <t>Арматура А1 / Круг, 75мм</t>
  </si>
  <si>
    <t>Арматура А1 / Круг, 80мм</t>
  </si>
  <si>
    <t>Арматура А1 / Круг, 85мм</t>
  </si>
  <si>
    <t>Арматура А1 / Круг, 90мм</t>
  </si>
  <si>
    <t>Арматура А1 / Круг, 95мм</t>
  </si>
  <si>
    <t>Арматура А1 / Круг, 100мм</t>
  </si>
  <si>
    <t>Квадрат стальной, сторона 25мм</t>
  </si>
  <si>
    <t>Квадрат стальной, сторона 30мм</t>
  </si>
  <si>
    <t>Уголок равнополочный 140х140х12 ГОСТ 8509-93</t>
  </si>
  <si>
    <t>Уголок равнополочный 160х160х10 ГОСТ 8509-93</t>
  </si>
  <si>
    <t>Уголок равнополочный 160х160х11 ГОСТ 8509-93</t>
  </si>
  <si>
    <t>Уголок равнополочный 160х160х12 ГОСТ 8509-93</t>
  </si>
  <si>
    <t>Уголок равнополочный 160х160х14 ГОСТ 8509-93</t>
  </si>
  <si>
    <t>Уголок равнополочный 160х160х16 ГОСТ 8509-93</t>
  </si>
  <si>
    <t>Уголок равнополочный 160х160х18 ГОСТ 8509-93</t>
  </si>
  <si>
    <t>Уголок равнополочный 160х160х20 ГОСТ 8509-93</t>
  </si>
  <si>
    <t>Уголок равнополочный 180х180х11 ГОСТ 8509-93</t>
  </si>
  <si>
    <t>Уголок равнополочный 180х180х12 ГОСТ 8509-93</t>
  </si>
  <si>
    <t>Уголок равнополочный 200х200х12 ГОСТ 8509-93</t>
  </si>
  <si>
    <t>Уголок равнополочный 200х200х13 ГОСТ 8509-93</t>
  </si>
  <si>
    <t>Уголок равнополочный 200х200х14 ГОСТ 8509-93</t>
  </si>
  <si>
    <t>Уголок равнополочный 200х200х16 ГОСТ 8509-93</t>
  </si>
  <si>
    <t>Уголок равнополочный 200х200х20 ГОСТ 8509-93</t>
  </si>
  <si>
    <t>Уголок равнополочный 200х200х25 ГОСТ 8509-93</t>
  </si>
  <si>
    <t>Уголок равнополочный 200х200х30 ГОСТ 8509-93</t>
  </si>
  <si>
    <t>Уголок равнополочный 220х220х14 ГОСТ 8509-93</t>
  </si>
  <si>
    <t>Уголок равнополочный 220х220х16 ГОСТ 8509-93</t>
  </si>
  <si>
    <t>Уголок равнополочный 250х250х16 ГОСТ 8509-93</t>
  </si>
  <si>
    <t>Уголок равнополочный 250х250х18 ГОСТ 8509-93</t>
  </si>
  <si>
    <t>Уголок равнополочный 250х250х20 ГОСТ 8509-93</t>
  </si>
  <si>
    <t>Уголок равнополочный 250х250х22 ГОСТ 8509-93</t>
  </si>
  <si>
    <t>Уголок равнополочный 250х250х25 ГОСТ 8509-93</t>
  </si>
  <si>
    <t>Уголок равнополочный 250х250х28 ГОСТ 8509-93</t>
  </si>
  <si>
    <t>Уголок равнополочный 250х250х30 ГОСТ 8509-93</t>
  </si>
  <si>
    <t>Уголок равнополочный 250х250х35 ГОСТ 8509-93</t>
  </si>
  <si>
    <t>Уголок равнополочный 140х140х10 ГОСТ 8509-93</t>
  </si>
  <si>
    <t>Уголок равнополочный 140х140х9 ГОСТ 8509-93</t>
  </si>
  <si>
    <t>Уголок равнополочный 125х125х16 ГОСТ 8509-93</t>
  </si>
  <si>
    <t>Уголок равнополочный 125х125х14 ГОСТ 8509-93</t>
  </si>
  <si>
    <t>Уголок равнополочный 125х125х12 ГОСТ 8509-93</t>
  </si>
  <si>
    <t>Уголок равнополочный 125х125х10 ГОСТ 8509-93</t>
  </si>
  <si>
    <t>Уголок равнополочный 90х90х9 ГОСТ 8509-93</t>
  </si>
  <si>
    <t>Уголок равнополочный 100х100х10 ГОСТ 8509-93</t>
  </si>
  <si>
    <t>Уголок равнополочный 100х100х12 ГОСТ 8509-93</t>
  </si>
  <si>
    <t>Уголок равнополочный 100х100х14 ГОСТ 8509-93</t>
  </si>
  <si>
    <t>Уголок равнополочный 100х100х16 ГОСТ 8509-93</t>
  </si>
  <si>
    <t>Уголок равнополочный 110х110х7 ГОСТ 8509-93</t>
  </si>
  <si>
    <t>Уголок равнополочный 110х110х8 ГОСТ 8509-93</t>
  </si>
  <si>
    <t>Уголок равнополочный 70х70х8 ГОСТ 8509-93</t>
  </si>
  <si>
    <t>Уголок равнополочный 75х75х7 ГОСТ 8509-93</t>
  </si>
  <si>
    <t>Уголок равнополочный 75х75х8 ГОСТ 8509-93</t>
  </si>
  <si>
    <t>Уголок равнополочный 75х75х9 ГОСТ 8509-93</t>
  </si>
  <si>
    <t>Уголок равнополочный 80х80х7 ГОСТ 8509-93</t>
  </si>
  <si>
    <t>Уголок равнополочный 80х80х8 ГОСТ 8509-93</t>
  </si>
  <si>
    <t>Уголок равнополочный 90х90х7 ГОСТ 8509-93</t>
  </si>
  <si>
    <t>Уголок равнополочный 90х90х8 ГОСТ 8509-93</t>
  </si>
  <si>
    <t>Уголок равнополочный 50х50х6 ГОСТ 8509-93</t>
  </si>
  <si>
    <t>Уголок равнополочный 70х70х5 ГОСТ 8509-93</t>
  </si>
  <si>
    <t>Уголок равнополочный 70х70х7 ГОСТ 8509-93</t>
  </si>
  <si>
    <t>Уголок равнополочный 20х20х4 ГОСТ 8509-93</t>
  </si>
  <si>
    <t>Уголок равнополочный 25х25х4 ГОСТ 8509-93</t>
  </si>
  <si>
    <t>Уголок равнополочный 30х30х3 ГОСТ 8509-93</t>
  </si>
  <si>
    <t>Уголок равнополочный 30х30х4 ГОСТ 8509-93</t>
  </si>
  <si>
    <t>Уголок равнополочный 32х32х4 ГОСТ 8509-93</t>
  </si>
  <si>
    <t>Уголок равнополочный 35х35х3 ГОСТ 8509-93</t>
  </si>
  <si>
    <t>Уголок равнополочный 35х35х4 ГОСТ 8509-93</t>
  </si>
  <si>
    <t>Уголок равнополочный 20х20х3 ГОСТ 8509-93</t>
  </si>
  <si>
    <t>Швеллер горячекатаный 36П</t>
  </si>
  <si>
    <t>Швеллер горячекатаный 40П</t>
  </si>
  <si>
    <t>Швеллер горячекатаный 40У</t>
  </si>
  <si>
    <t>Швеллер горячекатаный 36У</t>
  </si>
  <si>
    <t>Лист стальной горячекатаный 1,5х1000х2000</t>
  </si>
  <si>
    <t>Лист стальной горячекатаный 2,5х1250х2500</t>
  </si>
  <si>
    <t>Гипсокартон Волма 2500х1200х9,5 3 кв.м.</t>
  </si>
  <si>
    <t>Гипсокартон Кнауф  2500х1200х12,5 3 кв.м.</t>
  </si>
  <si>
    <t>Гипсокартон Кнауф  2500х1200х9,5 3 кв.м.</t>
  </si>
  <si>
    <t>Гипсокартон Волма влагостойкий 2500х1200х12,5 3 кв.м.</t>
  </si>
  <si>
    <t>Гипсокартон Волма влагостойкий 2500х1200х9,5 3 кв.м.</t>
  </si>
  <si>
    <t>Гипсокартон Кнауф влагостойкий 2500х1200х9,5 3 кв.м.</t>
  </si>
  <si>
    <t>Гипсокартон Кнауф влагостойкий 2500х1200х12,5 3 кв.м.</t>
  </si>
  <si>
    <t>Штукатурка цементная timmax FASADE T21, 20 кг</t>
  </si>
  <si>
    <t>Штукатурка цементная timmax FASADE T21, 25 кг</t>
  </si>
  <si>
    <t>Штукатурка гипсовая timmax PLAST T25, 30 кг</t>
  </si>
  <si>
    <t>Штукатурка декоративная timmax KOROED T28, 20 кг</t>
  </si>
  <si>
    <t>Щебень шлаковый фр. 5-20, мешок 40 кг.</t>
  </si>
  <si>
    <t>Щебень природный фр. 5-20, мешок 40 кг.</t>
  </si>
  <si>
    <t>Песок речной сеянный, мешок, 40 кг</t>
  </si>
  <si>
    <t>Штукатурка Кнауф ХП-Старт, 25 кг.</t>
  </si>
  <si>
    <t>только розница</t>
  </si>
  <si>
    <t>Штукатурка Волма Цемент-Актив, 25 кг. (для машинного нанесения)</t>
  </si>
  <si>
    <t>Штукатурка Тим №24, 30 кг. (для машинного и ручного нанесения, для внутренних и наружных работ)</t>
  </si>
  <si>
    <t>Штукатурка Тим №28 "короед" , 25 кг., белая. (для ручного нанесения)</t>
  </si>
  <si>
    <t>Штукатурка Волма Гипс-Актив, 30 кг.</t>
  </si>
  <si>
    <t>Штукатурка Волма Пласт, 30 кг.</t>
  </si>
  <si>
    <t>Штукатурка Волма Старт, 30 кг.</t>
  </si>
  <si>
    <t>Штукатурка Кнауф МН-Старт, 30 кг.</t>
  </si>
  <si>
    <t>Штукатурка Кнауф МП-75, 30 кг.</t>
  </si>
  <si>
    <t>Керамзит фр. 10-20, мешок 0,05 м³</t>
  </si>
  <si>
    <t>Профиль маячковый 19х6х3000 0,3</t>
  </si>
  <si>
    <t>Профиль углозащитный 20х20х3000  0,5</t>
  </si>
  <si>
    <t>Профиль маячковый 22х10х3000 0,3</t>
  </si>
  <si>
    <t>Стяжка  Волма Ровнитель грубый, самоневелирующийся, толщина нанесения 10-80мм, 25 кг.</t>
  </si>
  <si>
    <t>Рубероид РКП-350 Технониколь 2с, рулон 15 м²</t>
  </si>
  <si>
    <t>Рубероид РКП- 350, 15 м²</t>
  </si>
  <si>
    <t>Наливной пол  Волма Нивелир экспресс, самовыравнивающийся, быстротвердеющиЙ, т.н. 5-100 мм, 20 кг.</t>
  </si>
  <si>
    <t>Наливной пол Тим №17, самонивелирующийся финишный, толщина нанесения 3-10 мм, 25 кг.</t>
  </si>
  <si>
    <t>Стяжка для пола высокопрочная Тим №10, высокопрочная, толщина нанесения 15-150 мм, 30 кг</t>
  </si>
  <si>
    <t>Подвес прямой 60х27 0,9</t>
  </si>
  <si>
    <t>Подвес прямой 60х27 0,5</t>
  </si>
  <si>
    <t>Профиль потолочный 60х27х3000 0,5</t>
  </si>
  <si>
    <t>Профиль направляющий 75х40х3000 0,5</t>
  </si>
  <si>
    <t>Профиль направляющий 50х40х3000 0,5</t>
  </si>
  <si>
    <t>Профиль направляющий 28х27х3000 0,5</t>
  </si>
  <si>
    <t>Профиль направляющий 100х40х3000 0,5</t>
  </si>
  <si>
    <t>Профиль стоечный 100х50х3000 0,5</t>
  </si>
  <si>
    <t>Профиль стоечный 50х50х3000  0,5</t>
  </si>
  <si>
    <t>Профиль стоечный 75х50х3000  0,5</t>
  </si>
  <si>
    <t>Соединитель одноуровеневый (краб) 148х148 0,5</t>
  </si>
  <si>
    <t>Соединитель одноуровеневый (краб) 148х148 0,9</t>
  </si>
  <si>
    <t>Утеплитель XPS N-III-G4 50 URSA</t>
  </si>
  <si>
    <t>Утеплитель XPS N-III-G4 40 URSA</t>
  </si>
  <si>
    <t>Утеплитель XPS N-III-G4 30 URSA</t>
  </si>
  <si>
    <t>Утеплитель CARBON ECO 40 Технониколь</t>
  </si>
  <si>
    <t>Утеплитель CARBON ECO 50 Технониколь</t>
  </si>
  <si>
    <t>Круглая труба горячекатаная Дн57, стенка 2,0мм</t>
  </si>
  <si>
    <t>Круглая труба горячекатаная Дн76, стенка 4,0мм</t>
  </si>
  <si>
    <t>Круглая труба ВГП Ду50, стенка 2,0мм</t>
  </si>
  <si>
    <t>Круглая труба ВГП Ду50, стенка 1,8мм</t>
  </si>
  <si>
    <t>Круглая труба ВГП Ду50, стенка 1,5мм</t>
  </si>
  <si>
    <t>Круглая труба ВГП Ду40, стенка 2,0мм</t>
  </si>
  <si>
    <t>Круглая труба ВГП Ду15, стенка 2,0мм</t>
  </si>
  <si>
    <t>Круглая труба ВГП Ду15, стенка 1,8мм</t>
  </si>
  <si>
    <t>Круглая труба ВГП Ду15, стенка 1,5мм</t>
  </si>
  <si>
    <t>Профильная труба прямоугольная 150x100, стенка 7,0мм</t>
  </si>
  <si>
    <t>Профильная труба прямоугольная 150x100, стенка 8,0мм</t>
  </si>
  <si>
    <t>Профильная труба прямоугольная 150x100, стенка 10,0мм</t>
  </si>
  <si>
    <t>Профильная труба прямоугольная 50x30, стенка 2,0мм</t>
  </si>
  <si>
    <t>Профильная труба прямоугольная 50x30, стенка 2,5мм</t>
  </si>
  <si>
    <t>Профильная труба прямоугольная 50x30, стенка 3,0мм</t>
  </si>
  <si>
    <t>Профильная труба квадратная 150x150, стенка 7,0мм</t>
  </si>
  <si>
    <t>Профильная труба квадратная 150x150, стенка 6,0мм</t>
  </si>
  <si>
    <t>Профильная труба квадратная 150x150, стенка 5,0мм</t>
  </si>
  <si>
    <t>Профильная труба квадратная 180x180, стенка 8,0мм</t>
  </si>
  <si>
    <t>Профильная труба квадратная 180x180, стенка 7,0мм</t>
  </si>
  <si>
    <t>Профильная труба квадратная 180x180, стенка 6,0мм</t>
  </si>
  <si>
    <t>Профильная труба квадратная 180x180, стенка 5,0мм</t>
  </si>
  <si>
    <t>Профильная труба прямоугольная 150x100, стенка 6,0мм</t>
  </si>
  <si>
    <t>Уголок неравнополочный 200х125х16 ГОСТ 8510</t>
  </si>
  <si>
    <t>Уголок неравнополочный 200х125х14 ГОСТ 8510</t>
  </si>
  <si>
    <t>Уголок неравнополочный 200х125х12 ГОСТ 8510</t>
  </si>
  <si>
    <t>Уголок неравнополочный 200х125х11 ГОСТ 8510</t>
  </si>
  <si>
    <t>Уголок неравнополочный 180х110х12 ГОСТ 8510</t>
  </si>
  <si>
    <t>Уголок неравнополочный 180х110х10 ГОСТ 8510</t>
  </si>
  <si>
    <t>Уголок неравнополочный 160х100х14 ГОСТ 8510</t>
  </si>
  <si>
    <t>Уголок неравнополочный 160х100х12 ГОСТ 8510</t>
  </si>
  <si>
    <t>Уголок неравнополочный 160х100х10 ГОСТ 8510</t>
  </si>
  <si>
    <t>Уголок неравнополочный 160х100х9 ГОСТ 8510</t>
  </si>
  <si>
    <t>Уголок неравнополочный 160х90х10 ГОСТ 8510</t>
  </si>
  <si>
    <t>Уголок неравнополочный 140х90х8 ГОСТ 8510</t>
  </si>
  <si>
    <t>Уголок неравнополочный 125х80х12 ГОСТ 8510</t>
  </si>
  <si>
    <t>Уголок неравнополочный 125х80х10 ГОСТ 8510</t>
  </si>
  <si>
    <t>Уголок неравнополочный 125х70х8 ГОСТ 8510</t>
  </si>
  <si>
    <t>Уголок неравнополочный 125х70х7 ГОСТ 8510</t>
  </si>
  <si>
    <t>Уголок неравнополочный 110х70х8 ГОСТ 8510</t>
  </si>
  <si>
    <t>Уголок неравнополочный 110х70х6,5 ГОСТ 8510</t>
  </si>
  <si>
    <t>Уголок неравнополочный 100х63х10 ГОСТ 8510</t>
  </si>
  <si>
    <t>Уголок неравнополочный 100х63х8 ГОСТ 8510</t>
  </si>
  <si>
    <t>Уголок неравнополочный 100х63х7 ГОСТ 8510</t>
  </si>
  <si>
    <t>Уголок неравнополочный 100х63х6 ГОСТ 8510</t>
  </si>
  <si>
    <t>Уголок неравнополочный 90х56х8 ГОСТ 8510</t>
  </si>
  <si>
    <t>Уголок неравнополочный 90х56х6 ГОСТ 8510</t>
  </si>
  <si>
    <t>Уголок неравнополочный 90х56х5,5 ГОСТ 8510</t>
  </si>
  <si>
    <t>Уголок неравнополочный 80х50х6 ГОСТ 8510</t>
  </si>
  <si>
    <t>Уголок неравнополочный 80х50х5 ГОСТ 8510</t>
  </si>
  <si>
    <t>Уголок неравнополочный 75х50х8 ГОСТ 8510</t>
  </si>
  <si>
    <t>Уголок неравнополочный 75х50х6 ГОСТ 8510</t>
  </si>
  <si>
    <t>Уголок неравнополочный 75х50х5 ГОСТ 8510</t>
  </si>
  <si>
    <t>Уголок неравнополочный 70х45х5 ГОСТ 8510</t>
  </si>
  <si>
    <t>Уголок неравнополочный 63х40х8 ГОСТ 8510</t>
  </si>
  <si>
    <t>Уголок неравнополочный 63х40х6 ГОСТ 8510</t>
  </si>
  <si>
    <t>Уголок неравнополочный 63х40х5 ГОСТ 8510</t>
  </si>
  <si>
    <t>Уголок неравнополочный 63х40х4 ГОСТ 8510</t>
  </si>
  <si>
    <t>Уголок неравнополочный 56х36х5 ГОСТ 8510</t>
  </si>
  <si>
    <t>Уголок неравнополочный 56х36х4 ГОСТ 8510</t>
  </si>
  <si>
    <t>Уголок неравнополочный 50х32х4 ГОСТ 8510</t>
  </si>
  <si>
    <t>Уголок неравнополочный 50х32х3 ГОСТ 8510</t>
  </si>
  <si>
    <t>Уголок неравнополочный 45х28х4 ГОСТ 8510</t>
  </si>
  <si>
    <t>Уголок неравнополочный 45х28х3 ГОСТ 8510</t>
  </si>
  <si>
    <t>Уголок неравнополочный 40х25х5 ГОСТ 8510</t>
  </si>
  <si>
    <t>Уголок неравнополочный 40х25х4 ГОСТ 8510</t>
  </si>
  <si>
    <t>Уголок неравнополочный 40х25х3 ГОСТ 8510</t>
  </si>
  <si>
    <t>Уголок неравнополочный 32х20х4 ГОСТ 8510</t>
  </si>
  <si>
    <t>Уголок неравнополочный 32х20х3 ГОСТ 8510</t>
  </si>
  <si>
    <t>Уголок неравнополочный 25х16х3 ГОСТ 8510</t>
  </si>
  <si>
    <t>Клей для плитки timmax SТARТ K10 , 20 кг</t>
  </si>
  <si>
    <t>Клей для плитки  timmax SТARТ K10, 25 кг</t>
  </si>
  <si>
    <t>Клей плиточный эластичный  timmax КERAMIK K30, 20 кг</t>
  </si>
  <si>
    <t>Клей плиточный эластичный  timmax КERAMIK K30, 25 кг</t>
  </si>
  <si>
    <t>Клей для плитки сильной фиксации  timmax TITAN K50, 20 кг</t>
  </si>
  <si>
    <t>Клей для плитки сильной фиксации  timmax TITAN K50, 25 кг</t>
  </si>
  <si>
    <t>Клей для мозаичных работ timmax  MOSAIK K60, 20 кг</t>
  </si>
  <si>
    <t>Клей для ячеистобетонных блоков timmax BLOCK K80, 20 кг</t>
  </si>
  <si>
    <t>Клей для ячеистобетонных блоков timmax BLOCK K80, 25 кг</t>
  </si>
  <si>
    <t>Клей для ячеистобетонных блоков timmax BLOCK K80 зима, 20 кг</t>
  </si>
  <si>
    <t>Клей для крепления пенополистирольных и минераловатных плит timmax IZOFIX K85, 20 кг</t>
  </si>
  <si>
    <t>Клей для крепления пенополистирольных и минераловатных плит timmax IZOFIX K85, 25 кг</t>
  </si>
  <si>
    <t>Клей армирующий для пенополистир. и минераловатных плит timmax IZOTERM K90, 20 кг</t>
  </si>
  <si>
    <t>Клей армирующий для пенополистир. и минераловатных плит timmax IZOTERM K90, 25 кг</t>
  </si>
  <si>
    <t>Клей армирующий для пенополистир. и минераловатных плит timmax IZOTERM K90 ЗИМА, 20 кг</t>
  </si>
  <si>
    <t>Профилированный лист С-8 оцинкованный 0,5х1200х2000</t>
  </si>
  <si>
    <t>Шпатлевка фасадная белоснежная timmax EXTRA S45, 20 кг</t>
  </si>
  <si>
    <t>Стяжка для пола timmax BASIS P11, 20 кг</t>
  </si>
  <si>
    <t>Стяжка для пола timmax BASIS P11, 25 кг</t>
  </si>
  <si>
    <t>Наливной пол timmax EXPRESS P33, 20 кг</t>
  </si>
  <si>
    <t>Финишный наливной пол timmax NIVELIR P55, 20 кг</t>
  </si>
  <si>
    <t>Гидроизоляция timmax AquaSTOP B10, 20 кг</t>
  </si>
  <si>
    <t>25х25х3,0</t>
  </si>
  <si>
    <t>32х32х3,0</t>
  </si>
  <si>
    <t>40х40х4,0</t>
  </si>
  <si>
    <t>Под заказ</t>
  </si>
  <si>
    <t>100х100х2,5</t>
  </si>
  <si>
    <t>30х15х1,5</t>
  </si>
  <si>
    <t>40х30х2,0</t>
  </si>
  <si>
    <t>80х40х2,5</t>
  </si>
  <si>
    <t>Арматура 12 А I</t>
  </si>
  <si>
    <t>133х3,0</t>
  </si>
  <si>
    <t>51х2,0</t>
  </si>
  <si>
    <t>89х2,0</t>
  </si>
  <si>
    <t>150х150х4,0</t>
  </si>
  <si>
    <t>70х70х3,0</t>
  </si>
  <si>
    <t>80х60х2,5</t>
  </si>
  <si>
    <t>80х80х2,5</t>
  </si>
  <si>
    <t>Ду 15х3,2</t>
  </si>
  <si>
    <t>Швеллер 20</t>
  </si>
  <si>
    <t>Ду 25х1,8</t>
  </si>
  <si>
    <t>60х30х2,5</t>
  </si>
  <si>
    <t>40х40х2,5</t>
  </si>
  <si>
    <t>80х80х5,0</t>
  </si>
  <si>
    <t>Балка 18</t>
  </si>
  <si>
    <t>Балка 12</t>
  </si>
  <si>
    <t xml:space="preserve">                    Лист холоднокатаный  </t>
  </si>
  <si>
    <t>1,5х1000х2000</t>
  </si>
  <si>
    <t>Квадрат 14</t>
  </si>
  <si>
    <t>20х1500х6000</t>
  </si>
  <si>
    <t>Швеллер 18</t>
  </si>
  <si>
    <t>Арматура 6 А I</t>
  </si>
  <si>
    <t>Ду 25х2,2</t>
  </si>
  <si>
    <t>Ду 20х1,8</t>
  </si>
  <si>
    <t>Швеллер 6,5</t>
  </si>
  <si>
    <t>10х10х1,5</t>
  </si>
  <si>
    <t>50х25х2,8</t>
  </si>
  <si>
    <t>Ду 50х2,5</t>
  </si>
  <si>
    <t>Катанка 6,5 (бухты)</t>
  </si>
  <si>
    <t>Катанка 8 (бухты)</t>
  </si>
  <si>
    <t>2х1000х2200</t>
  </si>
  <si>
    <t>63х63х4,0</t>
  </si>
  <si>
    <t>63х63х6,0</t>
  </si>
  <si>
    <t>Балка 14</t>
  </si>
  <si>
    <t>Ду 15х2,2</t>
  </si>
  <si>
    <t>Ду 20х2,2</t>
  </si>
  <si>
    <t>Ду 40х2,2</t>
  </si>
  <si>
    <t>51х2,2</t>
  </si>
  <si>
    <t>2,3х1500х2500</t>
  </si>
  <si>
    <t>Полоса 30х4</t>
  </si>
  <si>
    <t xml:space="preserve">1,5х1000х2000 </t>
  </si>
  <si>
    <t>1,0х1000х2000</t>
  </si>
  <si>
    <t>1,0х1250х2500</t>
  </si>
  <si>
    <t xml:space="preserve">Лист рифленый горячекатаный  </t>
  </si>
  <si>
    <t>ООО "Айрон"
344041, Ростов-на-Дону, ул. 14-я линия 50, оф.705
8 (800) 200-37-80</t>
  </si>
  <si>
    <t>Стоимость дополнительных услуг уточняйте у менеджера.</t>
  </si>
  <si>
    <t>Типоразмер</t>
  </si>
  <si>
    <t>10х10</t>
  </si>
  <si>
    <t>15х15</t>
  </si>
  <si>
    <t>20х20</t>
  </si>
  <si>
    <t>25х25</t>
  </si>
  <si>
    <t>30х10</t>
  </si>
  <si>
    <t>30х15</t>
  </si>
  <si>
    <t>30х20</t>
  </si>
  <si>
    <t>30х30</t>
  </si>
  <si>
    <t>40х10</t>
  </si>
  <si>
    <t>40х20</t>
  </si>
  <si>
    <t>40х25</t>
  </si>
  <si>
    <t>40х40</t>
  </si>
  <si>
    <t>50х25</t>
  </si>
  <si>
    <t>50х30</t>
  </si>
  <si>
    <t>50х50</t>
  </si>
  <si>
    <t>60х30</t>
  </si>
  <si>
    <t>60х40</t>
  </si>
  <si>
    <t>60х60</t>
  </si>
  <si>
    <t>70х70</t>
  </si>
  <si>
    <t>80х40</t>
  </si>
  <si>
    <t>80х60</t>
  </si>
  <si>
    <t>80х80</t>
  </si>
  <si>
    <t>100х50</t>
  </si>
  <si>
    <t>100х60</t>
  </si>
  <si>
    <t>100х80</t>
  </si>
  <si>
    <t>100х100</t>
  </si>
  <si>
    <t>120х40</t>
  </si>
  <si>
    <t>120х60</t>
  </si>
  <si>
    <t>120х80</t>
  </si>
  <si>
    <t>120х120</t>
  </si>
  <si>
    <t>140х140</t>
  </si>
  <si>
    <t>150х150</t>
  </si>
  <si>
    <t>160х160</t>
  </si>
  <si>
    <t>180х180</t>
  </si>
  <si>
    <t>200х200</t>
  </si>
  <si>
    <t>Трубы круглые стальные электросварные ГОСТ 10704-91, 10705-80 (марка стали 2-3пс гк)</t>
  </si>
  <si>
    <t>Дн 20</t>
  </si>
  <si>
    <t>Дн 25</t>
  </si>
  <si>
    <t>Дн 32</t>
  </si>
  <si>
    <t>Дн 38</t>
  </si>
  <si>
    <t>Дн 43</t>
  </si>
  <si>
    <t>Дн 48</t>
  </si>
  <si>
    <t>Дн 51</t>
  </si>
  <si>
    <t>Дн 57</t>
  </si>
  <si>
    <t>Дн 60</t>
  </si>
  <si>
    <t>Дн 76</t>
  </si>
  <si>
    <t>Дн 89</t>
  </si>
  <si>
    <t>Дн 102</t>
  </si>
  <si>
    <t>Дн 108</t>
  </si>
  <si>
    <t>Дн 114</t>
  </si>
  <si>
    <t>Дн 127</t>
  </si>
  <si>
    <t>Дн 133</t>
  </si>
  <si>
    <t>Дн 159</t>
  </si>
  <si>
    <t>Трубы круглые электросварные водогазопроводные ГОСТ 3262-75 (марка стали 2-3пс гк)</t>
  </si>
  <si>
    <t>Ду 15</t>
  </si>
  <si>
    <t>Ду 20</t>
  </si>
  <si>
    <t>Ду 25</t>
  </si>
  <si>
    <t>Ду 32</t>
  </si>
  <si>
    <t>Ду 40</t>
  </si>
  <si>
    <t>Ду 50</t>
  </si>
  <si>
    <t>Ду 65</t>
  </si>
  <si>
    <t>-</t>
  </si>
  <si>
    <t>2х1000х2500</t>
  </si>
  <si>
    <t>Вес 1 м2</t>
  </si>
  <si>
    <t xml:space="preserve">ООО "Айрон"
344041, Ростов-на-Дону, ул. 14-я линия 50, оф.705
8 (800) 200-37-80 - Регионы      8 (800) 302-34-83 - Москва  </t>
  </si>
  <si>
    <t>2,3х1500х3000</t>
  </si>
  <si>
    <t>Катанка 5,5 (бухты)</t>
  </si>
  <si>
    <t>Катанка 6 (бухты)</t>
  </si>
  <si>
    <t xml:space="preserve">1,8х1000х2000 </t>
  </si>
  <si>
    <t>0,5х1000х2000</t>
  </si>
  <si>
    <t>0,8х1250х2100</t>
  </si>
  <si>
    <t>1,0х1000х2100</t>
  </si>
  <si>
    <t>0,8х1000х2000</t>
  </si>
  <si>
    <t>Арматура 8 А 500С</t>
  </si>
  <si>
    <t>Арматура 10 А 500С</t>
  </si>
  <si>
    <t>Арматура 12 А 500С</t>
  </si>
  <si>
    <t>Арматура 14 А 500С</t>
  </si>
  <si>
    <t>Арматура 16 А 500С</t>
  </si>
  <si>
    <t>Арматура 18 А 500С</t>
  </si>
  <si>
    <t>Арматура 20 А 500С</t>
  </si>
  <si>
    <t>Арматура 22 А 500С</t>
  </si>
  <si>
    <t>Арматура 25 А 500С</t>
  </si>
  <si>
    <t>Арматура 28 А 500С</t>
  </si>
  <si>
    <t>Арматура 32 А 500С</t>
  </si>
  <si>
    <t>Арматура 36 А 500С</t>
  </si>
  <si>
    <t>Арматура 40 А 500С</t>
  </si>
  <si>
    <t>450 (за 1м2)</t>
  </si>
  <si>
    <t xml:space="preserve">Уголок равнополочный </t>
  </si>
  <si>
    <t>Арматура 6 А 500С</t>
  </si>
  <si>
    <t xml:space="preserve">1,8х1250х2500 </t>
  </si>
  <si>
    <t>2,3х1250х2500</t>
  </si>
  <si>
    <t>2,5х1250х2500</t>
  </si>
  <si>
    <t>1,2х1000х2000</t>
  </si>
  <si>
    <t>1,2х1250х2500</t>
  </si>
  <si>
    <t>ПВЛ 406</t>
  </si>
  <si>
    <t>От 1 рулона</t>
  </si>
  <si>
    <t>Рулон оцинкованный</t>
  </si>
  <si>
    <t>Метров / 1 тн.</t>
  </si>
  <si>
    <t>Рулон оцинкованный с полимерным покрытием</t>
  </si>
  <si>
    <t>Рулон оцинкованный с полимерным покрытием Steel Art 3D</t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</si>
  <si>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RAL8017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</si>
  <si>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RAL3005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</si>
  <si>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RAL6005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</si>
  <si>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RAL9003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</si>
  <si>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RAL5005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</si>
  <si>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RAL7004 </t>
    </r>
  </si>
  <si>
    <t>Рулон оцинкованный 0,35х1250 мм</t>
  </si>
  <si>
    <t>Рулон оцинкованный 0,40х1250 мм</t>
  </si>
  <si>
    <t>Рулон оцинкованный 0,45х1250 мм</t>
  </si>
  <si>
    <t>Рулон оцинкованный 0,50х1250 мм</t>
  </si>
  <si>
    <t>Рулон оцинкованный 0,55х1250 мм</t>
  </si>
  <si>
    <t>Рулон оцинкованный 0,60х1250 мм</t>
  </si>
  <si>
    <t>Рулон оцинкованный 0,65х1250 мм</t>
  </si>
  <si>
    <t>Рулон оцинкованный 0,70х1250 мм</t>
  </si>
  <si>
    <t>Рулон оцинкованный 0,80х1250 мм</t>
  </si>
  <si>
    <t>Рулон оцинкованный 0,90х1250 мм</t>
  </si>
  <si>
    <t>Рулон оцинкованный 1,0х1250 мм</t>
  </si>
  <si>
    <t>Рулон оцинкованный 1,2х1250 мм</t>
  </si>
  <si>
    <t>Рулон оцинкованный 1,5х1250 мм</t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</si>
  <si>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RAL8004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</si>
  <si>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NL805 </t>
    </r>
  </si>
  <si>
    <r>
      <t xml:space="preserve">Рулон с полимерным покрытием 0,5 мм </t>
    </r>
    <r>
      <rPr>
        <b/>
        <sz val="16"/>
        <rFont val="Arial"/>
        <family val="2"/>
        <charset val="204"/>
      </rPr>
      <t xml:space="preserve">RAL8017 </t>
    </r>
  </si>
  <si>
    <r>
      <t xml:space="preserve">Рулон с полимерным покрытием 0,5 мм </t>
    </r>
    <r>
      <rPr>
        <b/>
        <sz val="16"/>
        <rFont val="Arial"/>
        <family val="2"/>
        <charset val="204"/>
      </rPr>
      <t xml:space="preserve">RAL3005 </t>
    </r>
  </si>
  <si>
    <r>
      <t xml:space="preserve">Рулон с полимерным покрытием 0,5 мм </t>
    </r>
    <r>
      <rPr>
        <b/>
        <sz val="16"/>
        <rFont val="Arial"/>
        <family val="2"/>
        <charset val="204"/>
      </rPr>
      <t xml:space="preserve">RAL6005 </t>
    </r>
  </si>
  <si>
    <r>
      <t xml:space="preserve">Рулон с полимерным покрытием 0,5 мм </t>
    </r>
    <r>
      <rPr>
        <b/>
        <sz val="16"/>
        <rFont val="Arial"/>
        <family val="2"/>
        <charset val="204"/>
      </rPr>
      <t xml:space="preserve">RAL9003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</si>
  <si>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>RAL1014</t>
    </r>
    <r>
      <rPr>
        <sz val="16"/>
        <rFont val="Arial"/>
        <family val="2"/>
        <charset val="204"/>
      </rPr>
      <t xml:space="preserve">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</si>
  <si>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RAL7024 </t>
    </r>
  </si>
  <si>
    <r>
      <t xml:space="preserve">Рулон с полимерным покрытием 0,45 мм </t>
    </r>
    <r>
      <rPr>
        <b/>
        <sz val="16"/>
        <rFont val="Arial"/>
        <family val="2"/>
        <charset val="204"/>
      </rPr>
      <t xml:space="preserve">NL807 </t>
    </r>
  </si>
  <si>
    <t>Рулон 0,45х1250 с п/п 3D W001 (Дуб) ЛМЗ</t>
  </si>
  <si>
    <t>Рулон 0,45х1250 с п/п 3D W003 (Золотой орех) ЛМЗ</t>
  </si>
  <si>
    <t>Рулон 0,45х1250 с п/п 3D W004 (Античный дуб) ЛМЗ</t>
  </si>
  <si>
    <t>Рулон 0,45х1250 с п/п S001 (Дикий камень) ЛМЗ</t>
  </si>
  <si>
    <r>
      <t xml:space="preserve">Рулон с полимерным покрытием 0,5 мм </t>
    </r>
    <r>
      <rPr>
        <b/>
        <sz val="16"/>
        <rFont val="Arial"/>
        <family val="2"/>
        <charset val="204"/>
      </rPr>
      <t xml:space="preserve">RAL1014 </t>
    </r>
  </si>
  <si>
    <t>Количество</t>
  </si>
  <si>
    <t xml:space="preserve">   Размер мм, свойства</t>
  </si>
  <si>
    <t xml:space="preserve">Рулонная сталь </t>
  </si>
  <si>
    <t>ООО "Айрон"
344041, Ростов-на-Дону, ул. 14-я линия 50, оф.705
8 (800) 302-64-92</t>
  </si>
  <si>
    <t xml:space="preserve">06 февраля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</si>
</sst>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_р_."/>
    <numFmt numFmtId="166" formatCode="#,##0.0"/>
    <numFmt numFmtId="167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 Cyr"/>
      <family val="2"/>
      <charset val="204"/>
    </font>
    <font>
      <sz val="8"/>
      <name val="Calibri"/>
      <family val="2"/>
      <charset val="204"/>
      <scheme val="minor"/>
    </font>
    <font>
      <sz val="16"/>
      <color indexed="8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b/>
      <sz val="1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1">
    <xf numFmtId="0" fontId="0" fillId="0" borderId="0" xfId="0"/>
    <xf numFmtId="0" fontId="3" fillId="0" borderId="0" xfId="0" applyFont="1"/>
    <xf numFmtId="0" fontId="2" fillId="2" borderId="3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39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0" borderId="33" xfId="0" applyFont="1" applyBorder="1"/>
    <xf numFmtId="0" fontId="11" fillId="0" borderId="0" xfId="0" applyFont="1"/>
    <xf numFmtId="0" fontId="11" fillId="0" borderId="0" xfId="0" applyFont="1" applyBorder="1"/>
    <xf numFmtId="0" fontId="11" fillId="0" borderId="52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3" fillId="0" borderId="0" xfId="0" applyFont="1"/>
    <xf numFmtId="0" fontId="7" fillId="0" borderId="46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49" fontId="5" fillId="3" borderId="53" xfId="0" applyNumberFormat="1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1" fillId="0" borderId="0" xfId="1"/>
    <xf numFmtId="3" fontId="1" fillId="6" borderId="0" xfId="1" applyNumberFormat="1" applyFill="1"/>
    <xf numFmtId="0" fontId="1" fillId="0" borderId="1" xfId="1" applyFill="1" applyBorder="1"/>
    <xf numFmtId="49" fontId="4" fillId="0" borderId="1" xfId="1" applyNumberFormat="1" applyFont="1" applyFill="1" applyBorder="1" applyAlignment="1">
      <alignment wrapText="1"/>
    </xf>
    <xf numFmtId="3" fontId="4" fillId="6" borderId="1" xfId="1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horizontal="center" wrapText="1"/>
    </xf>
    <xf numFmtId="166" fontId="4" fillId="0" borderId="1" xfId="1" applyNumberFormat="1" applyFont="1" applyFill="1" applyBorder="1" applyAlignment="1">
      <alignment horizontal="center" wrapText="1"/>
    </xf>
    <xf numFmtId="3" fontId="4" fillId="6" borderId="1" xfId="1" applyNumberFormat="1" applyFont="1" applyFill="1" applyBorder="1" applyAlignment="1">
      <alignment horizontal="center" wrapText="1"/>
    </xf>
    <xf numFmtId="1" fontId="4" fillId="0" borderId="1" xfId="1" applyNumberFormat="1" applyFont="1" applyFill="1" applyBorder="1" applyAlignment="1">
      <alignment horizontal="right" wrapText="1"/>
    </xf>
    <xf numFmtId="3" fontId="4" fillId="6" borderId="1" xfId="1" applyNumberFormat="1" applyFont="1" applyFill="1" applyBorder="1" applyAlignment="1">
      <alignment horizontal="right" wrapText="1"/>
    </xf>
    <xf numFmtId="4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3" fontId="4" fillId="6" borderId="25" xfId="1" applyNumberFormat="1" applyFont="1" applyFill="1" applyBorder="1" applyAlignment="1">
      <alignment horizontal="right" wrapText="1"/>
    </xf>
    <xf numFmtId="4" fontId="4" fillId="0" borderId="8" xfId="1" applyNumberFormat="1" applyFont="1" applyFill="1" applyBorder="1" applyAlignment="1">
      <alignment horizontal="right" wrapText="1"/>
    </xf>
    <xf numFmtId="4" fontId="15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wrapText="1"/>
    </xf>
    <xf numFmtId="4" fontId="4" fillId="0" borderId="1" xfId="1" applyNumberFormat="1" applyFont="1" applyFill="1" applyBorder="1"/>
    <xf numFmtId="4" fontId="15" fillId="0" borderId="1" xfId="1" applyNumberFormat="1" applyFont="1" applyFill="1" applyBorder="1" applyAlignment="1">
      <alignment horizontal="right" wrapText="1"/>
    </xf>
    <xf numFmtId="4" fontId="15" fillId="0" borderId="1" xfId="1" applyNumberFormat="1" applyFont="1" applyBorder="1"/>
    <xf numFmtId="3" fontId="14" fillId="6" borderId="1" xfId="1" applyNumberFormat="1" applyFont="1" applyFill="1" applyBorder="1" applyAlignment="1">
      <alignment vertical="center"/>
    </xf>
    <xf numFmtId="3" fontId="16" fillId="6" borderId="1" xfId="1" applyNumberFormat="1" applyFont="1" applyFill="1" applyBorder="1" applyAlignment="1">
      <alignment vertical="center"/>
    </xf>
    <xf numFmtId="3" fontId="1" fillId="6" borderId="1" xfId="1" applyNumberFormat="1" applyFill="1" applyBorder="1"/>
    <xf numFmtId="3" fontId="1" fillId="6" borderId="25" xfId="1" applyNumberFormat="1" applyFill="1" applyBorder="1"/>
    <xf numFmtId="0" fontId="1" fillId="0" borderId="1" xfId="1" applyBorder="1" applyAlignment="1">
      <alignment wrapText="1"/>
    </xf>
    <xf numFmtId="0" fontId="1" fillId="0" borderId="1" xfId="1" applyBorder="1"/>
    <xf numFmtId="3" fontId="16" fillId="6" borderId="1" xfId="1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3" fontId="19" fillId="0" borderId="34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/>
    </xf>
    <xf numFmtId="3" fontId="19" fillId="0" borderId="2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4" fontId="19" fillId="0" borderId="6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center" wrapText="1"/>
    </xf>
    <xf numFmtId="49" fontId="19" fillId="0" borderId="27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/>
    </xf>
    <xf numFmtId="4" fontId="19" fillId="0" borderId="25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5" fontId="12" fillId="0" borderId="2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5" fontId="12" fillId="0" borderId="25" xfId="0" applyNumberFormat="1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165" fontId="12" fillId="0" borderId="3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19" fillId="0" borderId="27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4" fontId="19" fillId="0" borderId="36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3" fontId="19" fillId="0" borderId="34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3" fillId="0" borderId="0" xfId="0" applyFont="1" applyAlignment="1"/>
    <xf numFmtId="0" fontId="5" fillId="3" borderId="43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22" xfId="0" applyNumberFormat="1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19" fillId="0" borderId="6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2" fontId="19" fillId="0" borderId="23" xfId="0" applyNumberFormat="1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 wrapText="1"/>
    </xf>
    <xf numFmtId="3" fontId="19" fillId="0" borderId="24" xfId="0" applyNumberFormat="1" applyFont="1" applyBorder="1" applyAlignment="1">
      <alignment horizontal="center" vertical="center" wrapText="1"/>
    </xf>
    <xf numFmtId="2" fontId="19" fillId="0" borderId="32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23" xfId="0" applyNumberFormat="1" applyFont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167" fontId="19" fillId="0" borderId="21" xfId="0" applyNumberFormat="1" applyFont="1" applyFill="1" applyBorder="1" applyAlignment="1">
      <alignment horizontal="center" vertical="center" wrapText="1"/>
    </xf>
    <xf numFmtId="167" fontId="19" fillId="0" borderId="25" xfId="0" applyNumberFormat="1" applyFont="1" applyFill="1" applyBorder="1" applyAlignment="1">
      <alignment horizontal="center" vertical="center" wrapText="1"/>
    </xf>
    <xf numFmtId="167" fontId="19" fillId="0" borderId="25" xfId="0" applyNumberFormat="1" applyFont="1" applyBorder="1" applyAlignment="1">
      <alignment horizontal="center" vertical="center"/>
    </xf>
    <xf numFmtId="4" fontId="19" fillId="0" borderId="25" xfId="0" applyNumberFormat="1" applyFont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0" fontId="5" fillId="5" borderId="43" xfId="0" applyFont="1" applyFill="1" applyBorder="1" applyAlignment="1">
      <alignment horizontal="center" vertical="center" wrapText="1"/>
    </xf>
    <xf numFmtId="2" fontId="19" fillId="0" borderId="6" xfId="0" applyNumberFormat="1" applyFont="1" applyBorder="1" applyAlignment="1">
      <alignment horizontal="center" vertical="center"/>
    </xf>
    <xf numFmtId="0" fontId="3" fillId="2" borderId="46" xfId="0" applyFont="1" applyFill="1" applyBorder="1"/>
    <xf numFmtId="0" fontId="3" fillId="2" borderId="61" xfId="0" applyFont="1" applyFill="1" applyBorder="1"/>
    <xf numFmtId="0" fontId="3" fillId="2" borderId="0" xfId="0" applyFont="1" applyFill="1" applyBorder="1"/>
    <xf numFmtId="0" fontId="3" fillId="2" borderId="39" xfId="0" applyFont="1" applyFill="1" applyBorder="1"/>
    <xf numFmtId="0" fontId="3" fillId="2" borderId="41" xfId="0" applyFont="1" applyFill="1" applyBorder="1"/>
    <xf numFmtId="0" fontId="3" fillId="2" borderId="42" xfId="0" applyFont="1" applyFill="1" applyBorder="1"/>
    <xf numFmtId="2" fontId="19" fillId="0" borderId="21" xfId="0" applyNumberFormat="1" applyFont="1" applyFill="1" applyBorder="1" applyAlignment="1">
      <alignment horizontal="center" vertical="center" wrapText="1"/>
    </xf>
    <xf numFmtId="2" fontId="19" fillId="0" borderId="36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/>
    <xf numFmtId="0" fontId="3" fillId="2" borderId="33" xfId="0" applyFont="1" applyFill="1" applyBorder="1"/>
    <xf numFmtId="0" fontId="3" fillId="2" borderId="53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3" fontId="19" fillId="0" borderId="34" xfId="0" applyNumberFormat="1" applyFont="1" applyFill="1" applyBorder="1" applyAlignment="1">
      <alignment horizontal="center" vertical="center"/>
    </xf>
    <xf numFmtId="2" fontId="19" fillId="0" borderId="21" xfId="0" applyNumberFormat="1" applyFont="1" applyBorder="1" applyAlignment="1">
      <alignment horizontal="center" vertical="center" wrapText="1"/>
    </xf>
    <xf numFmtId="2" fontId="19" fillId="0" borderId="36" xfId="0" applyNumberFormat="1" applyFont="1" applyBorder="1" applyAlignment="1">
      <alignment horizontal="center" vertical="center" wrapText="1"/>
    </xf>
    <xf numFmtId="0" fontId="21" fillId="0" borderId="0" xfId="0" applyFont="1"/>
    <xf numFmtId="0" fontId="5" fillId="3" borderId="33" xfId="0" applyFont="1" applyFill="1" applyBorder="1" applyAlignment="1">
      <alignment horizontal="center" vertical="center" wrapText="1"/>
    </xf>
    <xf numFmtId="3" fontId="18" fillId="0" borderId="3" xfId="0" applyNumberFormat="1" applyFont="1" applyFill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2" fontId="19" fillId="0" borderId="25" xfId="0" applyNumberFormat="1" applyFont="1" applyFill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/>
    </xf>
    <xf numFmtId="2" fontId="19" fillId="0" borderId="36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18" fillId="0" borderId="34" xfId="0" applyNumberFormat="1" applyFont="1" applyFill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 wrapText="1"/>
    </xf>
    <xf numFmtId="164" fontId="19" fillId="0" borderId="28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1" fontId="19" fillId="0" borderId="23" xfId="0" applyNumberFormat="1" applyFont="1" applyBorder="1" applyAlignment="1">
      <alignment horizontal="center" vertical="center" wrapText="1"/>
    </xf>
    <xf numFmtId="1" fontId="19" fillId="0" borderId="9" xfId="0" applyNumberFormat="1" applyFont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center" vertical="center" wrapText="1"/>
    </xf>
    <xf numFmtId="3" fontId="18" fillId="0" borderId="20" xfId="0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46" xfId="0" applyBorder="1"/>
    <xf numFmtId="0" fontId="0" fillId="0" borderId="61" xfId="0" applyBorder="1"/>
    <xf numFmtId="0" fontId="0" fillId="0" borderId="53" xfId="0" applyBorder="1"/>
    <xf numFmtId="0" fontId="0" fillId="0" borderId="41" xfId="0" applyBorder="1"/>
    <xf numFmtId="0" fontId="0" fillId="0" borderId="42" xfId="0" applyBorder="1"/>
    <xf numFmtId="0" fontId="5" fillId="5" borderId="69" xfId="0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54" xfId="0" applyNumberFormat="1" applyFont="1" applyBorder="1" applyAlignment="1">
      <alignment horizontal="center" vertical="center" wrapText="1"/>
    </xf>
    <xf numFmtId="49" fontId="19" fillId="0" borderId="47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49" fontId="19" fillId="0" borderId="55" xfId="0" applyNumberFormat="1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 wrapText="1"/>
    </xf>
    <xf numFmtId="49" fontId="19" fillId="0" borderId="66" xfId="0" applyNumberFormat="1" applyFont="1" applyBorder="1" applyAlignment="1">
      <alignment horizontal="center" vertical="center" wrapText="1"/>
    </xf>
    <xf numFmtId="49" fontId="19" fillId="0" borderId="30" xfId="0" applyNumberFormat="1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49" fontId="18" fillId="0" borderId="55" xfId="0" applyNumberFormat="1" applyFont="1" applyBorder="1" applyAlignment="1">
      <alignment horizontal="center" vertical="center" wrapText="1"/>
    </xf>
    <xf numFmtId="49" fontId="18" fillId="0" borderId="26" xfId="0" applyNumberFormat="1" applyFont="1" applyBorder="1" applyAlignment="1">
      <alignment horizontal="center" vertical="center" wrapText="1"/>
    </xf>
    <xf numFmtId="49" fontId="18" fillId="0" borderId="27" xfId="0" applyNumberFormat="1" applyFont="1" applyBorder="1" applyAlignment="1">
      <alignment horizontal="center" vertical="center" wrapText="1"/>
    </xf>
    <xf numFmtId="49" fontId="19" fillId="0" borderId="22" xfId="0" applyNumberFormat="1" applyFont="1" applyBorder="1" applyAlignment="1">
      <alignment horizontal="center" vertical="center" wrapText="1"/>
    </xf>
    <xf numFmtId="49" fontId="19" fillId="0" borderId="34" xfId="0" applyNumberFormat="1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49" fontId="19" fillId="0" borderId="56" xfId="0" applyNumberFormat="1" applyFont="1" applyBorder="1" applyAlignment="1">
      <alignment horizontal="center" vertical="center" wrapText="1"/>
    </xf>
    <xf numFmtId="49" fontId="19" fillId="0" borderId="37" xfId="0" applyNumberFormat="1" applyFont="1" applyBorder="1" applyAlignment="1">
      <alignment horizontal="center" vertical="center" wrapText="1"/>
    </xf>
    <xf numFmtId="49" fontId="19" fillId="0" borderId="40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5" borderId="22" xfId="0" applyNumberFormat="1" applyFont="1" applyFill="1" applyBorder="1" applyAlignment="1">
      <alignment horizontal="center" vertical="center" wrapText="1"/>
    </xf>
    <xf numFmtId="49" fontId="9" fillId="5" borderId="34" xfId="0" applyNumberFormat="1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7" fillId="0" borderId="5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165" fontId="12" fillId="0" borderId="36" xfId="0" applyNumberFormat="1" applyFont="1" applyBorder="1" applyAlignment="1">
      <alignment horizontal="center"/>
    </xf>
    <xf numFmtId="165" fontId="12" fillId="0" borderId="40" xfId="0" applyNumberFormat="1" applyFont="1" applyBorder="1" applyAlignment="1">
      <alignment horizontal="center"/>
    </xf>
    <xf numFmtId="165" fontId="12" fillId="0" borderId="5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12" fillId="2" borderId="56" xfId="0" applyNumberFormat="1" applyFont="1" applyFill="1" applyBorder="1" applyAlignment="1">
      <alignment horizontal="left"/>
    </xf>
    <xf numFmtId="49" fontId="12" fillId="2" borderId="37" xfId="0" applyNumberFormat="1" applyFont="1" applyFill="1" applyBorder="1" applyAlignment="1">
      <alignment horizontal="left"/>
    </xf>
    <xf numFmtId="49" fontId="12" fillId="2" borderId="40" xfId="0" applyNumberFormat="1" applyFont="1" applyFill="1" applyBorder="1" applyAlignment="1">
      <alignment horizontal="left"/>
    </xf>
    <xf numFmtId="49" fontId="5" fillId="3" borderId="46" xfId="0" applyNumberFormat="1" applyFont="1" applyFill="1" applyBorder="1" applyAlignment="1">
      <alignment horizontal="center" vertical="center"/>
    </xf>
    <xf numFmtId="49" fontId="5" fillId="3" borderId="41" xfId="0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wrapText="1"/>
    </xf>
    <xf numFmtId="0" fontId="12" fillId="2" borderId="55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left"/>
    </xf>
    <xf numFmtId="0" fontId="12" fillId="2" borderId="27" xfId="0" applyFont="1" applyFill="1" applyBorder="1" applyAlignment="1">
      <alignment horizontal="left"/>
    </xf>
    <xf numFmtId="49" fontId="12" fillId="2" borderId="55" xfId="0" applyNumberFormat="1" applyFont="1" applyFill="1" applyBorder="1" applyAlignment="1">
      <alignment horizontal="left"/>
    </xf>
    <xf numFmtId="49" fontId="12" fillId="2" borderId="26" xfId="0" applyNumberFormat="1" applyFont="1" applyFill="1" applyBorder="1" applyAlignment="1">
      <alignment horizontal="left"/>
    </xf>
    <xf numFmtId="49" fontId="12" fillId="2" borderId="27" xfId="0" applyNumberFormat="1" applyFont="1" applyFill="1" applyBorder="1" applyAlignment="1">
      <alignment horizontal="left"/>
    </xf>
    <xf numFmtId="165" fontId="12" fillId="0" borderId="25" xfId="0" applyNumberFormat="1" applyFont="1" applyBorder="1" applyAlignment="1">
      <alignment horizontal="center"/>
    </xf>
    <xf numFmtId="165" fontId="12" fillId="0" borderId="35" xfId="0" applyNumberFormat="1" applyFont="1" applyBorder="1" applyAlignment="1">
      <alignment horizontal="center"/>
    </xf>
    <xf numFmtId="165" fontId="12" fillId="0" borderId="27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165" fontId="12" fillId="0" borderId="29" xfId="0" applyNumberFormat="1" applyFont="1" applyBorder="1" applyAlignment="1">
      <alignment horizontal="center"/>
    </xf>
    <xf numFmtId="165" fontId="12" fillId="0" borderId="3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49" fontId="12" fillId="0" borderId="27" xfId="0" applyNumberFormat="1" applyFont="1" applyBorder="1" applyAlignment="1">
      <alignment horizontal="center"/>
    </xf>
    <xf numFmtId="0" fontId="2" fillId="2" borderId="54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/>
    </xf>
    <xf numFmtId="49" fontId="5" fillId="2" borderId="17" xfId="0" applyNumberFormat="1" applyFont="1" applyFill="1" applyBorder="1" applyAlignment="1">
      <alignment horizontal="center"/>
    </xf>
    <xf numFmtId="49" fontId="5" fillId="2" borderId="18" xfId="0" applyNumberFormat="1" applyFon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12" fillId="0" borderId="37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49" fontId="12" fillId="0" borderId="36" xfId="0" applyNumberFormat="1" applyFont="1" applyBorder="1" applyAlignment="1">
      <alignment horizontal="center"/>
    </xf>
    <xf numFmtId="49" fontId="12" fillId="0" borderId="40" xfId="0" applyNumberFormat="1" applyFont="1" applyBorder="1" applyAlignment="1">
      <alignment horizontal="center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57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12" fillId="2" borderId="55" xfId="0" applyNumberFormat="1" applyFont="1" applyFill="1" applyBorder="1" applyAlignment="1">
      <alignment horizontal="left" vertical="center"/>
    </xf>
    <xf numFmtId="49" fontId="12" fillId="2" borderId="26" xfId="0" applyNumberFormat="1" applyFont="1" applyFill="1" applyBorder="1" applyAlignment="1">
      <alignment horizontal="left" vertical="center"/>
    </xf>
    <xf numFmtId="49" fontId="12" fillId="2" borderId="27" xfId="0" applyNumberFormat="1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5" fillId="3" borderId="41" xfId="0" applyNumberFormat="1" applyFont="1" applyFill="1" applyBorder="1" applyAlignment="1">
      <alignment horizontal="center" vertical="center" wrapText="1"/>
    </xf>
    <xf numFmtId="49" fontId="5" fillId="3" borderId="42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 wrapText="1"/>
    </xf>
    <xf numFmtId="49" fontId="12" fillId="0" borderId="47" xfId="0" applyNumberFormat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5" fillId="3" borderId="57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left"/>
    </xf>
    <xf numFmtId="0" fontId="12" fillId="2" borderId="47" xfId="0" applyFont="1" applyFill="1" applyBorder="1" applyAlignment="1">
      <alignment horizontal="left"/>
    </xf>
    <xf numFmtId="0" fontId="12" fillId="2" borderId="38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49" fontId="5" fillId="3" borderId="54" xfId="0" applyNumberFormat="1" applyFont="1" applyFill="1" applyBorder="1" applyAlignment="1">
      <alignment horizontal="center" vertical="center" wrapText="1"/>
    </xf>
    <xf numFmtId="49" fontId="5" fillId="3" borderId="6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5" fillId="3" borderId="49" xfId="0" applyNumberFormat="1" applyFont="1" applyFill="1" applyBorder="1" applyAlignment="1">
      <alignment horizontal="center" vertical="center" wrapText="1"/>
    </xf>
    <xf numFmtId="49" fontId="5" fillId="3" borderId="60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/>
    </xf>
    <xf numFmtId="49" fontId="5" fillId="3" borderId="52" xfId="0" applyNumberFormat="1" applyFont="1" applyFill="1" applyBorder="1" applyAlignment="1">
      <alignment horizontal="center" vertical="center" wrapText="1"/>
    </xf>
    <xf numFmtId="49" fontId="5" fillId="3" borderId="46" xfId="0" applyNumberFormat="1" applyFont="1" applyFill="1" applyBorder="1" applyAlignment="1">
      <alignment horizontal="center" vertical="center" wrapText="1"/>
    </xf>
    <xf numFmtId="49" fontId="5" fillId="3" borderId="61" xfId="0" applyNumberFormat="1" applyFont="1" applyFill="1" applyBorder="1" applyAlignment="1">
      <alignment horizontal="center" vertical="center" wrapText="1"/>
    </xf>
    <xf numFmtId="49" fontId="5" fillId="3" borderId="38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63" xfId="0" applyNumberFormat="1" applyFont="1" applyFill="1" applyBorder="1" applyAlignment="1">
      <alignment horizontal="center" vertical="center"/>
    </xf>
    <xf numFmtId="49" fontId="5" fillId="3" borderId="28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9" fontId="5" fillId="3" borderId="56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49" fontId="5" fillId="3" borderId="10" xfId="0" applyNumberFormat="1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166" fontId="12" fillId="0" borderId="8" xfId="0" applyNumberFormat="1" applyFont="1" applyBorder="1" applyAlignment="1">
      <alignment horizontal="center"/>
    </xf>
    <xf numFmtId="49" fontId="5" fillId="3" borderId="40" xfId="0" applyNumberFormat="1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166" fontId="12" fillId="0" borderId="14" xfId="0" applyNumberFormat="1" applyFont="1" applyBorder="1" applyAlignment="1">
      <alignment horizontal="center"/>
    </xf>
    <xf numFmtId="0" fontId="2" fillId="2" borderId="56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49" fontId="19" fillId="0" borderId="22" xfId="0" applyNumberFormat="1" applyFont="1" applyFill="1" applyBorder="1" applyAlignment="1">
      <alignment horizontal="center" vertical="center" wrapText="1"/>
    </xf>
    <xf numFmtId="49" fontId="19" fillId="0" borderId="34" xfId="0" applyNumberFormat="1" applyFont="1" applyFill="1" applyBorder="1" applyAlignment="1">
      <alignment horizontal="center" vertical="center" wrapText="1"/>
    </xf>
    <xf numFmtId="166" fontId="12" fillId="0" borderId="34" xfId="0" applyNumberFormat="1" applyFont="1" applyBorder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65" fontId="12" fillId="0" borderId="50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49" fontId="12" fillId="0" borderId="34" xfId="0" applyNumberFormat="1" applyFont="1" applyFill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/>
    </xf>
    <xf numFmtId="49" fontId="5" fillId="5" borderId="43" xfId="0" applyNumberFormat="1" applyFont="1" applyFill="1" applyBorder="1" applyAlignment="1">
      <alignment horizontal="center" vertical="center" wrapText="1"/>
    </xf>
    <xf numFmtId="49" fontId="5" fillId="5" borderId="44" xfId="0" applyNumberFormat="1" applyFont="1" applyFill="1" applyBorder="1" applyAlignment="1">
      <alignment horizontal="center" vertical="center" wrapText="1"/>
    </xf>
    <xf numFmtId="49" fontId="5" fillId="5" borderId="45" xfId="0" applyNumberFormat="1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1" fontId="12" fillId="0" borderId="34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49" fontId="5" fillId="3" borderId="59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49" fontId="9" fillId="3" borderId="33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left" vertical="center" wrapText="1" indent="2"/>
    </xf>
    <xf numFmtId="49" fontId="19" fillId="0" borderId="1" xfId="0" applyNumberFormat="1" applyFont="1" applyBorder="1" applyAlignment="1">
      <alignment horizontal="left" vertical="center" wrapText="1" indent="2"/>
    </xf>
    <xf numFmtId="49" fontId="19" fillId="0" borderId="16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9" fillId="0" borderId="57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center" wrapText="1" indent="2"/>
    </xf>
    <xf numFmtId="49" fontId="19" fillId="0" borderId="22" xfId="0" applyNumberFormat="1" applyFont="1" applyBorder="1" applyAlignment="1">
      <alignment horizontal="left" vertical="center" wrapText="1" indent="2"/>
    </xf>
    <xf numFmtId="49" fontId="19" fillId="0" borderId="34" xfId="0" applyNumberFormat="1" applyFont="1" applyBorder="1" applyAlignment="1">
      <alignment horizontal="left" vertical="center" wrapText="1" indent="2"/>
    </xf>
    <xf numFmtId="0" fontId="22" fillId="0" borderId="3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49" fontId="9" fillId="5" borderId="52" xfId="0" applyNumberFormat="1" applyFont="1" applyFill="1" applyBorder="1" applyAlignment="1">
      <alignment horizontal="center" vertical="center" wrapText="1"/>
    </xf>
    <xf numFmtId="49" fontId="9" fillId="5" borderId="46" xfId="0" applyNumberFormat="1" applyFont="1" applyFill="1" applyBorder="1" applyAlignment="1">
      <alignment horizontal="center" vertical="center" wrapText="1"/>
    </xf>
    <xf numFmtId="49" fontId="9" fillId="5" borderId="33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 applyBorder="1" applyAlignment="1">
      <alignment horizontal="center" vertical="center" wrapText="1"/>
    </xf>
    <xf numFmtId="49" fontId="9" fillId="5" borderId="53" xfId="0" applyNumberFormat="1" applyFont="1" applyFill="1" applyBorder="1" applyAlignment="1">
      <alignment horizontal="center" vertical="center" wrapText="1"/>
    </xf>
    <xf numFmtId="49" fontId="9" fillId="5" borderId="41" xfId="0" applyNumberFormat="1" applyFont="1" applyFill="1" applyBorder="1" applyAlignment="1">
      <alignment horizontal="center" vertical="center" wrapText="1"/>
    </xf>
    <xf numFmtId="0" fontId="5" fillId="5" borderId="70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49" fontId="18" fillId="0" borderId="54" xfId="0" applyNumberFormat="1" applyFont="1" applyBorder="1" applyAlignment="1">
      <alignment horizontal="left" vertical="center" wrapText="1" indent="2"/>
    </xf>
    <xf numFmtId="49" fontId="18" fillId="0" borderId="47" xfId="0" applyNumberFormat="1" applyFont="1" applyBorder="1" applyAlignment="1">
      <alignment horizontal="left" vertical="center" wrapText="1" indent="2"/>
    </xf>
    <xf numFmtId="49" fontId="18" fillId="0" borderId="38" xfId="0" applyNumberFormat="1" applyFont="1" applyBorder="1" applyAlignment="1">
      <alignment horizontal="left" vertical="center" wrapText="1" indent="2"/>
    </xf>
    <xf numFmtId="49" fontId="18" fillId="0" borderId="55" xfId="0" applyNumberFormat="1" applyFont="1" applyBorder="1" applyAlignment="1">
      <alignment horizontal="left" vertical="center" wrapText="1" indent="2"/>
    </xf>
    <xf numFmtId="49" fontId="18" fillId="0" borderId="26" xfId="0" applyNumberFormat="1" applyFont="1" applyBorder="1" applyAlignment="1">
      <alignment horizontal="left" vertical="center" wrapText="1" indent="2"/>
    </xf>
    <xf numFmtId="49" fontId="18" fillId="0" borderId="27" xfId="0" applyNumberFormat="1" applyFont="1" applyBorder="1" applyAlignment="1">
      <alignment horizontal="left" vertical="center" wrapText="1" indent="2"/>
    </xf>
    <xf numFmtId="49" fontId="18" fillId="0" borderId="56" xfId="0" applyNumberFormat="1" applyFont="1" applyBorder="1" applyAlignment="1">
      <alignment horizontal="left" vertical="center" wrapText="1" indent="2"/>
    </xf>
    <xf numFmtId="49" fontId="18" fillId="0" borderId="37" xfId="0" applyNumberFormat="1" applyFont="1" applyBorder="1" applyAlignment="1">
      <alignment horizontal="left" vertical="center" wrapText="1" indent="2"/>
    </xf>
    <xf numFmtId="49" fontId="18" fillId="0" borderId="40" xfId="0" applyNumberFormat="1" applyFont="1" applyBorder="1" applyAlignment="1">
      <alignment horizontal="left" vertical="center" wrapText="1" indent="2"/>
    </xf>
    <xf numFmtId="49" fontId="18" fillId="0" borderId="2" xfId="0" applyNumberFormat="1" applyFont="1" applyBorder="1" applyAlignment="1">
      <alignment horizontal="left" vertical="center" wrapText="1" indent="2"/>
    </xf>
    <xf numFmtId="49" fontId="18" fillId="0" borderId="3" xfId="0" applyNumberFormat="1" applyFont="1" applyBorder="1" applyAlignment="1">
      <alignment horizontal="left" vertical="center" wrapText="1" indent="2"/>
    </xf>
    <xf numFmtId="49" fontId="18" fillId="0" borderId="5" xfId="0" applyNumberFormat="1" applyFont="1" applyBorder="1" applyAlignment="1">
      <alignment horizontal="left" vertical="center" wrapText="1" indent="2"/>
    </xf>
    <xf numFmtId="49" fontId="18" fillId="0" borderId="1" xfId="0" applyNumberFormat="1" applyFont="1" applyBorder="1" applyAlignment="1">
      <alignment horizontal="left" vertical="center" wrapText="1" indent="2"/>
    </xf>
    <xf numFmtId="49" fontId="18" fillId="0" borderId="22" xfId="0" applyNumberFormat="1" applyFont="1" applyBorder="1" applyAlignment="1">
      <alignment horizontal="left" vertical="center" wrapText="1" indent="2"/>
    </xf>
    <xf numFmtId="49" fontId="18" fillId="0" borderId="34" xfId="0" applyNumberFormat="1" applyFont="1" applyBorder="1" applyAlignment="1">
      <alignment horizontal="left" vertical="center" wrapText="1" indent="2"/>
    </xf>
    <xf numFmtId="49" fontId="19" fillId="0" borderId="38" xfId="0" applyNumberFormat="1" applyFont="1" applyBorder="1" applyAlignment="1">
      <alignment horizontal="left" vertical="center" wrapText="1" indent="2"/>
    </xf>
    <xf numFmtId="49" fontId="19" fillId="0" borderId="3" xfId="0" applyNumberFormat="1" applyFont="1" applyBorder="1" applyAlignment="1">
      <alignment horizontal="left" vertical="center" wrapText="1" indent="2"/>
    </xf>
    <xf numFmtId="166" fontId="1" fillId="0" borderId="30" xfId="1" applyNumberForma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1246501</xdr:colOff>
      <xdr:row>1</xdr:row>
      <xdr:rowOff>274417</xdr:rowOff>
    </xdr:from>
    <xdr:to>
      <xdr:col>5</xdr:col>
      <xdr:colOff>529811</xdr:colOff>
      <xdr:row>3</xdr:row>
      <xdr:rowOff>308272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084" y="475500"/>
          <a:ext cx="4647155" cy="1011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1386182</xdr:colOff>
      <xdr:row>76</xdr:row>
      <xdr:rowOff>202358</xdr:rowOff>
    </xdr:from>
    <xdr:ext cx="4557994" cy="1000003"/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65" y="23739691"/>
          <a:ext cx="4557994" cy="1000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-1</xdr:colOff>
      <xdr:row>7</xdr:row>
      <xdr:rowOff>176827</xdr:rowOff>
    </xdr:from>
    <xdr:to>
      <xdr:col>7</xdr:col>
      <xdr:colOff>6083</xdr:colOff>
      <xdr:row>73</xdr:row>
      <xdr:rowOff>0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8262937" y="2581890"/>
          <a:ext cx="6084" cy="21504454"/>
        </a:xfrm>
        <a:prstGeom prst="line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1238250</xdr:colOff>
      <xdr:row>86</xdr:row>
      <xdr:rowOff>300404</xdr:rowOff>
    </xdr:from>
    <xdr:to>
      <xdr:col>9</xdr:col>
      <xdr:colOff>7330</xdr:colOff>
      <xdr:row>154</xdr:row>
      <xdr:rowOff>285750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10217727" y="25974609"/>
          <a:ext cx="7330" cy="20290914"/>
        </a:xfrm>
        <a:prstGeom prst="line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1152525</xdr:colOff>
      <xdr:row>87</xdr:row>
      <xdr:rowOff>0</xdr:rowOff>
    </xdr:from>
    <xdr:to>
      <xdr:col>5</xdr:col>
      <xdr:colOff>3306</xdr:colOff>
      <xdr:row>155</xdr:row>
      <xdr:rowOff>19050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5867400" y="26841450"/>
          <a:ext cx="12831" cy="20440650"/>
        </a:xfrm>
        <a:prstGeom prst="line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253179</xdr:colOff>
      <xdr:row>233</xdr:row>
      <xdr:rowOff>260810</xdr:rowOff>
    </xdr:from>
    <xdr:to>
      <xdr:col>5</xdr:col>
      <xdr:colOff>163286</xdr:colOff>
      <xdr:row>235</xdr:row>
      <xdr:rowOff>231322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858" y="49668346"/>
          <a:ext cx="3733714" cy="950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1211036</xdr:colOff>
      <xdr:row>239</xdr:row>
      <xdr:rowOff>176827</xdr:rowOff>
    </xdr:from>
    <xdr:to>
      <xdr:col>7</xdr:col>
      <xdr:colOff>6085</xdr:colOff>
      <xdr:row>262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8341179" y="51829541"/>
          <a:ext cx="19692" cy="8123530"/>
        </a:xfrm>
        <a:prstGeom prst="line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4"/>
  <sheetViews>
    <sheetView tabSelected="1" view="pageBreakPreview" zoomScale="70" zoomScaleNormal="80" zoomScaleSheetLayoutView="70" zoomScalePageLayoutView="85" workbookViewId="0">
      <selection activeCell="B1" sqref="B1:M1"/>
    </sheetView>
  </sheetViews>
  <sheetFormatPr defaultColWidth="9.140625" defaultRowHeight="14.25" x14ac:dyDescent="0.2"/>
  <cols>
    <col min="1" max="1" width="7.7109375" style="1" customWidth="1"/>
    <col min="2" max="2" width="23" style="1" customWidth="1"/>
    <col min="3" max="3" width="22" style="1" customWidth="1"/>
    <col min="4" max="4" width="18" style="1" customWidth="1"/>
    <col min="5" max="5" width="17.42578125" style="1" customWidth="1"/>
    <col min="6" max="6" width="18.85546875" style="1" customWidth="1"/>
    <col min="7" max="7" width="18.42578125" style="1" customWidth="1"/>
    <col min="8" max="9" width="18.5703125" style="1" customWidth="1"/>
    <col min="10" max="10" width="25.42578125" style="1" customWidth="1"/>
    <col min="11" max="13" width="18.5703125" style="1" customWidth="1"/>
    <col min="14" max="19" width="12.42578125" style="1" hidden="1" customWidth="1"/>
    <col min="20" max="25" width="9.140625" style="1" hidden="1" customWidth="1"/>
    <col min="26" max="16384" width="9.140625" style="1"/>
  </cols>
  <sheetData>
    <row r="1" spans="2:15" ht="15.75" thickBot="1" x14ac:dyDescent="0.3"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2:15" ht="38.25" customHeight="1" x14ac:dyDescent="0.2">
      <c r="B2" s="271"/>
      <c r="C2" s="272"/>
      <c r="D2" s="272"/>
      <c r="E2" s="272"/>
      <c r="F2" s="273"/>
      <c r="G2" s="262" t="s">
        <v>997</v>
      </c>
      <c r="H2" s="263"/>
      <c r="I2" s="263"/>
      <c r="J2" s="263"/>
      <c r="K2" s="263"/>
      <c r="L2" s="263"/>
      <c r="M2" s="264"/>
    </row>
    <row r="3" spans="2:15" ht="38.25" customHeight="1" x14ac:dyDescent="0.2">
      <c r="B3" s="274"/>
      <c r="C3" s="275"/>
      <c r="D3" s="275"/>
      <c r="E3" s="275"/>
      <c r="F3" s="276"/>
      <c r="G3" s="265"/>
      <c r="H3" s="266"/>
      <c r="I3" s="266"/>
      <c r="J3" s="266"/>
      <c r="K3" s="266"/>
      <c r="L3" s="266"/>
      <c r="M3" s="267"/>
    </row>
    <row r="4" spans="2:15" ht="38.25" customHeight="1" thickBot="1" x14ac:dyDescent="0.25">
      <c r="B4" s="274"/>
      <c r="C4" s="275"/>
      <c r="D4" s="275"/>
      <c r="E4" s="275"/>
      <c r="F4" s="276"/>
      <c r="G4" s="268"/>
      <c r="H4" s="269"/>
      <c r="I4" s="269"/>
      <c r="J4" s="269"/>
      <c r="K4" s="269"/>
      <c r="L4" s="269"/>
      <c r="M4" s="270"/>
    </row>
    <row r="5" spans="2:15" ht="22.5" customHeight="1" thickBot="1" x14ac:dyDescent="0.25">
      <c r="B5" s="277"/>
      <c r="C5" s="278"/>
      <c r="D5" s="278"/>
      <c r="E5" s="278"/>
      <c r="F5" s="279"/>
      <c r="G5" s="250" t="s">
        <v>1070</v>
      </c>
      <c r="H5" s="251"/>
      <c r="I5" s="252"/>
      <c r="J5" s="250" t="s">
        <v>0</v>
      </c>
      <c r="K5" s="251"/>
      <c r="L5" s="251"/>
      <c r="M5" s="252"/>
    </row>
    <row r="6" spans="2:15" ht="15" x14ac:dyDescent="0.25">
      <c r="B6" s="122"/>
      <c r="C6" s="123"/>
      <c r="D6" s="123"/>
      <c r="E6" s="123"/>
      <c r="F6" s="123"/>
      <c r="G6" s="32"/>
      <c r="H6" s="32"/>
      <c r="I6" s="32"/>
      <c r="J6" s="32"/>
      <c r="K6" s="32"/>
      <c r="L6" s="32"/>
      <c r="M6" s="33"/>
    </row>
    <row r="7" spans="2:15" ht="20.25" x14ac:dyDescent="0.2">
      <c r="B7" s="244" t="s">
        <v>292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6"/>
    </row>
    <row r="8" spans="2:15" ht="14.25" customHeight="1" thickBot="1" x14ac:dyDescent="0.25">
      <c r="B8" s="124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2:15" ht="24.75" customHeight="1" x14ac:dyDescent="0.2">
      <c r="B9" s="253" t="s">
        <v>286</v>
      </c>
      <c r="C9" s="254"/>
      <c r="D9" s="254"/>
      <c r="E9" s="249" t="s">
        <v>1</v>
      </c>
      <c r="F9" s="249"/>
      <c r="G9" s="470" t="s">
        <v>284</v>
      </c>
      <c r="H9" s="253" t="s">
        <v>287</v>
      </c>
      <c r="I9" s="254"/>
      <c r="J9" s="254"/>
      <c r="K9" s="249" t="s">
        <v>1</v>
      </c>
      <c r="L9" s="249"/>
      <c r="M9" s="467" t="s">
        <v>284</v>
      </c>
    </row>
    <row r="10" spans="2:15" ht="24.75" customHeight="1" x14ac:dyDescent="0.2">
      <c r="B10" s="255"/>
      <c r="C10" s="256"/>
      <c r="D10" s="256"/>
      <c r="E10" s="247" t="s">
        <v>3</v>
      </c>
      <c r="F10" s="247" t="s">
        <v>4</v>
      </c>
      <c r="G10" s="471"/>
      <c r="H10" s="255"/>
      <c r="I10" s="256"/>
      <c r="J10" s="256"/>
      <c r="K10" s="247" t="s">
        <v>3</v>
      </c>
      <c r="L10" s="247" t="s">
        <v>4</v>
      </c>
      <c r="M10" s="468"/>
    </row>
    <row r="11" spans="2:15" ht="24.75" customHeight="1" thickBot="1" x14ac:dyDescent="0.25">
      <c r="B11" s="257"/>
      <c r="C11" s="258"/>
      <c r="D11" s="258"/>
      <c r="E11" s="248"/>
      <c r="F11" s="248"/>
      <c r="G11" s="472"/>
      <c r="H11" s="257"/>
      <c r="I11" s="258"/>
      <c r="J11" s="258"/>
      <c r="K11" s="248"/>
      <c r="L11" s="248"/>
      <c r="M11" s="469"/>
    </row>
    <row r="12" spans="2:15" s="31" customFormat="1" ht="26.25" customHeight="1" thickBot="1" x14ac:dyDescent="0.3">
      <c r="B12" s="235" t="s">
        <v>5</v>
      </c>
      <c r="C12" s="236"/>
      <c r="D12" s="236"/>
      <c r="E12" s="236"/>
      <c r="F12" s="236"/>
      <c r="G12" s="140" t="s">
        <v>321</v>
      </c>
      <c r="H12" s="259" t="s">
        <v>7</v>
      </c>
      <c r="I12" s="260"/>
      <c r="J12" s="260"/>
      <c r="K12" s="260"/>
      <c r="L12" s="261"/>
      <c r="M12" s="118" t="s">
        <v>289</v>
      </c>
    </row>
    <row r="13" spans="2:15" ht="26.25" customHeight="1" x14ac:dyDescent="0.2">
      <c r="B13" s="281" t="s">
        <v>1021</v>
      </c>
      <c r="C13" s="282"/>
      <c r="D13" s="282"/>
      <c r="E13" s="176">
        <v>59500</v>
      </c>
      <c r="F13" s="127">
        <f>E13+500</f>
        <v>60000</v>
      </c>
      <c r="G13" s="192">
        <v>0.222</v>
      </c>
      <c r="H13" s="217" t="s">
        <v>926</v>
      </c>
      <c r="I13" s="280"/>
      <c r="J13" s="280"/>
      <c r="K13" s="69">
        <v>63500</v>
      </c>
      <c r="L13" s="127">
        <f>K13+500</f>
        <v>64000</v>
      </c>
      <c r="M13" s="128">
        <v>23.55</v>
      </c>
      <c r="N13" s="147">
        <f>E13+2500</f>
        <v>62000</v>
      </c>
      <c r="O13" s="147">
        <f>K13+2500</f>
        <v>66000</v>
      </c>
    </row>
    <row r="14" spans="2:15" ht="26.25" customHeight="1" x14ac:dyDescent="0.2">
      <c r="B14" s="241" t="s">
        <v>1006</v>
      </c>
      <c r="C14" s="242"/>
      <c r="D14" s="242"/>
      <c r="E14" s="67">
        <v>54000</v>
      </c>
      <c r="F14" s="125">
        <f>E14+500</f>
        <v>54500</v>
      </c>
      <c r="G14" s="193">
        <v>0.39500000000000002</v>
      </c>
      <c r="H14" s="220" t="s">
        <v>8</v>
      </c>
      <c r="I14" s="214"/>
      <c r="J14" s="214"/>
      <c r="K14" s="68">
        <v>63500</v>
      </c>
      <c r="L14" s="125">
        <f t="shared" ref="L14:L20" si="0">K14+500</f>
        <v>64000</v>
      </c>
      <c r="M14" s="129">
        <v>36.799999999999997</v>
      </c>
      <c r="N14" s="147">
        <f t="shared" ref="N14:N70" si="1">E14+2500</f>
        <v>56500</v>
      </c>
      <c r="O14" s="147">
        <f t="shared" ref="O14:O73" si="2">K14+2500</f>
        <v>66000</v>
      </c>
    </row>
    <row r="15" spans="2:15" ht="26.25" customHeight="1" x14ac:dyDescent="0.2">
      <c r="B15" s="241" t="s">
        <v>1007</v>
      </c>
      <c r="C15" s="242"/>
      <c r="D15" s="242"/>
      <c r="E15" s="67">
        <v>53000</v>
      </c>
      <c r="F15" s="125">
        <f t="shared" ref="F15:F26" si="3">E15+500</f>
        <v>53500</v>
      </c>
      <c r="G15" s="193">
        <v>0.61599999999999999</v>
      </c>
      <c r="H15" s="219" t="s">
        <v>1022</v>
      </c>
      <c r="I15" s="219"/>
      <c r="J15" s="220"/>
      <c r="K15" s="68">
        <v>63000</v>
      </c>
      <c r="L15" s="125">
        <f t="shared" si="0"/>
        <v>63500</v>
      </c>
      <c r="M15" s="129">
        <v>44.16</v>
      </c>
      <c r="N15" s="147">
        <f t="shared" si="1"/>
        <v>55500</v>
      </c>
      <c r="O15" s="147">
        <f t="shared" si="2"/>
        <v>65500</v>
      </c>
    </row>
    <row r="16" spans="2:15" ht="26.25" customHeight="1" x14ac:dyDescent="0.2">
      <c r="B16" s="241" t="s">
        <v>1008</v>
      </c>
      <c r="C16" s="242"/>
      <c r="D16" s="242"/>
      <c r="E16" s="67">
        <v>51000</v>
      </c>
      <c r="F16" s="125">
        <f t="shared" si="3"/>
        <v>51500</v>
      </c>
      <c r="G16" s="193">
        <v>0.88800000000000001</v>
      </c>
      <c r="H16" s="220" t="s">
        <v>9</v>
      </c>
      <c r="I16" s="214"/>
      <c r="J16" s="214"/>
      <c r="K16" s="68">
        <v>63000</v>
      </c>
      <c r="L16" s="125">
        <f t="shared" si="0"/>
        <v>63500</v>
      </c>
      <c r="M16" s="129">
        <v>31.4</v>
      </c>
      <c r="N16" s="147">
        <f t="shared" si="1"/>
        <v>53500</v>
      </c>
      <c r="O16" s="147">
        <f t="shared" si="2"/>
        <v>65500</v>
      </c>
    </row>
    <row r="17" spans="2:15" ht="26.25" customHeight="1" x14ac:dyDescent="0.2">
      <c r="B17" s="241" t="s">
        <v>1009</v>
      </c>
      <c r="C17" s="242"/>
      <c r="D17" s="242"/>
      <c r="E17" s="67">
        <v>50500</v>
      </c>
      <c r="F17" s="125">
        <f t="shared" si="3"/>
        <v>51000</v>
      </c>
      <c r="G17" s="193">
        <v>1.208</v>
      </c>
      <c r="H17" s="219" t="s">
        <v>916</v>
      </c>
      <c r="I17" s="219"/>
      <c r="J17" s="220"/>
      <c r="K17" s="68">
        <v>63000</v>
      </c>
      <c r="L17" s="125">
        <f t="shared" si="0"/>
        <v>63500</v>
      </c>
      <c r="M17" s="129">
        <v>34.32</v>
      </c>
      <c r="N17" s="147">
        <f t="shared" si="1"/>
        <v>53000</v>
      </c>
      <c r="O17" s="147">
        <f t="shared" si="2"/>
        <v>65500</v>
      </c>
    </row>
    <row r="18" spans="2:15" ht="26.25" customHeight="1" x14ac:dyDescent="0.2">
      <c r="B18" s="213" t="s">
        <v>1010</v>
      </c>
      <c r="C18" s="214"/>
      <c r="D18" s="214"/>
      <c r="E18" s="67">
        <v>50500</v>
      </c>
      <c r="F18" s="125">
        <f t="shared" si="3"/>
        <v>51000</v>
      </c>
      <c r="G18" s="193">
        <v>1.5780000000000001</v>
      </c>
      <c r="H18" s="219" t="s">
        <v>10</v>
      </c>
      <c r="I18" s="219"/>
      <c r="J18" s="220"/>
      <c r="K18" s="68">
        <v>63000</v>
      </c>
      <c r="L18" s="125">
        <f t="shared" si="0"/>
        <v>63500</v>
      </c>
      <c r="M18" s="129">
        <v>49.1</v>
      </c>
      <c r="N18" s="147">
        <f t="shared" si="1"/>
        <v>53000</v>
      </c>
      <c r="O18" s="147">
        <f t="shared" si="2"/>
        <v>65500</v>
      </c>
    </row>
    <row r="19" spans="2:15" ht="26.25" customHeight="1" x14ac:dyDescent="0.2">
      <c r="B19" s="213" t="s">
        <v>1011</v>
      </c>
      <c r="C19" s="214"/>
      <c r="D19" s="214"/>
      <c r="E19" s="67">
        <v>50500</v>
      </c>
      <c r="F19" s="125">
        <f t="shared" si="3"/>
        <v>51000</v>
      </c>
      <c r="G19" s="193">
        <v>1.998</v>
      </c>
      <c r="H19" s="219" t="s">
        <v>995</v>
      </c>
      <c r="I19" s="219"/>
      <c r="J19" s="220"/>
      <c r="K19" s="68">
        <v>63000</v>
      </c>
      <c r="L19" s="125">
        <f t="shared" si="0"/>
        <v>63500</v>
      </c>
      <c r="M19" s="129">
        <v>39</v>
      </c>
      <c r="N19" s="147">
        <f t="shared" si="1"/>
        <v>53000</v>
      </c>
      <c r="O19" s="147">
        <f t="shared" si="2"/>
        <v>65500</v>
      </c>
    </row>
    <row r="20" spans="2:15" ht="26.25" customHeight="1" x14ac:dyDescent="0.2">
      <c r="B20" s="213" t="s">
        <v>1012</v>
      </c>
      <c r="C20" s="214"/>
      <c r="D20" s="214"/>
      <c r="E20" s="67">
        <v>50500</v>
      </c>
      <c r="F20" s="125">
        <f t="shared" si="3"/>
        <v>51000</v>
      </c>
      <c r="G20" s="193">
        <v>2.4660000000000002</v>
      </c>
      <c r="H20" s="219" t="s">
        <v>1023</v>
      </c>
      <c r="I20" s="219"/>
      <c r="J20" s="220"/>
      <c r="K20" s="68">
        <v>63000</v>
      </c>
      <c r="L20" s="125">
        <f t="shared" si="0"/>
        <v>63500</v>
      </c>
      <c r="M20" s="129">
        <v>67.709999999999994</v>
      </c>
      <c r="N20" s="147">
        <f t="shared" si="1"/>
        <v>53000</v>
      </c>
      <c r="O20" s="147">
        <f t="shared" si="2"/>
        <v>65500</v>
      </c>
    </row>
    <row r="21" spans="2:15" ht="26.25" customHeight="1" x14ac:dyDescent="0.2">
      <c r="B21" s="213" t="s">
        <v>1013</v>
      </c>
      <c r="C21" s="214"/>
      <c r="D21" s="214"/>
      <c r="E21" s="67">
        <v>50500</v>
      </c>
      <c r="F21" s="125">
        <f t="shared" si="3"/>
        <v>51000</v>
      </c>
      <c r="G21" s="193">
        <v>2.984</v>
      </c>
      <c r="H21" s="219" t="s">
        <v>924</v>
      </c>
      <c r="I21" s="219"/>
      <c r="J21" s="220"/>
      <c r="K21" s="68">
        <v>63000</v>
      </c>
      <c r="L21" s="125">
        <f t="shared" ref="L21:L22" si="4">K21+500</f>
        <v>63500</v>
      </c>
      <c r="M21" s="129">
        <v>67.709999999999994</v>
      </c>
      <c r="N21" s="147">
        <f t="shared" si="1"/>
        <v>53000</v>
      </c>
      <c r="O21" s="147">
        <f t="shared" si="2"/>
        <v>65500</v>
      </c>
    </row>
    <row r="22" spans="2:15" ht="26.25" customHeight="1" x14ac:dyDescent="0.2">
      <c r="B22" s="241" t="s">
        <v>1014</v>
      </c>
      <c r="C22" s="242"/>
      <c r="D22" s="242"/>
      <c r="E22" s="67">
        <v>50500</v>
      </c>
      <c r="F22" s="125">
        <f t="shared" si="3"/>
        <v>51000</v>
      </c>
      <c r="G22" s="193">
        <v>3.8530000000000002</v>
      </c>
      <c r="H22" s="219" t="s">
        <v>998</v>
      </c>
      <c r="I22" s="219"/>
      <c r="J22" s="220"/>
      <c r="K22" s="68">
        <v>63000</v>
      </c>
      <c r="L22" s="125">
        <f t="shared" si="4"/>
        <v>63500</v>
      </c>
      <c r="M22" s="129">
        <v>81.25</v>
      </c>
      <c r="N22" s="147">
        <f t="shared" si="1"/>
        <v>53000</v>
      </c>
      <c r="O22" s="147">
        <f t="shared" si="2"/>
        <v>65500</v>
      </c>
    </row>
    <row r="23" spans="2:15" ht="26.25" customHeight="1" x14ac:dyDescent="0.2">
      <c r="B23" s="241" t="s">
        <v>1015</v>
      </c>
      <c r="C23" s="242"/>
      <c r="D23" s="242"/>
      <c r="E23" s="67">
        <v>50500</v>
      </c>
      <c r="F23" s="125">
        <f t="shared" si="3"/>
        <v>51000</v>
      </c>
      <c r="G23" s="193">
        <v>4.8339999999999996</v>
      </c>
      <c r="H23" s="219" t="s">
        <v>1024</v>
      </c>
      <c r="I23" s="219"/>
      <c r="J23" s="220"/>
      <c r="K23" s="68">
        <v>62500</v>
      </c>
      <c r="L23" s="125">
        <f t="shared" ref="L23" si="5">K23+500</f>
        <v>63000</v>
      </c>
      <c r="M23" s="129">
        <v>61.33</v>
      </c>
      <c r="N23" s="147">
        <f t="shared" si="1"/>
        <v>53000</v>
      </c>
      <c r="O23" s="147">
        <f t="shared" si="2"/>
        <v>65000</v>
      </c>
    </row>
    <row r="24" spans="2:15" ht="26.25" customHeight="1" x14ac:dyDescent="0.2">
      <c r="B24" s="213" t="s">
        <v>1016</v>
      </c>
      <c r="C24" s="214"/>
      <c r="D24" s="214"/>
      <c r="E24" s="67">
        <v>50500</v>
      </c>
      <c r="F24" s="125">
        <f t="shared" si="3"/>
        <v>51000</v>
      </c>
      <c r="G24" s="193">
        <v>6.3129999999999997</v>
      </c>
      <c r="H24" s="219" t="s">
        <v>11</v>
      </c>
      <c r="I24" s="219"/>
      <c r="J24" s="220"/>
      <c r="K24" s="68">
        <v>62000</v>
      </c>
      <c r="L24" s="125">
        <f t="shared" ref="L24:L33" si="6">K24+500</f>
        <v>62500</v>
      </c>
      <c r="M24" s="129">
        <v>74</v>
      </c>
      <c r="N24" s="147">
        <f t="shared" si="1"/>
        <v>53000</v>
      </c>
      <c r="O24" s="147">
        <f t="shared" si="2"/>
        <v>64500</v>
      </c>
    </row>
    <row r="25" spans="2:15" ht="26.25" customHeight="1" x14ac:dyDescent="0.2">
      <c r="B25" s="213" t="s">
        <v>1017</v>
      </c>
      <c r="C25" s="214"/>
      <c r="D25" s="214"/>
      <c r="E25" s="67">
        <v>51000</v>
      </c>
      <c r="F25" s="125">
        <f t="shared" si="3"/>
        <v>51500</v>
      </c>
      <c r="G25" s="193">
        <v>7.99</v>
      </c>
      <c r="H25" s="219" t="s">
        <v>12</v>
      </c>
      <c r="I25" s="219"/>
      <c r="J25" s="220"/>
      <c r="K25" s="68">
        <v>62000</v>
      </c>
      <c r="L25" s="125">
        <f t="shared" si="6"/>
        <v>62500</v>
      </c>
      <c r="M25" s="129">
        <v>283</v>
      </c>
      <c r="N25" s="147">
        <f t="shared" si="1"/>
        <v>53500</v>
      </c>
      <c r="O25" s="147">
        <f t="shared" si="2"/>
        <v>64500</v>
      </c>
    </row>
    <row r="26" spans="2:15" s="31" customFormat="1" ht="26.25" customHeight="1" thickBot="1" x14ac:dyDescent="0.3">
      <c r="B26" s="227" t="s">
        <v>1018</v>
      </c>
      <c r="C26" s="228"/>
      <c r="D26" s="228"/>
      <c r="E26" s="191">
        <v>51000</v>
      </c>
      <c r="F26" s="133">
        <f t="shared" si="3"/>
        <v>51500</v>
      </c>
      <c r="G26" s="194">
        <v>9.8650000000000002</v>
      </c>
      <c r="H26" s="219" t="s">
        <v>13</v>
      </c>
      <c r="I26" s="219"/>
      <c r="J26" s="220"/>
      <c r="K26" s="68">
        <v>62000</v>
      </c>
      <c r="L26" s="125">
        <f t="shared" si="6"/>
        <v>62500</v>
      </c>
      <c r="M26" s="129">
        <v>353</v>
      </c>
      <c r="N26" s="147">
        <f t="shared" si="1"/>
        <v>53500</v>
      </c>
      <c r="O26" s="147">
        <f t="shared" si="2"/>
        <v>64500</v>
      </c>
    </row>
    <row r="27" spans="2:15" ht="26.25" customHeight="1" thickBot="1" x14ac:dyDescent="0.25">
      <c r="B27" s="229" t="s">
        <v>6</v>
      </c>
      <c r="C27" s="230"/>
      <c r="D27" s="230"/>
      <c r="E27" s="230"/>
      <c r="F27" s="231"/>
      <c r="G27" s="138" t="s">
        <v>321</v>
      </c>
      <c r="H27" s="218" t="s">
        <v>14</v>
      </c>
      <c r="I27" s="219"/>
      <c r="J27" s="220"/>
      <c r="K27" s="68">
        <v>62000</v>
      </c>
      <c r="L27" s="125">
        <f t="shared" si="6"/>
        <v>62500</v>
      </c>
      <c r="M27" s="129">
        <v>424</v>
      </c>
      <c r="N27" s="147">
        <f t="shared" si="1"/>
        <v>2500</v>
      </c>
      <c r="O27" s="147">
        <f t="shared" si="2"/>
        <v>64500</v>
      </c>
    </row>
    <row r="28" spans="2:15" ht="26.25" customHeight="1" x14ac:dyDescent="0.2">
      <c r="B28" s="215" t="s">
        <v>907</v>
      </c>
      <c r="C28" s="216"/>
      <c r="D28" s="217"/>
      <c r="E28" s="71">
        <v>53500</v>
      </c>
      <c r="F28" s="130">
        <f>E28+500</f>
        <v>54000</v>
      </c>
      <c r="G28" s="195">
        <v>0.222</v>
      </c>
      <c r="H28" s="218" t="s">
        <v>15</v>
      </c>
      <c r="I28" s="219"/>
      <c r="J28" s="220"/>
      <c r="K28" s="68">
        <v>62000</v>
      </c>
      <c r="L28" s="125">
        <f t="shared" si="6"/>
        <v>62500</v>
      </c>
      <c r="M28" s="129">
        <v>565</v>
      </c>
      <c r="N28" s="147">
        <f t="shared" si="1"/>
        <v>56000</v>
      </c>
      <c r="O28" s="147">
        <f t="shared" si="2"/>
        <v>64500</v>
      </c>
    </row>
    <row r="29" spans="2:15" ht="26.25" customHeight="1" x14ac:dyDescent="0.2">
      <c r="B29" s="221" t="s">
        <v>320</v>
      </c>
      <c r="C29" s="222"/>
      <c r="D29" s="223"/>
      <c r="E29" s="71">
        <v>50500</v>
      </c>
      <c r="F29" s="130">
        <f t="shared" ref="F29:F38" si="7">E29+500</f>
        <v>51000</v>
      </c>
      <c r="G29" s="195">
        <v>0.26</v>
      </c>
      <c r="H29" s="218" t="s">
        <v>16</v>
      </c>
      <c r="I29" s="219"/>
      <c r="J29" s="220"/>
      <c r="K29" s="68">
        <v>62000</v>
      </c>
      <c r="L29" s="125">
        <f t="shared" si="6"/>
        <v>62500</v>
      </c>
      <c r="M29" s="129">
        <v>707</v>
      </c>
      <c r="N29" s="147">
        <f t="shared" si="1"/>
        <v>53000</v>
      </c>
      <c r="O29" s="147">
        <f t="shared" si="2"/>
        <v>64500</v>
      </c>
    </row>
    <row r="30" spans="2:15" ht="26.25" customHeight="1" x14ac:dyDescent="0.2">
      <c r="B30" s="224" t="s">
        <v>322</v>
      </c>
      <c r="C30" s="225"/>
      <c r="D30" s="226"/>
      <c r="E30" s="71">
        <v>53500</v>
      </c>
      <c r="F30" s="125">
        <f t="shared" si="7"/>
        <v>54000</v>
      </c>
      <c r="G30" s="196">
        <v>0.39500000000000002</v>
      </c>
      <c r="H30" s="218" t="s">
        <v>17</v>
      </c>
      <c r="I30" s="219"/>
      <c r="J30" s="220"/>
      <c r="K30" s="68">
        <v>62000</v>
      </c>
      <c r="L30" s="125">
        <f t="shared" si="6"/>
        <v>62500</v>
      </c>
      <c r="M30" s="129">
        <v>848</v>
      </c>
      <c r="N30" s="147">
        <f t="shared" si="1"/>
        <v>56000</v>
      </c>
      <c r="O30" s="147">
        <f t="shared" si="2"/>
        <v>64500</v>
      </c>
    </row>
    <row r="31" spans="2:15" ht="26.25" customHeight="1" x14ac:dyDescent="0.2">
      <c r="B31" s="218" t="s">
        <v>323</v>
      </c>
      <c r="C31" s="219"/>
      <c r="D31" s="220"/>
      <c r="E31" s="68">
        <v>54000</v>
      </c>
      <c r="F31" s="125">
        <f t="shared" si="7"/>
        <v>54500</v>
      </c>
      <c r="G31" s="196">
        <v>0.61699999999999999</v>
      </c>
      <c r="H31" s="218" t="s">
        <v>18</v>
      </c>
      <c r="I31" s="219"/>
      <c r="J31" s="220"/>
      <c r="K31" s="68">
        <v>62000</v>
      </c>
      <c r="L31" s="125">
        <f t="shared" si="6"/>
        <v>62500</v>
      </c>
      <c r="M31" s="129">
        <v>989</v>
      </c>
      <c r="N31" s="147">
        <f t="shared" si="1"/>
        <v>56500</v>
      </c>
      <c r="O31" s="147">
        <f t="shared" si="2"/>
        <v>64500</v>
      </c>
    </row>
    <row r="32" spans="2:15" ht="26.25" customHeight="1" x14ac:dyDescent="0.2">
      <c r="B32" s="218" t="s">
        <v>886</v>
      </c>
      <c r="C32" s="219"/>
      <c r="D32" s="220"/>
      <c r="E32" s="68">
        <v>54000</v>
      </c>
      <c r="F32" s="125">
        <f t="shared" si="7"/>
        <v>54500</v>
      </c>
      <c r="G32" s="196">
        <v>0.88800000000000001</v>
      </c>
      <c r="H32" s="218" t="s">
        <v>19</v>
      </c>
      <c r="I32" s="219"/>
      <c r="J32" s="220"/>
      <c r="K32" s="68">
        <v>62000</v>
      </c>
      <c r="L32" s="125">
        <f t="shared" si="6"/>
        <v>62500</v>
      </c>
      <c r="M32" s="129">
        <v>1130</v>
      </c>
      <c r="N32" s="147">
        <f t="shared" si="1"/>
        <v>56500</v>
      </c>
      <c r="O32" s="147">
        <f t="shared" si="2"/>
        <v>64500</v>
      </c>
    </row>
    <row r="33" spans="2:15" ht="26.25" customHeight="1" thickBot="1" x14ac:dyDescent="0.25">
      <c r="B33" s="224" t="s">
        <v>324</v>
      </c>
      <c r="C33" s="225"/>
      <c r="D33" s="226"/>
      <c r="E33" s="68">
        <v>54000</v>
      </c>
      <c r="F33" s="125">
        <f t="shared" si="7"/>
        <v>54500</v>
      </c>
      <c r="G33" s="196">
        <v>1.21</v>
      </c>
      <c r="H33" s="238" t="s">
        <v>905</v>
      </c>
      <c r="I33" s="239"/>
      <c r="J33" s="240"/>
      <c r="K33" s="68">
        <v>78000</v>
      </c>
      <c r="L33" s="133">
        <f t="shared" si="6"/>
        <v>78500</v>
      </c>
      <c r="M33" s="132">
        <v>1413</v>
      </c>
      <c r="N33" s="147">
        <f t="shared" si="1"/>
        <v>56500</v>
      </c>
      <c r="O33" s="147">
        <f t="shared" si="2"/>
        <v>80500</v>
      </c>
    </row>
    <row r="34" spans="2:15" ht="26.25" customHeight="1" thickBot="1" x14ac:dyDescent="0.25">
      <c r="B34" s="218" t="s">
        <v>325</v>
      </c>
      <c r="C34" s="219"/>
      <c r="D34" s="220"/>
      <c r="E34" s="68">
        <v>54000</v>
      </c>
      <c r="F34" s="125">
        <f t="shared" si="7"/>
        <v>54500</v>
      </c>
      <c r="G34" s="196">
        <v>1.58</v>
      </c>
      <c r="H34" s="235" t="s">
        <v>902</v>
      </c>
      <c r="I34" s="236"/>
      <c r="J34" s="236"/>
      <c r="K34" s="236"/>
      <c r="L34" s="237"/>
      <c r="M34" s="169" t="s">
        <v>289</v>
      </c>
      <c r="N34" s="147">
        <f t="shared" si="1"/>
        <v>56500</v>
      </c>
      <c r="O34" s="147">
        <f t="shared" si="2"/>
        <v>2500</v>
      </c>
    </row>
    <row r="35" spans="2:15" ht="26.25" customHeight="1" x14ac:dyDescent="0.2">
      <c r="B35" s="218" t="s">
        <v>326</v>
      </c>
      <c r="C35" s="219"/>
      <c r="D35" s="220"/>
      <c r="E35" s="68">
        <v>54000</v>
      </c>
      <c r="F35" s="125">
        <f t="shared" si="7"/>
        <v>54500</v>
      </c>
      <c r="G35" s="196">
        <v>2</v>
      </c>
      <c r="H35" s="477" t="s">
        <v>1002</v>
      </c>
      <c r="I35" s="280"/>
      <c r="J35" s="280"/>
      <c r="K35" s="69">
        <v>69000</v>
      </c>
      <c r="L35" s="127">
        <f t="shared" ref="L35:L37" si="8">K35+500</f>
        <v>69500</v>
      </c>
      <c r="M35" s="128">
        <v>7.85</v>
      </c>
      <c r="N35" s="147">
        <f t="shared" si="1"/>
        <v>56500</v>
      </c>
      <c r="O35" s="147">
        <f t="shared" si="2"/>
        <v>71500</v>
      </c>
    </row>
    <row r="36" spans="2:15" ht="26.25" customHeight="1" x14ac:dyDescent="0.2">
      <c r="B36" s="218" t="s">
        <v>327</v>
      </c>
      <c r="C36" s="219"/>
      <c r="D36" s="220"/>
      <c r="E36" s="68">
        <v>54000</v>
      </c>
      <c r="F36" s="125">
        <f t="shared" si="7"/>
        <v>54500</v>
      </c>
      <c r="G36" s="196">
        <v>2.4700000000000002</v>
      </c>
      <c r="H36" s="213" t="s">
        <v>1003</v>
      </c>
      <c r="I36" s="214"/>
      <c r="J36" s="214"/>
      <c r="K36" s="68">
        <v>68500</v>
      </c>
      <c r="L36" s="125">
        <f t="shared" si="8"/>
        <v>69000</v>
      </c>
      <c r="M36" s="129">
        <v>16.489999999999998</v>
      </c>
      <c r="N36" s="147">
        <f t="shared" si="1"/>
        <v>56500</v>
      </c>
      <c r="O36" s="147">
        <f t="shared" si="2"/>
        <v>71000</v>
      </c>
    </row>
    <row r="37" spans="2:15" ht="26.25" customHeight="1" x14ac:dyDescent="0.2">
      <c r="B37" s="218" t="s">
        <v>328</v>
      </c>
      <c r="C37" s="219"/>
      <c r="D37" s="220"/>
      <c r="E37" s="68">
        <v>54000</v>
      </c>
      <c r="F37" s="125">
        <f t="shared" si="7"/>
        <v>54500</v>
      </c>
      <c r="G37" s="196">
        <v>2.98</v>
      </c>
      <c r="H37" s="213" t="s">
        <v>1005</v>
      </c>
      <c r="I37" s="214"/>
      <c r="J37" s="214"/>
      <c r="K37" s="68">
        <v>68000</v>
      </c>
      <c r="L37" s="125">
        <f t="shared" si="8"/>
        <v>68500</v>
      </c>
      <c r="M37" s="129">
        <v>12.56</v>
      </c>
      <c r="N37" s="147">
        <f t="shared" si="1"/>
        <v>56500</v>
      </c>
      <c r="O37" s="147">
        <f t="shared" si="2"/>
        <v>70500</v>
      </c>
    </row>
    <row r="38" spans="2:15" ht="26.25" customHeight="1" thickBot="1" x14ac:dyDescent="0.25">
      <c r="B38" s="238" t="s">
        <v>329</v>
      </c>
      <c r="C38" s="239"/>
      <c r="D38" s="240"/>
      <c r="E38" s="68">
        <v>54000</v>
      </c>
      <c r="F38" s="131">
        <f t="shared" si="7"/>
        <v>54500</v>
      </c>
      <c r="G38" s="197">
        <v>3.85</v>
      </c>
      <c r="H38" s="213" t="s">
        <v>927</v>
      </c>
      <c r="I38" s="214"/>
      <c r="J38" s="214"/>
      <c r="K38" s="68">
        <v>68000</v>
      </c>
      <c r="L38" s="125">
        <f>K38+500</f>
        <v>68500</v>
      </c>
      <c r="M38" s="129">
        <v>15.7</v>
      </c>
      <c r="N38" s="147"/>
      <c r="O38" s="147">
        <f t="shared" si="2"/>
        <v>70500</v>
      </c>
    </row>
    <row r="39" spans="2:15" ht="26.25" customHeight="1" thickBot="1" x14ac:dyDescent="0.25">
      <c r="B39" s="232" t="s">
        <v>35</v>
      </c>
      <c r="C39" s="233"/>
      <c r="D39" s="233"/>
      <c r="E39" s="233"/>
      <c r="F39" s="234"/>
      <c r="G39" s="140" t="s">
        <v>321</v>
      </c>
      <c r="H39" s="213" t="s">
        <v>1004</v>
      </c>
      <c r="I39" s="214"/>
      <c r="J39" s="214"/>
      <c r="K39" s="68">
        <v>68000</v>
      </c>
      <c r="L39" s="125">
        <f>K39+500</f>
        <v>68500</v>
      </c>
      <c r="M39" s="129">
        <v>16.489999999999998</v>
      </c>
      <c r="N39" s="147">
        <f t="shared" si="1"/>
        <v>2500</v>
      </c>
      <c r="O39" s="147">
        <f t="shared" si="2"/>
        <v>70500</v>
      </c>
    </row>
    <row r="40" spans="2:15" ht="26.25" customHeight="1" x14ac:dyDescent="0.2">
      <c r="B40" s="215" t="s">
        <v>999</v>
      </c>
      <c r="C40" s="216"/>
      <c r="D40" s="217"/>
      <c r="E40" s="127">
        <v>52000</v>
      </c>
      <c r="F40" s="127">
        <f>E40+500</f>
        <v>52500</v>
      </c>
      <c r="G40" s="183">
        <v>0.186</v>
      </c>
      <c r="H40" s="213" t="s">
        <v>928</v>
      </c>
      <c r="I40" s="214"/>
      <c r="J40" s="214"/>
      <c r="K40" s="68">
        <v>68000</v>
      </c>
      <c r="L40" s="125">
        <f t="shared" ref="L40" si="9">K40+500</f>
        <v>68500</v>
      </c>
      <c r="M40" s="129">
        <v>24.54</v>
      </c>
      <c r="N40" s="147">
        <f t="shared" si="1"/>
        <v>54500</v>
      </c>
      <c r="O40" s="147">
        <f t="shared" si="2"/>
        <v>70500</v>
      </c>
    </row>
    <row r="41" spans="2:15" ht="26.25" customHeight="1" x14ac:dyDescent="0.2">
      <c r="B41" s="218" t="s">
        <v>1000</v>
      </c>
      <c r="C41" s="219"/>
      <c r="D41" s="220"/>
      <c r="E41" s="125">
        <v>51500</v>
      </c>
      <c r="F41" s="125">
        <f>E41+500</f>
        <v>52000</v>
      </c>
      <c r="G41" s="126">
        <v>0.22</v>
      </c>
      <c r="H41" s="213" t="s">
        <v>1025</v>
      </c>
      <c r="I41" s="214"/>
      <c r="J41" s="214"/>
      <c r="K41" s="68">
        <v>68000</v>
      </c>
      <c r="L41" s="125">
        <f t="shared" ref="L41:L47" si="10">K41+500</f>
        <v>68500</v>
      </c>
      <c r="M41" s="129">
        <v>18.84</v>
      </c>
      <c r="N41" s="147">
        <f t="shared" si="1"/>
        <v>54000</v>
      </c>
      <c r="O41" s="147">
        <f t="shared" si="2"/>
        <v>70500</v>
      </c>
    </row>
    <row r="42" spans="2:15" ht="26.25" customHeight="1" x14ac:dyDescent="0.2">
      <c r="B42" s="218" t="s">
        <v>914</v>
      </c>
      <c r="C42" s="219"/>
      <c r="D42" s="220"/>
      <c r="E42" s="125">
        <v>51000</v>
      </c>
      <c r="F42" s="125">
        <f>E42+500</f>
        <v>51500</v>
      </c>
      <c r="G42" s="184">
        <v>0.26</v>
      </c>
      <c r="H42" s="213" t="s">
        <v>1026</v>
      </c>
      <c r="I42" s="214"/>
      <c r="J42" s="214"/>
      <c r="K42" s="68">
        <v>68000</v>
      </c>
      <c r="L42" s="125">
        <f t="shared" si="10"/>
        <v>68500</v>
      </c>
      <c r="M42" s="129">
        <v>29.44</v>
      </c>
      <c r="N42" s="147">
        <f t="shared" si="1"/>
        <v>53500</v>
      </c>
      <c r="O42" s="147">
        <f t="shared" si="2"/>
        <v>70500</v>
      </c>
    </row>
    <row r="43" spans="2:15" ht="26.25" customHeight="1" thickBot="1" x14ac:dyDescent="0.25">
      <c r="B43" s="238" t="s">
        <v>915</v>
      </c>
      <c r="C43" s="239"/>
      <c r="D43" s="240"/>
      <c r="E43" s="133">
        <v>51000</v>
      </c>
      <c r="F43" s="133">
        <f>E43+500</f>
        <v>51500</v>
      </c>
      <c r="G43" s="173">
        <v>0.4</v>
      </c>
      <c r="H43" s="213" t="s">
        <v>903</v>
      </c>
      <c r="I43" s="214"/>
      <c r="J43" s="214"/>
      <c r="K43" s="68">
        <v>68000</v>
      </c>
      <c r="L43" s="125">
        <f t="shared" si="10"/>
        <v>68500</v>
      </c>
      <c r="M43" s="129">
        <v>23.55</v>
      </c>
      <c r="N43" s="147"/>
      <c r="O43" s="147">
        <f t="shared" si="2"/>
        <v>70500</v>
      </c>
    </row>
    <row r="44" spans="2:15" ht="26.25" customHeight="1" thickBot="1" x14ac:dyDescent="0.25">
      <c r="B44" s="232" t="s">
        <v>36</v>
      </c>
      <c r="C44" s="233"/>
      <c r="D44" s="233"/>
      <c r="E44" s="233"/>
      <c r="F44" s="234"/>
      <c r="G44" s="138" t="s">
        <v>321</v>
      </c>
      <c r="H44" s="213" t="s">
        <v>8</v>
      </c>
      <c r="I44" s="214"/>
      <c r="J44" s="214"/>
      <c r="K44" s="68">
        <v>68000</v>
      </c>
      <c r="L44" s="125">
        <f t="shared" si="10"/>
        <v>68500</v>
      </c>
      <c r="M44" s="129">
        <v>36.799999999999997</v>
      </c>
      <c r="N44" s="147">
        <f t="shared" si="1"/>
        <v>2500</v>
      </c>
      <c r="O44" s="147"/>
    </row>
    <row r="45" spans="2:15" ht="26.25" customHeight="1" thickBot="1" x14ac:dyDescent="0.25">
      <c r="B45" s="489" t="s">
        <v>37</v>
      </c>
      <c r="C45" s="490"/>
      <c r="D45" s="491"/>
      <c r="E45" s="134">
        <v>73000</v>
      </c>
      <c r="F45" s="134">
        <f>E45+500</f>
        <v>73500</v>
      </c>
      <c r="G45" s="135">
        <v>0.01</v>
      </c>
      <c r="H45" s="213" t="s">
        <v>1001</v>
      </c>
      <c r="I45" s="214"/>
      <c r="J45" s="214"/>
      <c r="K45" s="68">
        <v>68000</v>
      </c>
      <c r="L45" s="125">
        <f t="shared" si="10"/>
        <v>68500</v>
      </c>
      <c r="M45" s="129">
        <v>28.26</v>
      </c>
      <c r="N45" s="147"/>
      <c r="O45" s="147">
        <f t="shared" si="2"/>
        <v>70500</v>
      </c>
    </row>
    <row r="46" spans="2:15" ht="26.25" customHeight="1" thickBot="1" x14ac:dyDescent="0.25">
      <c r="B46" s="232" t="s">
        <v>38</v>
      </c>
      <c r="C46" s="233"/>
      <c r="D46" s="233"/>
      <c r="E46" s="233"/>
      <c r="F46" s="234"/>
      <c r="G46" s="140" t="s">
        <v>321</v>
      </c>
      <c r="H46" s="213" t="s">
        <v>9</v>
      </c>
      <c r="I46" s="214"/>
      <c r="J46" s="214"/>
      <c r="K46" s="68">
        <v>68000</v>
      </c>
      <c r="L46" s="125">
        <f t="shared" si="10"/>
        <v>68500</v>
      </c>
      <c r="M46" s="129">
        <v>31.4</v>
      </c>
      <c r="N46" s="147">
        <f t="shared" si="1"/>
        <v>2500</v>
      </c>
      <c r="O46" s="147">
        <f t="shared" si="2"/>
        <v>70500</v>
      </c>
    </row>
    <row r="47" spans="2:15" ht="26.25" customHeight="1" thickBot="1" x14ac:dyDescent="0.25">
      <c r="B47" s="395" t="s">
        <v>309</v>
      </c>
      <c r="C47" s="396"/>
      <c r="D47" s="396"/>
      <c r="E47" s="69">
        <v>63000</v>
      </c>
      <c r="F47" s="127">
        <f>E47+500</f>
        <v>63500</v>
      </c>
      <c r="G47" s="172">
        <v>0.78500000000000003</v>
      </c>
      <c r="H47" s="227" t="s">
        <v>10</v>
      </c>
      <c r="I47" s="228"/>
      <c r="J47" s="228"/>
      <c r="K47" s="70">
        <v>68000</v>
      </c>
      <c r="L47" s="133">
        <f t="shared" si="10"/>
        <v>68500</v>
      </c>
      <c r="M47" s="132">
        <v>49.1</v>
      </c>
      <c r="N47" s="147">
        <f t="shared" si="1"/>
        <v>65500</v>
      </c>
      <c r="O47" s="147">
        <f t="shared" si="2"/>
        <v>70500</v>
      </c>
    </row>
    <row r="48" spans="2:15" ht="26.25" customHeight="1" thickBot="1" x14ac:dyDescent="0.25">
      <c r="B48" s="397" t="s">
        <v>310</v>
      </c>
      <c r="C48" s="398"/>
      <c r="D48" s="398"/>
      <c r="E48" s="68">
        <v>61000</v>
      </c>
      <c r="F48" s="125">
        <f>E48+500</f>
        <v>61500</v>
      </c>
      <c r="G48" s="129">
        <v>1.1299999999999999</v>
      </c>
      <c r="H48" s="229" t="s">
        <v>1020</v>
      </c>
      <c r="I48" s="230"/>
      <c r="J48" s="230"/>
      <c r="K48" s="230"/>
      <c r="L48" s="231"/>
      <c r="M48" s="139" t="s">
        <v>321</v>
      </c>
      <c r="N48" s="147">
        <f t="shared" si="1"/>
        <v>63500</v>
      </c>
      <c r="O48" s="147">
        <f t="shared" si="2"/>
        <v>2500</v>
      </c>
    </row>
    <row r="49" spans="2:15" ht="26.25" customHeight="1" x14ac:dyDescent="0.2">
      <c r="B49" s="397" t="s">
        <v>904</v>
      </c>
      <c r="C49" s="398"/>
      <c r="D49" s="398"/>
      <c r="E49" s="68">
        <v>63000</v>
      </c>
      <c r="F49" s="125">
        <f>E49+500</f>
        <v>63500</v>
      </c>
      <c r="G49" s="129">
        <v>1.54</v>
      </c>
      <c r="H49" s="215" t="s">
        <v>878</v>
      </c>
      <c r="I49" s="216"/>
      <c r="J49" s="217"/>
      <c r="K49" s="68">
        <v>69000</v>
      </c>
      <c r="L49" s="127">
        <f t="shared" ref="L49:L64" si="11">K49+500</f>
        <v>69500</v>
      </c>
      <c r="M49" s="128">
        <v>1.1200000000000001</v>
      </c>
      <c r="N49" s="147">
        <f t="shared" si="1"/>
        <v>65500</v>
      </c>
      <c r="O49" s="147">
        <f t="shared" si="2"/>
        <v>71500</v>
      </c>
    </row>
    <row r="50" spans="2:15" ht="26.25" customHeight="1" x14ac:dyDescent="0.2">
      <c r="B50" s="397" t="s">
        <v>311</v>
      </c>
      <c r="C50" s="398"/>
      <c r="D50" s="398"/>
      <c r="E50" s="68">
        <v>63000</v>
      </c>
      <c r="F50" s="125">
        <f>E50+500</f>
        <v>63500</v>
      </c>
      <c r="G50" s="129">
        <v>2.0099999999999998</v>
      </c>
      <c r="H50" s="219" t="s">
        <v>879</v>
      </c>
      <c r="I50" s="219"/>
      <c r="J50" s="220"/>
      <c r="K50" s="68">
        <v>70000</v>
      </c>
      <c r="L50" s="125">
        <f t="shared" si="11"/>
        <v>70500</v>
      </c>
      <c r="M50" s="129">
        <v>1.46</v>
      </c>
      <c r="N50" s="147">
        <f t="shared" si="1"/>
        <v>65500</v>
      </c>
      <c r="O50" s="147">
        <f t="shared" si="2"/>
        <v>72500</v>
      </c>
    </row>
    <row r="51" spans="2:15" ht="26.25" customHeight="1" thickBot="1" x14ac:dyDescent="0.25">
      <c r="B51" s="492" t="s">
        <v>312</v>
      </c>
      <c r="C51" s="493"/>
      <c r="D51" s="493"/>
      <c r="E51" s="68">
        <v>59000</v>
      </c>
      <c r="F51" s="133">
        <f>E51+500</f>
        <v>59500</v>
      </c>
      <c r="G51" s="132">
        <v>3.14</v>
      </c>
      <c r="H51" s="219" t="s">
        <v>23</v>
      </c>
      <c r="I51" s="219"/>
      <c r="J51" s="220"/>
      <c r="K51" s="68">
        <v>63500</v>
      </c>
      <c r="L51" s="125">
        <f t="shared" si="11"/>
        <v>64000</v>
      </c>
      <c r="M51" s="129">
        <v>1.85</v>
      </c>
      <c r="N51" s="147"/>
      <c r="O51" s="147">
        <f t="shared" si="2"/>
        <v>66000</v>
      </c>
    </row>
    <row r="52" spans="2:15" ht="26.25" customHeight="1" thickBot="1" x14ac:dyDescent="0.25">
      <c r="B52" s="232" t="s">
        <v>39</v>
      </c>
      <c r="C52" s="233"/>
      <c r="D52" s="233"/>
      <c r="E52" s="233"/>
      <c r="F52" s="234"/>
      <c r="G52" s="175" t="s">
        <v>321</v>
      </c>
      <c r="H52" s="219" t="s">
        <v>880</v>
      </c>
      <c r="I52" s="219"/>
      <c r="J52" s="220"/>
      <c r="K52" s="68">
        <v>62000</v>
      </c>
      <c r="L52" s="125">
        <f t="shared" si="11"/>
        <v>62500</v>
      </c>
      <c r="M52" s="129">
        <v>2.42</v>
      </c>
      <c r="N52" s="147">
        <f t="shared" si="1"/>
        <v>2500</v>
      </c>
      <c r="O52" s="147">
        <f t="shared" si="2"/>
        <v>64500</v>
      </c>
    </row>
    <row r="53" spans="2:15" ht="26.25" customHeight="1" x14ac:dyDescent="0.2">
      <c r="B53" s="395" t="s">
        <v>910</v>
      </c>
      <c r="C53" s="396"/>
      <c r="D53" s="396"/>
      <c r="E53" s="69">
        <v>74000</v>
      </c>
      <c r="F53" s="127">
        <f>E53+500</f>
        <v>74500</v>
      </c>
      <c r="G53" s="128">
        <v>5.9</v>
      </c>
      <c r="H53" s="219" t="s">
        <v>24</v>
      </c>
      <c r="I53" s="219"/>
      <c r="J53" s="220"/>
      <c r="K53" s="68">
        <v>62000</v>
      </c>
      <c r="L53" s="125">
        <f t="shared" si="11"/>
        <v>62500</v>
      </c>
      <c r="M53" s="129">
        <v>2.73</v>
      </c>
      <c r="N53" s="147">
        <f t="shared" si="1"/>
        <v>76500</v>
      </c>
      <c r="O53" s="147">
        <f t="shared" si="2"/>
        <v>64500</v>
      </c>
    </row>
    <row r="54" spans="2:15" ht="26.25" customHeight="1" x14ac:dyDescent="0.2">
      <c r="B54" s="397" t="s">
        <v>295</v>
      </c>
      <c r="C54" s="398"/>
      <c r="D54" s="398"/>
      <c r="E54" s="68">
        <v>72000</v>
      </c>
      <c r="F54" s="125">
        <f t="shared" ref="F54:F60" si="12">E54+500</f>
        <v>72500</v>
      </c>
      <c r="G54" s="129">
        <v>7.05</v>
      </c>
      <c r="H54" s="218" t="s">
        <v>25</v>
      </c>
      <c r="I54" s="219"/>
      <c r="J54" s="220"/>
      <c r="K54" s="68">
        <v>63000</v>
      </c>
      <c r="L54" s="125">
        <f t="shared" si="11"/>
        <v>63500</v>
      </c>
      <c r="M54" s="129">
        <v>3.05</v>
      </c>
      <c r="N54" s="147">
        <f t="shared" si="1"/>
        <v>74500</v>
      </c>
      <c r="O54" s="147">
        <f t="shared" si="2"/>
        <v>65500</v>
      </c>
    </row>
    <row r="55" spans="2:15" ht="26.25" customHeight="1" x14ac:dyDescent="0.2">
      <c r="B55" s="397" t="s">
        <v>296</v>
      </c>
      <c r="C55" s="398"/>
      <c r="D55" s="398"/>
      <c r="E55" s="68">
        <v>72500</v>
      </c>
      <c r="F55" s="125">
        <f t="shared" si="12"/>
        <v>73000</v>
      </c>
      <c r="G55" s="129">
        <v>8.59</v>
      </c>
      <c r="H55" s="219" t="s">
        <v>26</v>
      </c>
      <c r="I55" s="219"/>
      <c r="J55" s="220"/>
      <c r="K55" s="68">
        <v>62500</v>
      </c>
      <c r="L55" s="125">
        <f t="shared" si="11"/>
        <v>63000</v>
      </c>
      <c r="M55" s="129">
        <v>3.77</v>
      </c>
      <c r="N55" s="147">
        <f t="shared" si="1"/>
        <v>75000</v>
      </c>
      <c r="O55" s="147">
        <f t="shared" si="2"/>
        <v>65000</v>
      </c>
    </row>
    <row r="56" spans="2:15" ht="26.25" customHeight="1" x14ac:dyDescent="0.2">
      <c r="B56" s="397" t="s">
        <v>297</v>
      </c>
      <c r="C56" s="398"/>
      <c r="D56" s="398"/>
      <c r="E56" s="68">
        <v>77000</v>
      </c>
      <c r="F56" s="125">
        <f t="shared" si="12"/>
        <v>77500</v>
      </c>
      <c r="G56" s="129">
        <v>10.4</v>
      </c>
      <c r="H56" s="219" t="s">
        <v>917</v>
      </c>
      <c r="I56" s="219"/>
      <c r="J56" s="220"/>
      <c r="K56" s="68">
        <v>64000</v>
      </c>
      <c r="L56" s="125">
        <f t="shared" si="11"/>
        <v>64500</v>
      </c>
      <c r="M56" s="129">
        <v>3.9</v>
      </c>
      <c r="N56" s="147">
        <f t="shared" si="1"/>
        <v>79500</v>
      </c>
      <c r="O56" s="147">
        <f t="shared" si="2"/>
        <v>66500</v>
      </c>
    </row>
    <row r="57" spans="2:15" ht="26.25" customHeight="1" x14ac:dyDescent="0.2">
      <c r="B57" s="397" t="s">
        <v>298</v>
      </c>
      <c r="C57" s="398"/>
      <c r="D57" s="398"/>
      <c r="E57" s="68">
        <v>77000</v>
      </c>
      <c r="F57" s="125">
        <f t="shared" si="12"/>
        <v>77500</v>
      </c>
      <c r="G57" s="129">
        <v>12.3</v>
      </c>
      <c r="H57" s="219" t="s">
        <v>27</v>
      </c>
      <c r="I57" s="219"/>
      <c r="J57" s="220"/>
      <c r="K57" s="68">
        <v>63000</v>
      </c>
      <c r="L57" s="125">
        <f t="shared" si="11"/>
        <v>63500</v>
      </c>
      <c r="M57" s="129">
        <v>4.8099999999999996</v>
      </c>
      <c r="N57" s="147">
        <f t="shared" si="1"/>
        <v>79500</v>
      </c>
      <c r="O57" s="147">
        <f t="shared" si="2"/>
        <v>65500</v>
      </c>
    </row>
    <row r="58" spans="2:15" ht="26.25" customHeight="1" x14ac:dyDescent="0.2">
      <c r="B58" s="397" t="s">
        <v>299</v>
      </c>
      <c r="C58" s="398"/>
      <c r="D58" s="398"/>
      <c r="E58" s="68">
        <v>77000</v>
      </c>
      <c r="F58" s="125">
        <f t="shared" si="12"/>
        <v>77500</v>
      </c>
      <c r="G58" s="129">
        <v>14.2</v>
      </c>
      <c r="H58" s="219" t="s">
        <v>918</v>
      </c>
      <c r="I58" s="219"/>
      <c r="J58" s="220"/>
      <c r="K58" s="68">
        <v>68000</v>
      </c>
      <c r="L58" s="125">
        <f t="shared" si="11"/>
        <v>68500</v>
      </c>
      <c r="M58" s="129">
        <v>5.72</v>
      </c>
      <c r="N58" s="147">
        <f t="shared" si="1"/>
        <v>79500</v>
      </c>
      <c r="O58" s="147">
        <f t="shared" si="2"/>
        <v>70500</v>
      </c>
    </row>
    <row r="59" spans="2:15" ht="26.25" customHeight="1" x14ac:dyDescent="0.2">
      <c r="B59" s="397" t="s">
        <v>906</v>
      </c>
      <c r="C59" s="398"/>
      <c r="D59" s="398"/>
      <c r="E59" s="68">
        <v>77000</v>
      </c>
      <c r="F59" s="125">
        <f t="shared" si="12"/>
        <v>77500</v>
      </c>
      <c r="G59" s="129">
        <v>16.3</v>
      </c>
      <c r="H59" s="219" t="s">
        <v>28</v>
      </c>
      <c r="I59" s="219"/>
      <c r="J59" s="220"/>
      <c r="K59" s="68">
        <v>68000</v>
      </c>
      <c r="L59" s="125">
        <f t="shared" si="11"/>
        <v>68500</v>
      </c>
      <c r="M59" s="129">
        <v>5.8</v>
      </c>
      <c r="N59" s="147">
        <f t="shared" si="1"/>
        <v>79500</v>
      </c>
      <c r="O59" s="147">
        <f t="shared" si="2"/>
        <v>70500</v>
      </c>
    </row>
    <row r="60" spans="2:15" ht="26.25" customHeight="1" thickBot="1" x14ac:dyDescent="0.25">
      <c r="B60" s="492" t="s">
        <v>895</v>
      </c>
      <c r="C60" s="493"/>
      <c r="D60" s="493"/>
      <c r="E60" s="70">
        <v>112500</v>
      </c>
      <c r="F60" s="133">
        <f t="shared" si="12"/>
        <v>113000</v>
      </c>
      <c r="G60" s="132">
        <v>18.399999999999999</v>
      </c>
      <c r="H60" s="219" t="s">
        <v>29</v>
      </c>
      <c r="I60" s="219"/>
      <c r="J60" s="220"/>
      <c r="K60" s="68">
        <v>68000</v>
      </c>
      <c r="L60" s="125">
        <f t="shared" si="11"/>
        <v>68500</v>
      </c>
      <c r="M60" s="129">
        <v>6.89</v>
      </c>
      <c r="N60" s="147"/>
      <c r="O60" s="147">
        <f t="shared" si="2"/>
        <v>70500</v>
      </c>
    </row>
    <row r="61" spans="2:15" ht="26.25" customHeight="1" thickBot="1" x14ac:dyDescent="0.25">
      <c r="B61" s="229" t="s">
        <v>40</v>
      </c>
      <c r="C61" s="230"/>
      <c r="D61" s="230"/>
      <c r="E61" s="230"/>
      <c r="F61" s="231"/>
      <c r="G61" s="187" t="s">
        <v>321</v>
      </c>
      <c r="H61" s="219" t="s">
        <v>31</v>
      </c>
      <c r="I61" s="219"/>
      <c r="J61" s="220"/>
      <c r="K61" s="68">
        <v>68000</v>
      </c>
      <c r="L61" s="125">
        <f t="shared" si="11"/>
        <v>68500</v>
      </c>
      <c r="M61" s="129">
        <v>8.33</v>
      </c>
      <c r="N61" s="147">
        <f t="shared" si="1"/>
        <v>2500</v>
      </c>
      <c r="O61" s="147">
        <f t="shared" si="2"/>
        <v>70500</v>
      </c>
    </row>
    <row r="62" spans="2:15" ht="26.25" customHeight="1" x14ac:dyDescent="0.2">
      <c r="B62" s="484" t="s">
        <v>901</v>
      </c>
      <c r="C62" s="485"/>
      <c r="D62" s="486"/>
      <c r="E62" s="69">
        <v>112500</v>
      </c>
      <c r="F62" s="127">
        <f>E62+500</f>
        <v>113000</v>
      </c>
      <c r="G62" s="177">
        <v>11.5</v>
      </c>
      <c r="H62" s="218" t="s">
        <v>32</v>
      </c>
      <c r="I62" s="219"/>
      <c r="J62" s="220"/>
      <c r="K62" s="68">
        <v>68000</v>
      </c>
      <c r="L62" s="125">
        <f t="shared" si="11"/>
        <v>68500</v>
      </c>
      <c r="M62" s="129">
        <v>10.79</v>
      </c>
      <c r="N62" s="147">
        <f t="shared" si="1"/>
        <v>115000</v>
      </c>
      <c r="O62" s="147">
        <f t="shared" si="2"/>
        <v>70500</v>
      </c>
    </row>
    <row r="63" spans="2:15" ht="26.25" customHeight="1" x14ac:dyDescent="0.2">
      <c r="B63" s="478" t="s">
        <v>919</v>
      </c>
      <c r="C63" s="479"/>
      <c r="D63" s="480"/>
      <c r="E63" s="68">
        <v>111000</v>
      </c>
      <c r="F63" s="125">
        <f>E63+500</f>
        <v>111500</v>
      </c>
      <c r="G63" s="149">
        <v>13.7</v>
      </c>
      <c r="H63" s="218" t="s">
        <v>33</v>
      </c>
      <c r="I63" s="219"/>
      <c r="J63" s="220"/>
      <c r="K63" s="68">
        <v>68000</v>
      </c>
      <c r="L63" s="125">
        <f t="shared" si="11"/>
        <v>68500</v>
      </c>
      <c r="M63" s="136">
        <v>12.25</v>
      </c>
      <c r="N63" s="147">
        <f t="shared" si="1"/>
        <v>113500</v>
      </c>
      <c r="O63" s="147"/>
    </row>
    <row r="64" spans="2:15" ht="26.25" customHeight="1" thickBot="1" x14ac:dyDescent="0.25">
      <c r="B64" s="478" t="s">
        <v>300</v>
      </c>
      <c r="C64" s="479"/>
      <c r="D64" s="480"/>
      <c r="E64" s="68">
        <v>111000</v>
      </c>
      <c r="F64" s="125">
        <f>E64+500</f>
        <v>111500</v>
      </c>
      <c r="G64" s="149">
        <v>15.9</v>
      </c>
      <c r="H64" s="238" t="s">
        <v>34</v>
      </c>
      <c r="I64" s="239"/>
      <c r="J64" s="240"/>
      <c r="K64" s="68">
        <v>71000</v>
      </c>
      <c r="L64" s="125">
        <f t="shared" si="11"/>
        <v>71500</v>
      </c>
      <c r="M64" s="137">
        <v>15.46</v>
      </c>
      <c r="N64" s="147">
        <f t="shared" si="1"/>
        <v>113500</v>
      </c>
      <c r="O64" s="147">
        <f t="shared" si="2"/>
        <v>73500</v>
      </c>
    </row>
    <row r="65" spans="2:15" ht="26.25" customHeight="1" thickBot="1" x14ac:dyDescent="0.25">
      <c r="B65" s="478" t="s">
        <v>900</v>
      </c>
      <c r="C65" s="479"/>
      <c r="D65" s="480"/>
      <c r="E65" s="68">
        <v>107000</v>
      </c>
      <c r="F65" s="125">
        <f>E65+500</f>
        <v>107500</v>
      </c>
      <c r="G65" s="185">
        <v>18.399999999999999</v>
      </c>
      <c r="H65" s="235" t="s">
        <v>285</v>
      </c>
      <c r="I65" s="236"/>
      <c r="J65" s="236"/>
      <c r="K65" s="236"/>
      <c r="L65" s="237"/>
      <c r="M65" s="118" t="s">
        <v>321</v>
      </c>
      <c r="N65" s="147">
        <f t="shared" si="1"/>
        <v>109500</v>
      </c>
      <c r="O65" s="147">
        <f t="shared" si="2"/>
        <v>2500</v>
      </c>
    </row>
    <row r="66" spans="2:15" ht="22.5" customHeight="1" thickBot="1" x14ac:dyDescent="0.25">
      <c r="B66" s="481" t="s">
        <v>301</v>
      </c>
      <c r="C66" s="482"/>
      <c r="D66" s="483"/>
      <c r="E66" s="70">
        <v>71000</v>
      </c>
      <c r="F66" s="133">
        <f>E66+500</f>
        <v>71500</v>
      </c>
      <c r="G66" s="186">
        <v>21</v>
      </c>
      <c r="H66" s="395" t="s">
        <v>302</v>
      </c>
      <c r="I66" s="396"/>
      <c r="J66" s="396"/>
      <c r="K66" s="69">
        <v>68000</v>
      </c>
      <c r="L66" s="127">
        <f t="shared" ref="L66:L73" si="13">K66+500</f>
        <v>68500</v>
      </c>
      <c r="M66" s="146">
        <v>0.63</v>
      </c>
      <c r="N66" s="147"/>
      <c r="O66" s="147">
        <f t="shared" si="2"/>
        <v>70500</v>
      </c>
    </row>
    <row r="67" spans="2:15" ht="22.5" customHeight="1" thickBot="1" x14ac:dyDescent="0.25">
      <c r="B67" s="235" t="s">
        <v>20</v>
      </c>
      <c r="C67" s="236"/>
      <c r="D67" s="236"/>
      <c r="E67" s="236"/>
      <c r="F67" s="237"/>
      <c r="G67" s="169" t="s">
        <v>996</v>
      </c>
      <c r="H67" s="213" t="s">
        <v>303</v>
      </c>
      <c r="I67" s="214"/>
      <c r="J67" s="214"/>
      <c r="K67" s="68">
        <v>68000</v>
      </c>
      <c r="L67" s="125">
        <f t="shared" si="13"/>
        <v>68500</v>
      </c>
      <c r="M67" s="129">
        <v>0.78</v>
      </c>
      <c r="N67" s="147"/>
      <c r="O67" s="147">
        <f t="shared" si="2"/>
        <v>70500</v>
      </c>
    </row>
    <row r="68" spans="2:15" ht="22.5" customHeight="1" thickBot="1" x14ac:dyDescent="0.25">
      <c r="B68" s="379" t="s">
        <v>1027</v>
      </c>
      <c r="C68" s="380"/>
      <c r="D68" s="380"/>
      <c r="E68" s="190">
        <v>93500</v>
      </c>
      <c r="F68" s="190">
        <f>E68+500</f>
        <v>94000</v>
      </c>
      <c r="G68" s="189">
        <v>15.7</v>
      </c>
      <c r="H68" s="213" t="s">
        <v>925</v>
      </c>
      <c r="I68" s="214"/>
      <c r="J68" s="214"/>
      <c r="K68" s="68">
        <v>68000</v>
      </c>
      <c r="L68" s="125">
        <f t="shared" si="13"/>
        <v>68500</v>
      </c>
      <c r="M68" s="72">
        <v>0.94</v>
      </c>
      <c r="N68" s="147">
        <f t="shared" si="1"/>
        <v>96000</v>
      </c>
      <c r="O68" s="147">
        <f t="shared" si="2"/>
        <v>70500</v>
      </c>
    </row>
    <row r="69" spans="2:15" ht="22.5" customHeight="1" thickBot="1" x14ac:dyDescent="0.25">
      <c r="B69" s="232" t="s">
        <v>929</v>
      </c>
      <c r="C69" s="233"/>
      <c r="D69" s="233"/>
      <c r="E69" s="233"/>
      <c r="F69" s="234"/>
      <c r="G69" s="169" t="s">
        <v>289</v>
      </c>
      <c r="H69" s="213" t="s">
        <v>304</v>
      </c>
      <c r="I69" s="214"/>
      <c r="J69" s="214"/>
      <c r="K69" s="68">
        <v>66000</v>
      </c>
      <c r="L69" s="125">
        <f t="shared" si="13"/>
        <v>66500</v>
      </c>
      <c r="M69" s="129">
        <v>1.26</v>
      </c>
      <c r="N69" s="147">
        <f t="shared" si="1"/>
        <v>2500</v>
      </c>
      <c r="O69" s="147">
        <f t="shared" si="2"/>
        <v>68500</v>
      </c>
    </row>
    <row r="70" spans="2:15" ht="22.5" customHeight="1" x14ac:dyDescent="0.2">
      <c r="B70" s="215" t="s">
        <v>11</v>
      </c>
      <c r="C70" s="216"/>
      <c r="D70" s="217"/>
      <c r="E70" s="127">
        <v>63000</v>
      </c>
      <c r="F70" s="127">
        <f>E70+500</f>
        <v>63500</v>
      </c>
      <c r="G70" s="128">
        <v>75.63</v>
      </c>
      <c r="H70" s="213" t="s">
        <v>305</v>
      </c>
      <c r="I70" s="214"/>
      <c r="J70" s="214"/>
      <c r="K70" s="68">
        <v>68000</v>
      </c>
      <c r="L70" s="125">
        <f t="shared" si="13"/>
        <v>68500</v>
      </c>
      <c r="M70" s="129">
        <v>1.51</v>
      </c>
      <c r="N70" s="147">
        <f t="shared" si="1"/>
        <v>65500</v>
      </c>
      <c r="O70" s="147">
        <f t="shared" si="2"/>
        <v>70500</v>
      </c>
    </row>
    <row r="71" spans="2:15" ht="22.5" customHeight="1" thickBot="1" x14ac:dyDescent="0.25">
      <c r="B71" s="238" t="s">
        <v>12</v>
      </c>
      <c r="C71" s="239"/>
      <c r="D71" s="240"/>
      <c r="E71" s="70">
        <v>64500</v>
      </c>
      <c r="F71" s="133">
        <f>E71+500</f>
        <v>65000</v>
      </c>
      <c r="G71" s="132">
        <v>289.8</v>
      </c>
      <c r="H71" s="213" t="s">
        <v>306</v>
      </c>
      <c r="I71" s="214"/>
      <c r="J71" s="214"/>
      <c r="K71" s="68">
        <v>68000</v>
      </c>
      <c r="L71" s="125">
        <f t="shared" si="13"/>
        <v>68500</v>
      </c>
      <c r="M71" s="129">
        <v>1.96</v>
      </c>
      <c r="N71" s="147"/>
      <c r="O71" s="147">
        <f t="shared" si="2"/>
        <v>70500</v>
      </c>
    </row>
    <row r="72" spans="2:15" ht="22.5" customHeight="1" thickBot="1" x14ac:dyDescent="0.25">
      <c r="B72" s="232" t="s">
        <v>21</v>
      </c>
      <c r="C72" s="233"/>
      <c r="D72" s="233"/>
      <c r="E72" s="233"/>
      <c r="F72" s="234"/>
      <c r="G72" s="138" t="s">
        <v>294</v>
      </c>
      <c r="H72" s="213" t="s">
        <v>307</v>
      </c>
      <c r="I72" s="214"/>
      <c r="J72" s="214"/>
      <c r="K72" s="68">
        <v>77000</v>
      </c>
      <c r="L72" s="125">
        <f t="shared" si="13"/>
        <v>77500</v>
      </c>
      <c r="M72" s="129">
        <v>4.71</v>
      </c>
      <c r="N72" s="147"/>
      <c r="O72" s="147">
        <f t="shared" si="2"/>
        <v>79500</v>
      </c>
    </row>
    <row r="73" spans="2:15" ht="22.5" customHeight="1" thickBot="1" x14ac:dyDescent="0.25">
      <c r="B73" s="381" t="s">
        <v>22</v>
      </c>
      <c r="C73" s="382"/>
      <c r="D73" s="383"/>
      <c r="E73" s="384" t="s">
        <v>1019</v>
      </c>
      <c r="F73" s="385"/>
      <c r="G73" s="188">
        <v>4.7</v>
      </c>
      <c r="H73" s="227" t="s">
        <v>308</v>
      </c>
      <c r="I73" s="228"/>
      <c r="J73" s="228"/>
      <c r="K73" s="70">
        <v>77000</v>
      </c>
      <c r="L73" s="133">
        <f t="shared" si="13"/>
        <v>77500</v>
      </c>
      <c r="M73" s="132">
        <v>7.85</v>
      </c>
      <c r="N73" s="147"/>
      <c r="O73" s="147">
        <f t="shared" si="2"/>
        <v>79500</v>
      </c>
    </row>
    <row r="74" spans="2:15" ht="22.5" customHeight="1" x14ac:dyDescent="0.3">
      <c r="B74" s="182"/>
      <c r="C74" s="182"/>
      <c r="D74" s="182"/>
      <c r="E74" s="182"/>
      <c r="F74" s="182"/>
      <c r="G74" s="182"/>
      <c r="H74" s="178"/>
      <c r="I74" s="178"/>
      <c r="J74" s="178"/>
      <c r="K74" s="179"/>
      <c r="L74" s="180"/>
      <c r="M74" s="181"/>
    </row>
    <row r="75" spans="2:15" ht="22.5" customHeight="1" x14ac:dyDescent="0.3">
      <c r="B75" s="182"/>
      <c r="C75" s="182"/>
      <c r="D75" s="378" t="s">
        <v>931</v>
      </c>
      <c r="E75" s="378"/>
      <c r="F75" s="378"/>
      <c r="G75" s="378"/>
      <c r="H75" s="378"/>
      <c r="I75" s="378"/>
      <c r="J75" s="378"/>
      <c r="K75" s="378"/>
      <c r="L75" s="180"/>
      <c r="M75" s="181"/>
    </row>
    <row r="76" spans="2:15" ht="23.25" customHeight="1" thickBot="1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2"/>
    </row>
    <row r="77" spans="2:15" ht="38.25" customHeight="1" x14ac:dyDescent="0.2">
      <c r="B77" s="271"/>
      <c r="C77" s="272"/>
      <c r="D77" s="272"/>
      <c r="E77" s="272"/>
      <c r="F77" s="273"/>
      <c r="G77" s="262" t="s">
        <v>997</v>
      </c>
      <c r="H77" s="263"/>
      <c r="I77" s="263"/>
      <c r="J77" s="263"/>
      <c r="K77" s="263"/>
      <c r="L77" s="263"/>
      <c r="M77" s="264"/>
    </row>
    <row r="78" spans="2:15" ht="38.25" customHeight="1" x14ac:dyDescent="0.2">
      <c r="B78" s="274"/>
      <c r="C78" s="275"/>
      <c r="D78" s="275"/>
      <c r="E78" s="275"/>
      <c r="F78" s="276"/>
      <c r="G78" s="265"/>
      <c r="H78" s="266"/>
      <c r="I78" s="266"/>
      <c r="J78" s="266"/>
      <c r="K78" s="266"/>
      <c r="L78" s="266"/>
      <c r="M78" s="267"/>
    </row>
    <row r="79" spans="2:15" ht="38.25" customHeight="1" thickBot="1" x14ac:dyDescent="0.25">
      <c r="B79" s="274"/>
      <c r="C79" s="275"/>
      <c r="D79" s="275"/>
      <c r="E79" s="275"/>
      <c r="F79" s="276"/>
      <c r="G79" s="268"/>
      <c r="H79" s="269"/>
      <c r="I79" s="269"/>
      <c r="J79" s="269"/>
      <c r="K79" s="269"/>
      <c r="L79" s="269"/>
      <c r="M79" s="270"/>
    </row>
    <row r="80" spans="2:15" ht="38.25" customHeight="1" thickBot="1" x14ac:dyDescent="0.25">
      <c r="B80" s="277"/>
      <c r="C80" s="278"/>
      <c r="D80" s="278"/>
      <c r="E80" s="278"/>
      <c r="F80" s="279"/>
      <c r="G80" s="347" t="str">
        <f>G5</f>
        <v xml:space="preserve">06 февраля 2023 г. </v>
      </c>
      <c r="H80" s="348"/>
      <c r="I80" s="349"/>
      <c r="J80" s="347" t="s">
        <v>0</v>
      </c>
      <c r="K80" s="348"/>
      <c r="L80" s="348"/>
      <c r="M80" s="349"/>
    </row>
    <row r="81" spans="1:22" ht="15.75" x14ac:dyDescent="0.2">
      <c r="B81" s="23"/>
      <c r="C81" s="24"/>
      <c r="D81" s="24"/>
      <c r="E81" s="24"/>
      <c r="F81" s="24"/>
      <c r="G81" s="25"/>
      <c r="H81" s="25"/>
      <c r="I81" s="25"/>
      <c r="J81" s="25"/>
      <c r="K81" s="25"/>
      <c r="L81" s="25"/>
      <c r="M81" s="26"/>
    </row>
    <row r="82" spans="1:22" ht="20.25" x14ac:dyDescent="0.3">
      <c r="B82" s="390" t="s">
        <v>291</v>
      </c>
      <c r="C82" s="391"/>
      <c r="D82" s="391"/>
      <c r="E82" s="391"/>
      <c r="F82" s="391"/>
      <c r="G82" s="391"/>
      <c r="H82" s="391"/>
      <c r="I82" s="391"/>
      <c r="J82" s="391"/>
      <c r="K82" s="391"/>
      <c r="L82" s="391"/>
      <c r="M82" s="392"/>
    </row>
    <row r="83" spans="1:22" ht="16.5" thickBot="1" x14ac:dyDescent="0.25">
      <c r="B83" s="27"/>
      <c r="C83" s="28"/>
      <c r="D83" s="28"/>
      <c r="E83" s="28"/>
      <c r="F83" s="28"/>
      <c r="G83" s="29"/>
      <c r="H83" s="29"/>
      <c r="I83" s="29"/>
      <c r="J83" s="29"/>
      <c r="K83" s="29"/>
      <c r="L83" s="29"/>
      <c r="M83" s="30"/>
    </row>
    <row r="84" spans="1:22" ht="18.75" customHeight="1" thickBot="1" x14ac:dyDescent="0.25">
      <c r="B84" s="458" t="s">
        <v>286</v>
      </c>
      <c r="C84" s="454" t="s">
        <v>1</v>
      </c>
      <c r="D84" s="435"/>
      <c r="E84" s="399" t="s">
        <v>2</v>
      </c>
      <c r="F84" s="458" t="s">
        <v>287</v>
      </c>
      <c r="G84" s="454" t="s">
        <v>1</v>
      </c>
      <c r="H84" s="435"/>
      <c r="I84" s="399" t="s">
        <v>2</v>
      </c>
      <c r="J84" s="458" t="s">
        <v>288</v>
      </c>
      <c r="K84" s="454" t="s">
        <v>1</v>
      </c>
      <c r="L84" s="435"/>
      <c r="M84" s="399" t="s">
        <v>2</v>
      </c>
    </row>
    <row r="85" spans="1:22" ht="14.25" customHeight="1" x14ac:dyDescent="0.2">
      <c r="B85" s="459"/>
      <c r="C85" s="399" t="s">
        <v>3</v>
      </c>
      <c r="D85" s="399" t="s">
        <v>4</v>
      </c>
      <c r="E85" s="461"/>
      <c r="F85" s="459"/>
      <c r="G85" s="399" t="s">
        <v>3</v>
      </c>
      <c r="H85" s="399" t="s">
        <v>4</v>
      </c>
      <c r="I85" s="461"/>
      <c r="J85" s="459"/>
      <c r="K85" s="399" t="s">
        <v>3</v>
      </c>
      <c r="L85" s="399" t="s">
        <v>4</v>
      </c>
      <c r="M85" s="461"/>
    </row>
    <row r="86" spans="1:22" ht="21" customHeight="1" thickBot="1" x14ac:dyDescent="0.25">
      <c r="B86" s="460"/>
      <c r="C86" s="400"/>
      <c r="D86" s="400"/>
      <c r="E86" s="400"/>
      <c r="F86" s="460"/>
      <c r="G86" s="400"/>
      <c r="H86" s="400"/>
      <c r="I86" s="400"/>
      <c r="J86" s="460"/>
      <c r="K86" s="400"/>
      <c r="L86" s="400"/>
      <c r="M86" s="400"/>
    </row>
    <row r="87" spans="1:22" ht="24" customHeight="1" thickBot="1" x14ac:dyDescent="0.25">
      <c r="B87" s="232" t="s">
        <v>313</v>
      </c>
      <c r="C87" s="233"/>
      <c r="D87" s="233"/>
      <c r="E87" s="234"/>
      <c r="F87" s="232" t="s">
        <v>314</v>
      </c>
      <c r="G87" s="233"/>
      <c r="H87" s="233"/>
      <c r="I87" s="233"/>
      <c r="J87" s="233"/>
      <c r="K87" s="233"/>
      <c r="L87" s="233"/>
      <c r="M87" s="234"/>
    </row>
    <row r="88" spans="1:22" s="117" customFormat="1" ht="15.75" hidden="1" customHeight="1" thickBot="1" x14ac:dyDescent="0.25"/>
    <row r="89" spans="1:22" ht="24" customHeight="1" x14ac:dyDescent="0.2">
      <c r="A89" s="147"/>
      <c r="B89" s="74" t="s">
        <v>139</v>
      </c>
      <c r="C89" s="69">
        <v>65200</v>
      </c>
      <c r="D89" s="69">
        <f>C89+500</f>
        <v>65700</v>
      </c>
      <c r="E89" s="75">
        <v>0.86599999999999999</v>
      </c>
      <c r="F89" s="73" t="s">
        <v>41</v>
      </c>
      <c r="G89" s="76">
        <v>67700</v>
      </c>
      <c r="H89" s="69">
        <f>G89+500</f>
        <v>68200</v>
      </c>
      <c r="I89" s="141">
        <v>0.60499999999999998</v>
      </c>
      <c r="J89" s="77" t="s">
        <v>99</v>
      </c>
      <c r="K89" s="69">
        <v>69600</v>
      </c>
      <c r="L89" s="69">
        <f>K89+500</f>
        <v>70100</v>
      </c>
      <c r="M89" s="78">
        <v>2.72</v>
      </c>
      <c r="N89" s="1">
        <f>Лист1!E58</f>
        <v>64200</v>
      </c>
      <c r="O89" s="147">
        <f>Лист1!D3</f>
        <v>66700</v>
      </c>
      <c r="P89" s="1">
        <f>Лист1!D21</f>
        <v>68600</v>
      </c>
      <c r="Q89" s="147">
        <f>N89-C89</f>
        <v>-1000</v>
      </c>
      <c r="R89" s="147">
        <f>O89-G89</f>
        <v>-1000</v>
      </c>
      <c r="S89" s="147">
        <f>P89-K89</f>
        <v>-1000</v>
      </c>
      <c r="T89" s="1">
        <f>N89+4000</f>
        <v>68200</v>
      </c>
      <c r="U89" s="1">
        <f t="shared" ref="U89:V104" si="14">O89+4000</f>
        <v>70700</v>
      </c>
      <c r="V89" s="1">
        <f t="shared" si="14"/>
        <v>72600</v>
      </c>
    </row>
    <row r="90" spans="1:22" ht="24" customHeight="1" x14ac:dyDescent="0.2">
      <c r="A90" s="147"/>
      <c r="B90" s="79" t="s">
        <v>140</v>
      </c>
      <c r="C90" s="68">
        <v>62800</v>
      </c>
      <c r="D90" s="68">
        <f t="shared" ref="D90:D153" si="15">C90+500</f>
        <v>63300</v>
      </c>
      <c r="E90" s="80">
        <v>0.95199999999999996</v>
      </c>
      <c r="F90" s="107" t="s">
        <v>42</v>
      </c>
      <c r="G90" s="68">
        <v>67700</v>
      </c>
      <c r="H90" s="68">
        <f t="shared" ref="H90:H153" si="16">G90+500</f>
        <v>68200</v>
      </c>
      <c r="I90" s="142">
        <v>0.7</v>
      </c>
      <c r="J90" s="120" t="s">
        <v>100</v>
      </c>
      <c r="K90" s="68">
        <v>63700</v>
      </c>
      <c r="L90" s="68">
        <f t="shared" ref="L90:L135" si="17">K90+500</f>
        <v>64200</v>
      </c>
      <c r="M90" s="81">
        <v>3.25</v>
      </c>
      <c r="N90" s="1">
        <f>Лист1!F58</f>
        <v>61800</v>
      </c>
      <c r="O90" s="147">
        <f>Лист1!E3</f>
        <v>66700</v>
      </c>
      <c r="P90" s="1">
        <f>Лист1!E21</f>
        <v>62700</v>
      </c>
      <c r="Q90" s="147">
        <f t="shared" ref="Q90:Q153" si="18">N90-C90</f>
        <v>-1000</v>
      </c>
      <c r="R90" s="147">
        <f t="shared" ref="R90:R153" si="19">O90-G90</f>
        <v>-1000</v>
      </c>
      <c r="S90" s="147">
        <f t="shared" ref="S90:S153" si="20">P90-K90</f>
        <v>-1000</v>
      </c>
      <c r="T90" s="1">
        <f t="shared" ref="T90:T153" si="21">N90+4000</f>
        <v>65800</v>
      </c>
      <c r="U90" s="1">
        <f t="shared" si="14"/>
        <v>70700</v>
      </c>
      <c r="V90" s="1">
        <f t="shared" si="14"/>
        <v>66700</v>
      </c>
    </row>
    <row r="91" spans="1:22" ht="24" customHeight="1" x14ac:dyDescent="0.2">
      <c r="A91" s="147"/>
      <c r="B91" s="120" t="s">
        <v>920</v>
      </c>
      <c r="C91" s="68">
        <v>62800</v>
      </c>
      <c r="D91" s="68">
        <f t="shared" si="15"/>
        <v>63300</v>
      </c>
      <c r="E91" s="80">
        <v>1.036</v>
      </c>
      <c r="F91" s="108" t="s">
        <v>43</v>
      </c>
      <c r="G91" s="71">
        <v>61300</v>
      </c>
      <c r="H91" s="83">
        <f t="shared" si="16"/>
        <v>61800</v>
      </c>
      <c r="I91" s="143">
        <v>0.76200000000000001</v>
      </c>
      <c r="J91" s="120" t="s">
        <v>101</v>
      </c>
      <c r="K91" s="68">
        <v>61300</v>
      </c>
      <c r="L91" s="68">
        <f t="shared" si="17"/>
        <v>61800</v>
      </c>
      <c r="M91" s="81">
        <v>3.59</v>
      </c>
      <c r="N91" s="1">
        <f>Лист1!F58</f>
        <v>61800</v>
      </c>
      <c r="O91" s="1">
        <f>Лист1!F3</f>
        <v>60300</v>
      </c>
      <c r="P91" s="1">
        <f>Лист1!F21</f>
        <v>60300</v>
      </c>
      <c r="Q91" s="147">
        <f t="shared" si="18"/>
        <v>-1000</v>
      </c>
      <c r="R91" s="147">
        <f t="shared" si="19"/>
        <v>-1000</v>
      </c>
      <c r="S91" s="147">
        <f t="shared" si="20"/>
        <v>-1000</v>
      </c>
      <c r="T91" s="1">
        <f t="shared" si="21"/>
        <v>65800</v>
      </c>
      <c r="U91" s="1">
        <f t="shared" si="14"/>
        <v>64300</v>
      </c>
      <c r="V91" s="1">
        <f t="shared" si="14"/>
        <v>64300</v>
      </c>
    </row>
    <row r="92" spans="1:22" ht="24" customHeight="1" x14ac:dyDescent="0.2">
      <c r="A92" s="147"/>
      <c r="B92" s="79" t="s">
        <v>141</v>
      </c>
      <c r="C92" s="68">
        <v>61700</v>
      </c>
      <c r="D92" s="68">
        <f t="shared" si="15"/>
        <v>62200</v>
      </c>
      <c r="E92" s="80">
        <v>1.1599999999999999</v>
      </c>
      <c r="F92" s="84" t="s">
        <v>44</v>
      </c>
      <c r="G92" s="67">
        <v>67700</v>
      </c>
      <c r="H92" s="68">
        <f t="shared" si="16"/>
        <v>68200</v>
      </c>
      <c r="I92" s="142">
        <v>0.84099999999999997</v>
      </c>
      <c r="J92" s="120" t="s">
        <v>885</v>
      </c>
      <c r="K92" s="68">
        <v>60200</v>
      </c>
      <c r="L92" s="68">
        <f t="shared" si="17"/>
        <v>60700</v>
      </c>
      <c r="M92" s="81">
        <v>4.4290000000000003</v>
      </c>
      <c r="N92" s="1">
        <f>Лист1!G58</f>
        <v>60700</v>
      </c>
      <c r="O92" s="147">
        <f>Лист1!D4</f>
        <v>66700</v>
      </c>
      <c r="P92" s="1">
        <f>Лист1!G21</f>
        <v>59200</v>
      </c>
      <c r="Q92" s="147">
        <f t="shared" si="18"/>
        <v>-1000</v>
      </c>
      <c r="R92" s="147">
        <f t="shared" si="19"/>
        <v>-1000</v>
      </c>
      <c r="S92" s="147">
        <f t="shared" si="20"/>
        <v>-1000</v>
      </c>
      <c r="T92" s="1">
        <f t="shared" si="21"/>
        <v>64700</v>
      </c>
      <c r="U92" s="1">
        <f t="shared" si="14"/>
        <v>70700</v>
      </c>
      <c r="V92" s="1">
        <f t="shared" si="14"/>
        <v>63200</v>
      </c>
    </row>
    <row r="93" spans="1:22" ht="24" customHeight="1" x14ac:dyDescent="0.2">
      <c r="A93" s="147"/>
      <c r="B93" s="79" t="s">
        <v>142</v>
      </c>
      <c r="C93" s="68">
        <v>61000</v>
      </c>
      <c r="D93" s="68">
        <f t="shared" si="15"/>
        <v>61500</v>
      </c>
      <c r="E93" s="80">
        <v>1.28</v>
      </c>
      <c r="F93" s="84" t="s">
        <v>45</v>
      </c>
      <c r="G93" s="67">
        <v>63700</v>
      </c>
      <c r="H93" s="68">
        <f t="shared" si="16"/>
        <v>64200</v>
      </c>
      <c r="I93" s="142">
        <v>0.98499999999999999</v>
      </c>
      <c r="J93" s="120" t="s">
        <v>102</v>
      </c>
      <c r="K93" s="68">
        <v>59500</v>
      </c>
      <c r="L93" s="68">
        <f t="shared" si="17"/>
        <v>60000</v>
      </c>
      <c r="M93" s="81">
        <v>4.92</v>
      </c>
      <c r="N93" s="1">
        <f>Лист1!H58</f>
        <v>60000</v>
      </c>
      <c r="O93" s="147">
        <f>Лист1!E4</f>
        <v>62700</v>
      </c>
      <c r="P93" s="1">
        <f>Лист1!H21</f>
        <v>58500</v>
      </c>
      <c r="Q93" s="147">
        <f t="shared" si="18"/>
        <v>-1000</v>
      </c>
      <c r="R93" s="147">
        <f t="shared" si="19"/>
        <v>-1000</v>
      </c>
      <c r="S93" s="147">
        <f t="shared" si="20"/>
        <v>-1000</v>
      </c>
      <c r="T93" s="1">
        <f t="shared" si="21"/>
        <v>64000</v>
      </c>
      <c r="U93" s="1">
        <f t="shared" si="14"/>
        <v>66700</v>
      </c>
      <c r="V93" s="1">
        <f t="shared" si="14"/>
        <v>62500</v>
      </c>
    </row>
    <row r="94" spans="1:22" ht="24" customHeight="1" x14ac:dyDescent="0.2">
      <c r="A94" s="147"/>
      <c r="B94" s="79" t="s">
        <v>894</v>
      </c>
      <c r="C94" s="68">
        <v>61000</v>
      </c>
      <c r="D94" s="68">
        <f t="shared" si="15"/>
        <v>61500</v>
      </c>
      <c r="E94" s="80">
        <v>1.43</v>
      </c>
      <c r="F94" s="85" t="s">
        <v>46</v>
      </c>
      <c r="G94" s="68">
        <v>61300</v>
      </c>
      <c r="H94" s="68">
        <f t="shared" si="16"/>
        <v>61800</v>
      </c>
      <c r="I94" s="142">
        <v>1.075</v>
      </c>
      <c r="J94" s="120" t="s">
        <v>103</v>
      </c>
      <c r="K94" s="68">
        <v>59500</v>
      </c>
      <c r="L94" s="68">
        <f t="shared" si="17"/>
        <v>60000</v>
      </c>
      <c r="M94" s="81">
        <v>5.25</v>
      </c>
      <c r="N94" s="1">
        <f>Лист1!H59</f>
        <v>60000</v>
      </c>
      <c r="O94" s="1">
        <f>Лист1!F4</f>
        <v>60300</v>
      </c>
      <c r="P94" s="1">
        <f>Лист1!I21</f>
        <v>58500</v>
      </c>
      <c r="Q94" s="147">
        <f t="shared" si="18"/>
        <v>-1000</v>
      </c>
      <c r="R94" s="147">
        <f t="shared" si="19"/>
        <v>-1000</v>
      </c>
      <c r="S94" s="147">
        <f t="shared" si="20"/>
        <v>-1000</v>
      </c>
      <c r="T94" s="1">
        <f t="shared" si="21"/>
        <v>64000</v>
      </c>
      <c r="U94" s="1">
        <f t="shared" si="14"/>
        <v>64300</v>
      </c>
      <c r="V94" s="1">
        <f t="shared" si="14"/>
        <v>62500</v>
      </c>
    </row>
    <row r="95" spans="1:22" ht="24" customHeight="1" x14ac:dyDescent="0.2">
      <c r="A95" s="147"/>
      <c r="B95" s="120" t="s">
        <v>909</v>
      </c>
      <c r="C95" s="68">
        <v>65200</v>
      </c>
      <c r="D95" s="68">
        <f t="shared" si="15"/>
        <v>65700</v>
      </c>
      <c r="E95" s="80">
        <v>1.0900000000000001</v>
      </c>
      <c r="F95" s="85" t="s">
        <v>47</v>
      </c>
      <c r="G95" s="68">
        <v>67700</v>
      </c>
      <c r="H95" s="68">
        <f t="shared" si="16"/>
        <v>68200</v>
      </c>
      <c r="I95" s="142">
        <v>1.07</v>
      </c>
      <c r="J95" s="120" t="s">
        <v>104</v>
      </c>
      <c r="K95" s="68">
        <v>59500</v>
      </c>
      <c r="L95" s="68">
        <f t="shared" si="17"/>
        <v>60000</v>
      </c>
      <c r="M95" s="81">
        <v>6.82</v>
      </c>
      <c r="N95" s="1">
        <f>Лист1!E59</f>
        <v>64200</v>
      </c>
      <c r="O95" s="147">
        <f>Лист1!D5</f>
        <v>66700</v>
      </c>
      <c r="P95" s="1">
        <f>Лист1!L21</f>
        <v>58500</v>
      </c>
      <c r="Q95" s="147">
        <f t="shared" si="18"/>
        <v>-1000</v>
      </c>
      <c r="R95" s="147">
        <f t="shared" si="19"/>
        <v>-1000</v>
      </c>
      <c r="S95" s="147">
        <f t="shared" si="20"/>
        <v>-1000</v>
      </c>
      <c r="T95" s="1">
        <f t="shared" si="21"/>
        <v>68200</v>
      </c>
      <c r="U95" s="1">
        <f t="shared" si="14"/>
        <v>70700</v>
      </c>
      <c r="V95" s="1">
        <f t="shared" si="14"/>
        <v>62500</v>
      </c>
    </row>
    <row r="96" spans="1:22" ht="24" customHeight="1" x14ac:dyDescent="0.2">
      <c r="A96" s="147"/>
      <c r="B96" s="79" t="s">
        <v>143</v>
      </c>
      <c r="C96" s="68">
        <v>62800</v>
      </c>
      <c r="D96" s="68">
        <f t="shared" si="15"/>
        <v>63300</v>
      </c>
      <c r="E96" s="80">
        <v>1.22</v>
      </c>
      <c r="F96" s="85" t="s">
        <v>48</v>
      </c>
      <c r="G96" s="68">
        <v>63700</v>
      </c>
      <c r="H96" s="68">
        <f t="shared" si="16"/>
        <v>64200</v>
      </c>
      <c r="I96" s="142">
        <v>1.268</v>
      </c>
      <c r="J96" s="120" t="s">
        <v>105</v>
      </c>
      <c r="K96" s="68">
        <v>62300</v>
      </c>
      <c r="L96" s="68">
        <f t="shared" si="17"/>
        <v>62800</v>
      </c>
      <c r="M96" s="81">
        <v>4.22</v>
      </c>
      <c r="N96" s="1">
        <f>Лист1!F59</f>
        <v>61800</v>
      </c>
      <c r="O96" s="147">
        <f>Лист1!E5</f>
        <v>62700</v>
      </c>
      <c r="P96" s="1">
        <f>Лист1!F22</f>
        <v>61300</v>
      </c>
      <c r="Q96" s="147">
        <f>N96-C96</f>
        <v>-1000</v>
      </c>
      <c r="R96" s="147">
        <f t="shared" si="19"/>
        <v>-1000</v>
      </c>
      <c r="S96" s="147">
        <f t="shared" si="20"/>
        <v>-1000</v>
      </c>
      <c r="T96" s="1">
        <f t="shared" si="21"/>
        <v>65800</v>
      </c>
      <c r="U96" s="1">
        <f t="shared" si="14"/>
        <v>66700</v>
      </c>
      <c r="V96" s="1">
        <f t="shared" si="14"/>
        <v>65300</v>
      </c>
    </row>
    <row r="97" spans="1:22" ht="24" customHeight="1" x14ac:dyDescent="0.2">
      <c r="A97" s="147"/>
      <c r="B97" s="120" t="s">
        <v>921</v>
      </c>
      <c r="C97" s="68">
        <v>62800</v>
      </c>
      <c r="D97" s="68">
        <f t="shared" si="15"/>
        <v>63300</v>
      </c>
      <c r="E97" s="80">
        <v>1.335</v>
      </c>
      <c r="F97" s="85" t="s">
        <v>49</v>
      </c>
      <c r="G97" s="68">
        <v>61300</v>
      </c>
      <c r="H97" s="68">
        <f t="shared" si="16"/>
        <v>61800</v>
      </c>
      <c r="I97" s="142">
        <v>1.39</v>
      </c>
      <c r="J97" s="120" t="s">
        <v>892</v>
      </c>
      <c r="K97" s="68">
        <v>60200</v>
      </c>
      <c r="L97" s="68">
        <f t="shared" si="17"/>
        <v>60700</v>
      </c>
      <c r="M97" s="81">
        <v>5.17</v>
      </c>
      <c r="N97" s="1">
        <f>Лист1!F59</f>
        <v>61800</v>
      </c>
      <c r="O97" s="1">
        <f>Лист1!F5</f>
        <v>60300</v>
      </c>
      <c r="P97" s="1">
        <f>Лист1!G22</f>
        <v>59200</v>
      </c>
      <c r="Q97" s="147">
        <f t="shared" si="18"/>
        <v>-1000</v>
      </c>
      <c r="R97" s="147">
        <f t="shared" si="19"/>
        <v>-1000</v>
      </c>
      <c r="S97" s="147">
        <f t="shared" si="20"/>
        <v>-1000</v>
      </c>
      <c r="T97" s="1">
        <f t="shared" si="21"/>
        <v>65800</v>
      </c>
      <c r="U97" s="1">
        <f t="shared" si="14"/>
        <v>64300</v>
      </c>
      <c r="V97" s="1">
        <f t="shared" si="14"/>
        <v>63200</v>
      </c>
    </row>
    <row r="98" spans="1:22" ht="24" customHeight="1" x14ac:dyDescent="0.2">
      <c r="A98" s="147"/>
      <c r="B98" s="79" t="s">
        <v>144</v>
      </c>
      <c r="C98" s="68">
        <v>61700</v>
      </c>
      <c r="D98" s="68">
        <f t="shared" si="15"/>
        <v>62200</v>
      </c>
      <c r="E98" s="80">
        <v>1.5</v>
      </c>
      <c r="F98" s="106" t="s">
        <v>883</v>
      </c>
      <c r="G98" s="68">
        <v>70600</v>
      </c>
      <c r="H98" s="68">
        <f t="shared" si="16"/>
        <v>71100</v>
      </c>
      <c r="I98" s="142">
        <v>0.95899999999999996</v>
      </c>
      <c r="J98" s="120" t="s">
        <v>106</v>
      </c>
      <c r="K98" s="68">
        <v>59500</v>
      </c>
      <c r="L98" s="68">
        <f t="shared" si="17"/>
        <v>60000</v>
      </c>
      <c r="M98" s="81">
        <v>5.8</v>
      </c>
      <c r="N98" s="1">
        <f>Лист1!G59</f>
        <v>60700</v>
      </c>
      <c r="O98" s="147">
        <f>Лист1!D7</f>
        <v>69600</v>
      </c>
      <c r="P98" s="1">
        <f>Лист1!H22</f>
        <v>58500</v>
      </c>
      <c r="Q98" s="147">
        <f t="shared" si="18"/>
        <v>-1000</v>
      </c>
      <c r="R98" s="147">
        <f t="shared" si="19"/>
        <v>-1000</v>
      </c>
      <c r="S98" s="147">
        <f t="shared" si="20"/>
        <v>-1000</v>
      </c>
      <c r="T98" s="1">
        <f t="shared" si="21"/>
        <v>64700</v>
      </c>
      <c r="U98" s="1">
        <f t="shared" si="14"/>
        <v>73600</v>
      </c>
      <c r="V98" s="1">
        <f t="shared" si="14"/>
        <v>62500</v>
      </c>
    </row>
    <row r="99" spans="1:22" ht="24" customHeight="1" x14ac:dyDescent="0.2">
      <c r="A99" s="147"/>
      <c r="B99" s="79" t="s">
        <v>145</v>
      </c>
      <c r="C99" s="68">
        <v>61000</v>
      </c>
      <c r="D99" s="68">
        <f t="shared" si="15"/>
        <v>61500</v>
      </c>
      <c r="E99" s="80">
        <v>1.66</v>
      </c>
      <c r="F99" s="85" t="s">
        <v>50</v>
      </c>
      <c r="G99" s="68">
        <v>67700</v>
      </c>
      <c r="H99" s="68">
        <f t="shared" si="16"/>
        <v>68200</v>
      </c>
      <c r="I99" s="142">
        <v>1.0760000000000001</v>
      </c>
      <c r="J99" s="120" t="s">
        <v>107</v>
      </c>
      <c r="K99" s="68">
        <v>59500</v>
      </c>
      <c r="L99" s="68">
        <f t="shared" si="17"/>
        <v>60000</v>
      </c>
      <c r="M99" s="81">
        <v>6.19</v>
      </c>
      <c r="N99" s="1">
        <f>Лист1!H59</f>
        <v>60000</v>
      </c>
      <c r="O99" s="147">
        <f>Лист1!D8</f>
        <v>66700</v>
      </c>
      <c r="P99" s="1">
        <f>Лист1!I22</f>
        <v>58500</v>
      </c>
      <c r="Q99" s="147">
        <f t="shared" si="18"/>
        <v>-1000</v>
      </c>
      <c r="R99" s="147">
        <f t="shared" si="19"/>
        <v>-1000</v>
      </c>
      <c r="S99" s="147">
        <f t="shared" si="20"/>
        <v>-1000</v>
      </c>
      <c r="T99" s="1">
        <f t="shared" si="21"/>
        <v>64000</v>
      </c>
      <c r="U99" s="1">
        <f t="shared" si="14"/>
        <v>70700</v>
      </c>
      <c r="V99" s="1">
        <f t="shared" si="14"/>
        <v>62500</v>
      </c>
    </row>
    <row r="100" spans="1:22" ht="24" customHeight="1" x14ac:dyDescent="0.2">
      <c r="A100" s="147"/>
      <c r="B100" s="120" t="s">
        <v>896</v>
      </c>
      <c r="C100" s="68">
        <v>65200</v>
      </c>
      <c r="D100" s="68">
        <f t="shared" si="15"/>
        <v>65700</v>
      </c>
      <c r="E100" s="80">
        <v>1.41</v>
      </c>
      <c r="F100" s="85" t="s">
        <v>51</v>
      </c>
      <c r="G100" s="68">
        <v>63700</v>
      </c>
      <c r="H100" s="68">
        <f t="shared" si="16"/>
        <v>64200</v>
      </c>
      <c r="I100" s="142">
        <v>1.268</v>
      </c>
      <c r="J100" s="120" t="s">
        <v>108</v>
      </c>
      <c r="K100" s="68">
        <v>59500</v>
      </c>
      <c r="L100" s="68">
        <f t="shared" si="17"/>
        <v>60000</v>
      </c>
      <c r="M100" s="81">
        <v>8.07</v>
      </c>
      <c r="N100" s="1">
        <f>Лист1!E60</f>
        <v>64200</v>
      </c>
      <c r="O100" s="147">
        <f>Лист1!E8</f>
        <v>62700</v>
      </c>
      <c r="P100" s="1">
        <f>Лист1!L22</f>
        <v>58500</v>
      </c>
      <c r="Q100" s="147">
        <f t="shared" si="18"/>
        <v>-1000</v>
      </c>
      <c r="R100" s="147">
        <f t="shared" si="19"/>
        <v>-1000</v>
      </c>
      <c r="S100" s="147">
        <f t="shared" si="20"/>
        <v>-1000</v>
      </c>
      <c r="T100" s="1">
        <f t="shared" si="21"/>
        <v>68200</v>
      </c>
      <c r="U100" s="1">
        <f t="shared" si="14"/>
        <v>66700</v>
      </c>
      <c r="V100" s="1">
        <f t="shared" si="14"/>
        <v>62500</v>
      </c>
    </row>
    <row r="101" spans="1:22" ht="24" customHeight="1" x14ac:dyDescent="0.2">
      <c r="A101" s="147"/>
      <c r="B101" s="120" t="s">
        <v>146</v>
      </c>
      <c r="C101" s="68">
        <v>62800</v>
      </c>
      <c r="D101" s="68">
        <f t="shared" si="15"/>
        <v>63300</v>
      </c>
      <c r="E101" s="80">
        <v>1.55</v>
      </c>
      <c r="F101" s="85" t="s">
        <v>52</v>
      </c>
      <c r="G101" s="68">
        <v>61300</v>
      </c>
      <c r="H101" s="68">
        <f t="shared" si="16"/>
        <v>61800</v>
      </c>
      <c r="I101" s="142">
        <v>1.39</v>
      </c>
      <c r="J101" s="120" t="s">
        <v>109</v>
      </c>
      <c r="K101" s="68">
        <v>62300</v>
      </c>
      <c r="L101" s="68">
        <f t="shared" si="17"/>
        <v>62800</v>
      </c>
      <c r="M101" s="81">
        <v>4.84</v>
      </c>
      <c r="N101" s="1">
        <f>Лист1!F60</f>
        <v>61800</v>
      </c>
      <c r="O101" s="1">
        <f>Лист1!F8</f>
        <v>60300</v>
      </c>
      <c r="P101" s="1">
        <f>Лист1!F23</f>
        <v>61300</v>
      </c>
      <c r="Q101" s="147">
        <f t="shared" si="18"/>
        <v>-1000</v>
      </c>
      <c r="R101" s="147">
        <f t="shared" si="19"/>
        <v>-1000</v>
      </c>
      <c r="S101" s="147">
        <f t="shared" si="20"/>
        <v>-1000</v>
      </c>
      <c r="T101" s="1">
        <f t="shared" si="21"/>
        <v>65800</v>
      </c>
      <c r="U101" s="1">
        <f t="shared" si="14"/>
        <v>64300</v>
      </c>
      <c r="V101" s="1">
        <f t="shared" si="14"/>
        <v>65300</v>
      </c>
    </row>
    <row r="102" spans="1:22" ht="24" customHeight="1" x14ac:dyDescent="0.2">
      <c r="A102" s="147"/>
      <c r="B102" s="120" t="s">
        <v>908</v>
      </c>
      <c r="C102" s="68">
        <v>62800</v>
      </c>
      <c r="D102" s="68">
        <f t="shared" si="15"/>
        <v>63300</v>
      </c>
      <c r="E102" s="80">
        <v>1.698</v>
      </c>
      <c r="F102" s="85" t="s">
        <v>53</v>
      </c>
      <c r="G102" s="68">
        <v>67700</v>
      </c>
      <c r="H102" s="68">
        <f t="shared" si="16"/>
        <v>68200</v>
      </c>
      <c r="I102" s="87">
        <v>1.31</v>
      </c>
      <c r="J102" s="120" t="s">
        <v>893</v>
      </c>
      <c r="K102" s="68">
        <v>60200</v>
      </c>
      <c r="L102" s="68">
        <f t="shared" si="17"/>
        <v>60700</v>
      </c>
      <c r="M102" s="81">
        <v>6</v>
      </c>
      <c r="N102" s="1">
        <f>Лист1!F60</f>
        <v>61800</v>
      </c>
      <c r="O102" s="147">
        <f>Лист1!D9</f>
        <v>66700</v>
      </c>
      <c r="P102" s="1">
        <f>Лист1!G23</f>
        <v>59200</v>
      </c>
      <c r="Q102" s="147">
        <f t="shared" si="18"/>
        <v>-1000</v>
      </c>
      <c r="R102" s="147">
        <f t="shared" si="19"/>
        <v>-1000</v>
      </c>
      <c r="S102" s="147">
        <f t="shared" si="20"/>
        <v>-1000</v>
      </c>
      <c r="T102" s="1">
        <f t="shared" si="21"/>
        <v>65800</v>
      </c>
      <c r="U102" s="1">
        <f t="shared" si="14"/>
        <v>70700</v>
      </c>
      <c r="V102" s="1">
        <f t="shared" si="14"/>
        <v>63200</v>
      </c>
    </row>
    <row r="103" spans="1:22" ht="24" customHeight="1" x14ac:dyDescent="0.2">
      <c r="A103" s="147"/>
      <c r="B103" s="120" t="s">
        <v>147</v>
      </c>
      <c r="C103" s="68">
        <v>61700</v>
      </c>
      <c r="D103" s="68">
        <f t="shared" si="15"/>
        <v>62200</v>
      </c>
      <c r="E103" s="80">
        <v>1.91</v>
      </c>
      <c r="F103" s="85" t="s">
        <v>54</v>
      </c>
      <c r="G103" s="68">
        <v>63700</v>
      </c>
      <c r="H103" s="68">
        <f t="shared" si="16"/>
        <v>64200</v>
      </c>
      <c r="I103" s="87">
        <v>1.55</v>
      </c>
      <c r="J103" s="120" t="s">
        <v>110</v>
      </c>
      <c r="K103" s="68">
        <v>59500</v>
      </c>
      <c r="L103" s="68">
        <f t="shared" si="17"/>
        <v>60000</v>
      </c>
      <c r="M103" s="81">
        <v>6.68</v>
      </c>
      <c r="N103" s="1">
        <f>Лист1!G60</f>
        <v>60700</v>
      </c>
      <c r="O103" s="147">
        <f>Лист1!E9</f>
        <v>62700</v>
      </c>
      <c r="P103" s="1">
        <f>Лист1!H23</f>
        <v>58500</v>
      </c>
      <c r="Q103" s="147">
        <f t="shared" si="18"/>
        <v>-1000</v>
      </c>
      <c r="R103" s="147">
        <f t="shared" si="19"/>
        <v>-1000</v>
      </c>
      <c r="S103" s="147">
        <f t="shared" si="20"/>
        <v>-1000</v>
      </c>
      <c r="T103" s="1">
        <f t="shared" si="21"/>
        <v>64700</v>
      </c>
      <c r="U103" s="1">
        <f t="shared" si="14"/>
        <v>66700</v>
      </c>
      <c r="V103" s="1">
        <f t="shared" si="14"/>
        <v>62500</v>
      </c>
    </row>
    <row r="104" spans="1:22" ht="24" customHeight="1" x14ac:dyDescent="0.2">
      <c r="A104" s="147"/>
      <c r="B104" s="120" t="s">
        <v>148</v>
      </c>
      <c r="C104" s="68">
        <v>61000</v>
      </c>
      <c r="D104" s="68">
        <f t="shared" si="15"/>
        <v>61500</v>
      </c>
      <c r="E104" s="80">
        <v>2.12</v>
      </c>
      <c r="F104" s="85" t="s">
        <v>55</v>
      </c>
      <c r="G104" s="68">
        <v>60500</v>
      </c>
      <c r="H104" s="68">
        <f t="shared" si="16"/>
        <v>61000</v>
      </c>
      <c r="I104" s="87">
        <v>1.7</v>
      </c>
      <c r="J104" s="120" t="s">
        <v>111</v>
      </c>
      <c r="K104" s="68">
        <v>59500</v>
      </c>
      <c r="L104" s="68">
        <f t="shared" si="17"/>
        <v>60000</v>
      </c>
      <c r="M104" s="81">
        <v>7.13</v>
      </c>
      <c r="N104" s="1">
        <f>Лист1!H60</f>
        <v>60000</v>
      </c>
      <c r="O104" s="1">
        <v>59500</v>
      </c>
      <c r="P104" s="1">
        <f>Лист1!I23</f>
        <v>58500</v>
      </c>
      <c r="Q104" s="147">
        <f t="shared" si="18"/>
        <v>-1000</v>
      </c>
      <c r="R104" s="147">
        <f t="shared" si="19"/>
        <v>-1000</v>
      </c>
      <c r="S104" s="147">
        <f t="shared" si="20"/>
        <v>-1000</v>
      </c>
      <c r="T104" s="1">
        <f t="shared" si="21"/>
        <v>64000</v>
      </c>
      <c r="U104" s="1">
        <f t="shared" si="14"/>
        <v>63500</v>
      </c>
      <c r="V104" s="1">
        <f t="shared" si="14"/>
        <v>62500</v>
      </c>
    </row>
    <row r="105" spans="1:22" ht="24" customHeight="1" x14ac:dyDescent="0.2">
      <c r="A105" s="147"/>
      <c r="B105" s="120" t="s">
        <v>149</v>
      </c>
      <c r="C105" s="68">
        <v>61000</v>
      </c>
      <c r="D105" s="68">
        <f t="shared" si="15"/>
        <v>61500</v>
      </c>
      <c r="E105" s="80">
        <v>2.39</v>
      </c>
      <c r="F105" s="85" t="s">
        <v>56</v>
      </c>
      <c r="G105" s="68">
        <v>72100</v>
      </c>
      <c r="H105" s="68">
        <f t="shared" si="16"/>
        <v>72600</v>
      </c>
      <c r="I105" s="87">
        <v>1.08</v>
      </c>
      <c r="J105" s="120" t="s">
        <v>112</v>
      </c>
      <c r="K105" s="68">
        <v>59500</v>
      </c>
      <c r="L105" s="68">
        <f t="shared" si="17"/>
        <v>60000</v>
      </c>
      <c r="M105" s="81">
        <v>9.33</v>
      </c>
      <c r="N105" s="1">
        <f>Лист1!J60</f>
        <v>60000</v>
      </c>
      <c r="O105" s="147">
        <f>Лист1!D10</f>
        <v>71100</v>
      </c>
      <c r="P105" s="1">
        <f>Лист1!L23</f>
        <v>58500</v>
      </c>
      <c r="Q105" s="147">
        <f t="shared" si="18"/>
        <v>-1000</v>
      </c>
      <c r="R105" s="147">
        <f t="shared" si="19"/>
        <v>-1000</v>
      </c>
      <c r="S105" s="147">
        <f t="shared" si="20"/>
        <v>-1000</v>
      </c>
      <c r="T105" s="1">
        <f t="shared" si="21"/>
        <v>64000</v>
      </c>
      <c r="U105" s="1">
        <f t="shared" ref="U105:U155" si="22">O105+4000</f>
        <v>75100</v>
      </c>
      <c r="V105" s="1">
        <f t="shared" ref="V105:V155" si="23">P105+4000</f>
        <v>62500</v>
      </c>
    </row>
    <row r="106" spans="1:22" ht="24" customHeight="1" x14ac:dyDescent="0.2">
      <c r="A106" s="147"/>
      <c r="B106" s="82" t="s">
        <v>150</v>
      </c>
      <c r="C106" s="68">
        <v>62800</v>
      </c>
      <c r="D106" s="68">
        <f t="shared" si="15"/>
        <v>63300</v>
      </c>
      <c r="E106" s="86">
        <v>1.99</v>
      </c>
      <c r="F106" s="85" t="s">
        <v>57</v>
      </c>
      <c r="G106" s="68">
        <v>67700</v>
      </c>
      <c r="H106" s="68">
        <f t="shared" si="16"/>
        <v>68200</v>
      </c>
      <c r="I106" s="87">
        <v>1.31</v>
      </c>
      <c r="J106" s="120" t="s">
        <v>899</v>
      </c>
      <c r="K106" s="68">
        <v>60500</v>
      </c>
      <c r="L106" s="68">
        <f t="shared" si="17"/>
        <v>61000</v>
      </c>
      <c r="M106" s="81">
        <v>11.44</v>
      </c>
      <c r="N106" s="1">
        <f>Лист1!F61</f>
        <v>61800</v>
      </c>
      <c r="O106" s="147">
        <f>Лист1!D11</f>
        <v>66700</v>
      </c>
      <c r="P106" s="1">
        <f>Лист1!M23</f>
        <v>59500</v>
      </c>
      <c r="Q106" s="147">
        <f t="shared" si="18"/>
        <v>-1000</v>
      </c>
      <c r="R106" s="147">
        <f t="shared" si="19"/>
        <v>-1000</v>
      </c>
      <c r="S106" s="147">
        <f t="shared" si="20"/>
        <v>-1000</v>
      </c>
      <c r="T106" s="1">
        <f t="shared" si="21"/>
        <v>65800</v>
      </c>
      <c r="U106" s="1">
        <f t="shared" si="22"/>
        <v>70700</v>
      </c>
      <c r="V106" s="1">
        <f t="shared" si="23"/>
        <v>63500</v>
      </c>
    </row>
    <row r="107" spans="1:22" ht="24" customHeight="1" x14ac:dyDescent="0.2">
      <c r="A107" s="147"/>
      <c r="B107" s="82" t="s">
        <v>151</v>
      </c>
      <c r="C107" s="68">
        <v>61700</v>
      </c>
      <c r="D107" s="68">
        <f t="shared" si="15"/>
        <v>62200</v>
      </c>
      <c r="E107" s="86">
        <v>2.4500000000000002</v>
      </c>
      <c r="F107" s="85" t="s">
        <v>58</v>
      </c>
      <c r="G107" s="68">
        <v>63700</v>
      </c>
      <c r="H107" s="68">
        <f t="shared" si="16"/>
        <v>64200</v>
      </c>
      <c r="I107" s="87">
        <v>1.55</v>
      </c>
      <c r="J107" s="120" t="s">
        <v>30</v>
      </c>
      <c r="K107" s="68">
        <v>60000</v>
      </c>
      <c r="L107" s="68">
        <f t="shared" si="17"/>
        <v>60500</v>
      </c>
      <c r="M107" s="81">
        <v>13.21</v>
      </c>
      <c r="N107" s="1">
        <f>Лист1!G61</f>
        <v>60700</v>
      </c>
      <c r="O107" s="147">
        <f>Лист1!E11</f>
        <v>62700</v>
      </c>
      <c r="P107" s="1">
        <f>Лист1!N31</f>
        <v>59000</v>
      </c>
      <c r="Q107" s="147">
        <f t="shared" si="18"/>
        <v>-1000</v>
      </c>
      <c r="R107" s="147">
        <f t="shared" si="19"/>
        <v>-1000</v>
      </c>
      <c r="S107" s="147">
        <f t="shared" si="20"/>
        <v>-1000</v>
      </c>
      <c r="T107" s="1">
        <f t="shared" si="21"/>
        <v>64700</v>
      </c>
      <c r="U107" s="1">
        <f t="shared" si="22"/>
        <v>66700</v>
      </c>
      <c r="V107" s="1">
        <f t="shared" si="23"/>
        <v>63000</v>
      </c>
    </row>
    <row r="108" spans="1:22" ht="24" customHeight="1" x14ac:dyDescent="0.2">
      <c r="A108" s="147"/>
      <c r="B108" s="120" t="s">
        <v>152</v>
      </c>
      <c r="C108" s="68">
        <v>61000</v>
      </c>
      <c r="D108" s="68">
        <f t="shared" si="15"/>
        <v>61500</v>
      </c>
      <c r="E108" s="80">
        <v>2.73</v>
      </c>
      <c r="F108" s="85" t="s">
        <v>59</v>
      </c>
      <c r="G108" s="68">
        <v>61300</v>
      </c>
      <c r="H108" s="68">
        <f t="shared" si="16"/>
        <v>61800</v>
      </c>
      <c r="I108" s="87">
        <v>1.7</v>
      </c>
      <c r="J108" s="120" t="s">
        <v>113</v>
      </c>
      <c r="K108" s="68">
        <v>60200</v>
      </c>
      <c r="L108" s="68">
        <f t="shared" si="17"/>
        <v>60700</v>
      </c>
      <c r="M108" s="81">
        <v>5.67</v>
      </c>
      <c r="N108" s="1">
        <f>Лист1!H61</f>
        <v>60000</v>
      </c>
      <c r="O108" s="1">
        <f>Лист1!F11</f>
        <v>60300</v>
      </c>
      <c r="P108" s="1">
        <f>Лист1!G24</f>
        <v>59200</v>
      </c>
      <c r="Q108" s="147">
        <f t="shared" si="18"/>
        <v>-1000</v>
      </c>
      <c r="R108" s="147">
        <f t="shared" si="19"/>
        <v>-1000</v>
      </c>
      <c r="S108" s="147">
        <f t="shared" si="20"/>
        <v>-1000</v>
      </c>
      <c r="T108" s="1">
        <f t="shared" si="21"/>
        <v>64000</v>
      </c>
      <c r="U108" s="1">
        <f t="shared" si="22"/>
        <v>64300</v>
      </c>
      <c r="V108" s="1">
        <f t="shared" si="23"/>
        <v>63200</v>
      </c>
    </row>
    <row r="109" spans="1:22" ht="24" customHeight="1" x14ac:dyDescent="0.2">
      <c r="A109" s="147"/>
      <c r="B109" s="120" t="s">
        <v>153</v>
      </c>
      <c r="C109" s="68">
        <v>61000</v>
      </c>
      <c r="D109" s="68">
        <f t="shared" si="15"/>
        <v>61500</v>
      </c>
      <c r="E109" s="80">
        <v>3.09</v>
      </c>
      <c r="F109" s="85" t="s">
        <v>60</v>
      </c>
      <c r="G109" s="68">
        <v>62000</v>
      </c>
      <c r="H109" s="68">
        <f t="shared" si="16"/>
        <v>62500</v>
      </c>
      <c r="I109" s="87">
        <v>2.42</v>
      </c>
      <c r="J109" s="120" t="s">
        <v>114</v>
      </c>
      <c r="K109" s="68">
        <v>59500</v>
      </c>
      <c r="L109" s="68">
        <f t="shared" si="17"/>
        <v>60000</v>
      </c>
      <c r="M109" s="81">
        <v>6.242</v>
      </c>
      <c r="N109" s="1">
        <f>Лист1!J61</f>
        <v>60000</v>
      </c>
      <c r="O109" s="1">
        <f>Лист1!I11</f>
        <v>61000</v>
      </c>
      <c r="P109" s="1">
        <f>Лист1!H24</f>
        <v>58500</v>
      </c>
      <c r="Q109" s="147">
        <f t="shared" si="18"/>
        <v>-1000</v>
      </c>
      <c r="R109" s="147">
        <f t="shared" si="19"/>
        <v>-1000</v>
      </c>
      <c r="S109" s="147">
        <f t="shared" si="20"/>
        <v>-1000</v>
      </c>
      <c r="T109" s="1">
        <f t="shared" si="21"/>
        <v>64000</v>
      </c>
      <c r="U109" s="1">
        <f t="shared" si="22"/>
        <v>65000</v>
      </c>
      <c r="V109" s="1">
        <f t="shared" si="23"/>
        <v>62500</v>
      </c>
    </row>
    <row r="110" spans="1:22" ht="24" customHeight="1" x14ac:dyDescent="0.2">
      <c r="A110" s="147"/>
      <c r="B110" s="120" t="s">
        <v>154</v>
      </c>
      <c r="C110" s="68">
        <v>65200</v>
      </c>
      <c r="D110" s="68">
        <f t="shared" si="15"/>
        <v>65700</v>
      </c>
      <c r="E110" s="80">
        <v>2.0499999999999998</v>
      </c>
      <c r="F110" s="85" t="s">
        <v>61</v>
      </c>
      <c r="G110" s="68">
        <v>67700</v>
      </c>
      <c r="H110" s="68">
        <f t="shared" si="16"/>
        <v>68200</v>
      </c>
      <c r="I110" s="87">
        <v>1.43</v>
      </c>
      <c r="J110" s="120" t="s">
        <v>115</v>
      </c>
      <c r="K110" s="68">
        <v>59500</v>
      </c>
      <c r="L110" s="68">
        <f t="shared" si="17"/>
        <v>60000</v>
      </c>
      <c r="M110" s="81">
        <v>6.6609999999999996</v>
      </c>
      <c r="N110" s="1">
        <f>Лист1!E62</f>
        <v>64200</v>
      </c>
      <c r="O110" s="147">
        <f>Лист1!D12</f>
        <v>66700</v>
      </c>
      <c r="P110" s="1">
        <f>Лист1!I24</f>
        <v>58500</v>
      </c>
      <c r="Q110" s="147">
        <f t="shared" si="18"/>
        <v>-1000</v>
      </c>
      <c r="R110" s="147">
        <f t="shared" si="19"/>
        <v>-1000</v>
      </c>
      <c r="S110" s="147">
        <f t="shared" si="20"/>
        <v>-1000</v>
      </c>
      <c r="T110" s="1">
        <f t="shared" si="21"/>
        <v>68200</v>
      </c>
      <c r="U110" s="1">
        <f t="shared" si="22"/>
        <v>70700</v>
      </c>
      <c r="V110" s="1">
        <f t="shared" si="23"/>
        <v>62500</v>
      </c>
    </row>
    <row r="111" spans="1:22" ht="24" customHeight="1" x14ac:dyDescent="0.2">
      <c r="A111" s="147"/>
      <c r="B111" s="120" t="s">
        <v>155</v>
      </c>
      <c r="C111" s="68">
        <v>62800</v>
      </c>
      <c r="D111" s="68">
        <f t="shared" si="15"/>
        <v>63300</v>
      </c>
      <c r="E111" s="80">
        <v>2.2690000000000001</v>
      </c>
      <c r="F111" s="85" t="s">
        <v>62</v>
      </c>
      <c r="G111" s="68">
        <v>63700</v>
      </c>
      <c r="H111" s="68">
        <f t="shared" si="16"/>
        <v>64200</v>
      </c>
      <c r="I111" s="87">
        <v>1.69</v>
      </c>
      <c r="J111" s="120" t="s">
        <v>116</v>
      </c>
      <c r="K111" s="68">
        <v>59500</v>
      </c>
      <c r="L111" s="68">
        <f t="shared" si="17"/>
        <v>60000</v>
      </c>
      <c r="M111" s="81">
        <v>8.6999999999999993</v>
      </c>
      <c r="N111" s="1">
        <f>Лист1!F62</f>
        <v>61800</v>
      </c>
      <c r="O111" s="147">
        <f>Лист1!E12</f>
        <v>62700</v>
      </c>
      <c r="P111" s="1">
        <f>Лист1!L24</f>
        <v>58500</v>
      </c>
      <c r="Q111" s="147">
        <f t="shared" si="18"/>
        <v>-1000</v>
      </c>
      <c r="R111" s="147">
        <f t="shared" si="19"/>
        <v>-1000</v>
      </c>
      <c r="S111" s="147">
        <f t="shared" si="20"/>
        <v>-1000</v>
      </c>
      <c r="T111" s="1">
        <f t="shared" si="21"/>
        <v>65800</v>
      </c>
      <c r="U111" s="1">
        <f t="shared" si="22"/>
        <v>66700</v>
      </c>
      <c r="V111" s="1">
        <f t="shared" si="23"/>
        <v>62500</v>
      </c>
    </row>
    <row r="112" spans="1:22" ht="24" customHeight="1" x14ac:dyDescent="0.2">
      <c r="A112" s="147"/>
      <c r="B112" s="120" t="s">
        <v>922</v>
      </c>
      <c r="C112" s="68">
        <v>62800</v>
      </c>
      <c r="D112" s="68">
        <f t="shared" si="15"/>
        <v>63300</v>
      </c>
      <c r="E112" s="80">
        <v>2.48</v>
      </c>
      <c r="F112" s="85" t="s">
        <v>63</v>
      </c>
      <c r="G112" s="68">
        <v>61300</v>
      </c>
      <c r="H112" s="68">
        <f t="shared" si="16"/>
        <v>61800</v>
      </c>
      <c r="I112" s="87">
        <v>1.86</v>
      </c>
      <c r="J112" s="120" t="s">
        <v>117</v>
      </c>
      <c r="K112" s="68">
        <v>60000</v>
      </c>
      <c r="L112" s="68">
        <f t="shared" si="17"/>
        <v>60500</v>
      </c>
      <c r="M112" s="81">
        <v>7.13</v>
      </c>
      <c r="N112" s="1">
        <f>Лист1!F62</f>
        <v>61800</v>
      </c>
      <c r="O112" s="1">
        <f>Лист1!F12</f>
        <v>60300</v>
      </c>
      <c r="P112" s="1">
        <f>Лист1!I25</f>
        <v>59000</v>
      </c>
      <c r="Q112" s="147">
        <f t="shared" si="18"/>
        <v>-1000</v>
      </c>
      <c r="R112" s="147">
        <f t="shared" si="19"/>
        <v>-1000</v>
      </c>
      <c r="S112" s="147">
        <f t="shared" si="20"/>
        <v>-1000</v>
      </c>
      <c r="T112" s="1">
        <f t="shared" si="21"/>
        <v>65800</v>
      </c>
      <c r="U112" s="1">
        <f t="shared" si="22"/>
        <v>64300</v>
      </c>
      <c r="V112" s="1">
        <f t="shared" si="23"/>
        <v>63000</v>
      </c>
    </row>
    <row r="113" spans="1:22" ht="24" customHeight="1" x14ac:dyDescent="0.2">
      <c r="A113" s="147"/>
      <c r="B113" s="120" t="s">
        <v>156</v>
      </c>
      <c r="C113" s="68">
        <v>61700</v>
      </c>
      <c r="D113" s="68">
        <f t="shared" si="15"/>
        <v>62200</v>
      </c>
      <c r="E113" s="80">
        <v>2.81</v>
      </c>
      <c r="F113" s="85" t="s">
        <v>64</v>
      </c>
      <c r="G113" s="68">
        <v>59500</v>
      </c>
      <c r="H113" s="68">
        <f t="shared" si="16"/>
        <v>60000</v>
      </c>
      <c r="I113" s="87">
        <v>2.66</v>
      </c>
      <c r="J113" s="120" t="s">
        <v>118</v>
      </c>
      <c r="K113" s="68">
        <v>61300</v>
      </c>
      <c r="L113" s="68">
        <f t="shared" si="17"/>
        <v>61800</v>
      </c>
      <c r="M113" s="81">
        <v>6.1</v>
      </c>
      <c r="N113" s="1">
        <f>Лист1!G62</f>
        <v>60700</v>
      </c>
      <c r="O113" s="1">
        <f>Лист1!I12</f>
        <v>58500</v>
      </c>
      <c r="P113" s="1">
        <f>Лист1!F27</f>
        <v>60300</v>
      </c>
      <c r="Q113" s="147">
        <f t="shared" si="18"/>
        <v>-1000</v>
      </c>
      <c r="R113" s="147">
        <f t="shared" si="19"/>
        <v>-1000</v>
      </c>
      <c r="S113" s="147">
        <f t="shared" si="20"/>
        <v>-1000</v>
      </c>
      <c r="T113" s="1">
        <f t="shared" si="21"/>
        <v>64700</v>
      </c>
      <c r="U113" s="1">
        <f t="shared" si="22"/>
        <v>62500</v>
      </c>
      <c r="V113" s="1">
        <f t="shared" si="23"/>
        <v>64300</v>
      </c>
    </row>
    <row r="114" spans="1:22" ht="24" customHeight="1" x14ac:dyDescent="0.2">
      <c r="A114" s="147"/>
      <c r="B114" s="120" t="s">
        <v>157</v>
      </c>
      <c r="C114" s="68">
        <v>61000</v>
      </c>
      <c r="D114" s="68">
        <f t="shared" si="15"/>
        <v>61500</v>
      </c>
      <c r="E114" s="80">
        <v>3.12</v>
      </c>
      <c r="F114" s="85" t="s">
        <v>884</v>
      </c>
      <c r="G114" s="68">
        <v>61300</v>
      </c>
      <c r="H114" s="68">
        <f t="shared" si="16"/>
        <v>61800</v>
      </c>
      <c r="I114" s="87">
        <v>2.0179999999999998</v>
      </c>
      <c r="J114" s="120" t="s">
        <v>882</v>
      </c>
      <c r="K114" s="68">
        <v>60200</v>
      </c>
      <c r="L114" s="68">
        <f t="shared" si="17"/>
        <v>60700</v>
      </c>
      <c r="M114" s="81">
        <v>7.569</v>
      </c>
      <c r="N114" s="1">
        <f>Лист1!H62</f>
        <v>60000</v>
      </c>
      <c r="O114" s="1">
        <f>Лист1!F12</f>
        <v>60300</v>
      </c>
      <c r="P114" s="1">
        <f>Лист1!G27</f>
        <v>59200</v>
      </c>
      <c r="Q114" s="147">
        <f t="shared" si="18"/>
        <v>-1000</v>
      </c>
      <c r="R114" s="147">
        <f t="shared" si="19"/>
        <v>-1000</v>
      </c>
      <c r="S114" s="147">
        <f t="shared" si="20"/>
        <v>-1000</v>
      </c>
      <c r="T114" s="1">
        <f t="shared" si="21"/>
        <v>64000</v>
      </c>
      <c r="U114" s="1">
        <f t="shared" si="22"/>
        <v>64300</v>
      </c>
      <c r="V114" s="1">
        <f t="shared" si="23"/>
        <v>63200</v>
      </c>
    </row>
    <row r="115" spans="1:22" ht="24" customHeight="1" x14ac:dyDescent="0.2">
      <c r="A115" s="147"/>
      <c r="B115" s="120" t="s">
        <v>158</v>
      </c>
      <c r="C115" s="68">
        <v>61000</v>
      </c>
      <c r="D115" s="68">
        <f t="shared" si="15"/>
        <v>61500</v>
      </c>
      <c r="E115" s="80">
        <v>3.33</v>
      </c>
      <c r="F115" s="85" t="s">
        <v>65</v>
      </c>
      <c r="G115" s="68">
        <v>67700</v>
      </c>
      <c r="H115" s="68">
        <f t="shared" si="16"/>
        <v>68200</v>
      </c>
      <c r="I115" s="87">
        <v>1.78</v>
      </c>
      <c r="J115" s="120" t="s">
        <v>119</v>
      </c>
      <c r="K115" s="68">
        <v>59500</v>
      </c>
      <c r="L115" s="68">
        <f t="shared" si="17"/>
        <v>60000</v>
      </c>
      <c r="M115" s="81">
        <v>8.44</v>
      </c>
      <c r="N115" s="1">
        <f>Лист1!I62</f>
        <v>60000</v>
      </c>
      <c r="O115" s="147">
        <f>Лист1!D13</f>
        <v>66700</v>
      </c>
      <c r="P115" s="1">
        <f>Лист1!H27</f>
        <v>58500</v>
      </c>
      <c r="Q115" s="147">
        <f t="shared" si="18"/>
        <v>-1000</v>
      </c>
      <c r="R115" s="147">
        <f t="shared" si="19"/>
        <v>-1000</v>
      </c>
      <c r="S115" s="147">
        <f t="shared" si="20"/>
        <v>-1000</v>
      </c>
      <c r="T115" s="1">
        <f t="shared" si="21"/>
        <v>64000</v>
      </c>
      <c r="U115" s="1">
        <f t="shared" si="22"/>
        <v>70700</v>
      </c>
      <c r="V115" s="1">
        <f t="shared" si="23"/>
        <v>62500</v>
      </c>
    </row>
    <row r="116" spans="1:22" ht="24" customHeight="1" x14ac:dyDescent="0.2">
      <c r="A116" s="147"/>
      <c r="B116" s="120" t="s">
        <v>913</v>
      </c>
      <c r="C116" s="68">
        <v>61700</v>
      </c>
      <c r="D116" s="68">
        <f t="shared" si="15"/>
        <v>62200</v>
      </c>
      <c r="E116" s="80">
        <v>3.5510000000000002</v>
      </c>
      <c r="F116" s="85" t="s">
        <v>66</v>
      </c>
      <c r="G116" s="68">
        <v>63700</v>
      </c>
      <c r="H116" s="68">
        <f t="shared" si="16"/>
        <v>64200</v>
      </c>
      <c r="I116" s="87">
        <v>2.12</v>
      </c>
      <c r="J116" s="120" t="s">
        <v>120</v>
      </c>
      <c r="K116" s="68">
        <v>59500</v>
      </c>
      <c r="L116" s="68">
        <f t="shared" si="17"/>
        <v>60000</v>
      </c>
      <c r="M116" s="81">
        <v>9.02</v>
      </c>
      <c r="N116" s="1">
        <f>Лист1!G63</f>
        <v>60700</v>
      </c>
      <c r="O116" s="147">
        <f>Лист1!E13</f>
        <v>62700</v>
      </c>
      <c r="P116" s="1">
        <f>Лист1!I27</f>
        <v>58500</v>
      </c>
      <c r="Q116" s="147">
        <f t="shared" si="18"/>
        <v>-1000</v>
      </c>
      <c r="R116" s="147">
        <f t="shared" si="19"/>
        <v>-1000</v>
      </c>
      <c r="S116" s="147">
        <f t="shared" si="20"/>
        <v>-1000</v>
      </c>
      <c r="T116" s="1">
        <f t="shared" si="21"/>
        <v>64700</v>
      </c>
      <c r="U116" s="1">
        <f t="shared" si="22"/>
        <v>66700</v>
      </c>
      <c r="V116" s="1">
        <f t="shared" si="23"/>
        <v>62500</v>
      </c>
    </row>
    <row r="117" spans="1:22" ht="24" customHeight="1" x14ac:dyDescent="0.2">
      <c r="A117" s="147"/>
      <c r="B117" s="120" t="s">
        <v>159</v>
      </c>
      <c r="C117" s="68">
        <v>61000</v>
      </c>
      <c r="D117" s="68">
        <f t="shared" si="15"/>
        <v>61500</v>
      </c>
      <c r="E117" s="80">
        <v>4.22</v>
      </c>
      <c r="F117" s="85" t="s">
        <v>67</v>
      </c>
      <c r="G117" s="68">
        <v>61300</v>
      </c>
      <c r="H117" s="68">
        <f t="shared" si="16"/>
        <v>61800</v>
      </c>
      <c r="I117" s="87">
        <v>2.33</v>
      </c>
      <c r="J117" s="120" t="s">
        <v>121</v>
      </c>
      <c r="K117" s="68">
        <v>59500</v>
      </c>
      <c r="L117" s="68">
        <f t="shared" si="17"/>
        <v>60000</v>
      </c>
      <c r="M117" s="81">
        <v>11.84</v>
      </c>
      <c r="N117" s="1">
        <f>Лист1!I63</f>
        <v>60000</v>
      </c>
      <c r="O117" s="1">
        <f>Лист1!F13</f>
        <v>60300</v>
      </c>
      <c r="P117" s="1">
        <f>Лист1!L27</f>
        <v>58500</v>
      </c>
      <c r="Q117" s="147">
        <f t="shared" si="18"/>
        <v>-1000</v>
      </c>
      <c r="R117" s="147">
        <f t="shared" si="19"/>
        <v>-1000</v>
      </c>
      <c r="S117" s="147">
        <f t="shared" si="20"/>
        <v>-1000</v>
      </c>
      <c r="T117" s="1">
        <f t="shared" si="21"/>
        <v>64000</v>
      </c>
      <c r="U117" s="1">
        <f t="shared" si="22"/>
        <v>64300</v>
      </c>
      <c r="V117" s="1">
        <f t="shared" si="23"/>
        <v>62500</v>
      </c>
    </row>
    <row r="118" spans="1:22" ht="24" customHeight="1" x14ac:dyDescent="0.2">
      <c r="A118" s="147"/>
      <c r="B118" s="120" t="s">
        <v>888</v>
      </c>
      <c r="C118" s="68">
        <v>62300</v>
      </c>
      <c r="D118" s="68">
        <f t="shared" si="15"/>
        <v>62800</v>
      </c>
      <c r="E118" s="80">
        <v>2.4169999999999998</v>
      </c>
      <c r="F118" s="85" t="s">
        <v>898</v>
      </c>
      <c r="G118" s="68">
        <v>60200</v>
      </c>
      <c r="H118" s="68">
        <f t="shared" si="16"/>
        <v>60700</v>
      </c>
      <c r="I118" s="87">
        <v>2.85</v>
      </c>
      <c r="J118" s="120" t="s">
        <v>122</v>
      </c>
      <c r="K118" s="68">
        <v>60500</v>
      </c>
      <c r="L118" s="68">
        <f t="shared" si="17"/>
        <v>61000</v>
      </c>
      <c r="M118" s="81">
        <v>14.58</v>
      </c>
      <c r="N118" s="1">
        <f>Лист1!F45</f>
        <v>61300</v>
      </c>
      <c r="O118" s="1">
        <f>Лист1!G13</f>
        <v>59200</v>
      </c>
      <c r="P118" s="1">
        <f>Лист1!M27</f>
        <v>59500</v>
      </c>
      <c r="Q118" s="147">
        <f t="shared" si="18"/>
        <v>-1000</v>
      </c>
      <c r="R118" s="147">
        <f t="shared" si="19"/>
        <v>-1000</v>
      </c>
      <c r="S118" s="147">
        <f t="shared" si="20"/>
        <v>-1000</v>
      </c>
      <c r="T118" s="1">
        <f t="shared" si="21"/>
        <v>65300</v>
      </c>
      <c r="U118" s="1">
        <f t="shared" si="22"/>
        <v>63200</v>
      </c>
      <c r="V118" s="1">
        <f t="shared" si="23"/>
        <v>63500</v>
      </c>
    </row>
    <row r="119" spans="1:22" ht="24" customHeight="1" x14ac:dyDescent="0.2">
      <c r="A119" s="147"/>
      <c r="B119" s="120" t="s">
        <v>923</v>
      </c>
      <c r="C119" s="68">
        <v>62300</v>
      </c>
      <c r="D119" s="68">
        <f t="shared" si="15"/>
        <v>62800</v>
      </c>
      <c r="E119" s="80">
        <v>2.65</v>
      </c>
      <c r="F119" s="85" t="s">
        <v>68</v>
      </c>
      <c r="G119" s="68">
        <v>59500</v>
      </c>
      <c r="H119" s="68">
        <f t="shared" si="16"/>
        <v>60000</v>
      </c>
      <c r="I119" s="87">
        <v>3.165</v>
      </c>
      <c r="J119" s="120" t="s">
        <v>123</v>
      </c>
      <c r="K119" s="68">
        <v>60000</v>
      </c>
      <c r="L119" s="68">
        <f t="shared" si="17"/>
        <v>60500</v>
      </c>
      <c r="M119" s="81">
        <v>17.22</v>
      </c>
      <c r="N119" s="1">
        <f>Лист1!F45</f>
        <v>61300</v>
      </c>
      <c r="O119" s="1">
        <f>Лист1!H13</f>
        <v>58500</v>
      </c>
      <c r="P119" s="1">
        <f>Лист1!N31</f>
        <v>59000</v>
      </c>
      <c r="Q119" s="147">
        <f t="shared" si="18"/>
        <v>-1000</v>
      </c>
      <c r="R119" s="147">
        <f t="shared" si="19"/>
        <v>-1000</v>
      </c>
      <c r="S119" s="147">
        <f t="shared" si="20"/>
        <v>-1000</v>
      </c>
      <c r="T119" s="1">
        <f t="shared" si="21"/>
        <v>65300</v>
      </c>
      <c r="U119" s="1">
        <f t="shared" si="22"/>
        <v>62500</v>
      </c>
      <c r="V119" s="1">
        <f t="shared" si="23"/>
        <v>63000</v>
      </c>
    </row>
    <row r="120" spans="1:22" ht="24" customHeight="1" x14ac:dyDescent="0.2">
      <c r="A120" s="147"/>
      <c r="B120" s="120" t="s">
        <v>160</v>
      </c>
      <c r="C120" s="68">
        <v>61200</v>
      </c>
      <c r="D120" s="68">
        <f t="shared" si="15"/>
        <v>61700</v>
      </c>
      <c r="E120" s="80">
        <v>2.99</v>
      </c>
      <c r="F120" s="85" t="s">
        <v>23</v>
      </c>
      <c r="G120" s="68">
        <v>59500</v>
      </c>
      <c r="H120" s="68">
        <f t="shared" si="16"/>
        <v>60000</v>
      </c>
      <c r="I120" s="87">
        <v>3.36</v>
      </c>
      <c r="J120" s="120" t="s">
        <v>124</v>
      </c>
      <c r="K120" s="170">
        <v>60500</v>
      </c>
      <c r="L120" s="83">
        <f t="shared" si="17"/>
        <v>61000</v>
      </c>
      <c r="M120" s="89">
        <v>8.07</v>
      </c>
      <c r="N120" s="1">
        <f>Лист1!G45</f>
        <v>60200</v>
      </c>
      <c r="O120" s="1">
        <f>Лист1!I13</f>
        <v>58500</v>
      </c>
      <c r="P120" s="1">
        <f>Лист1!I29</f>
        <v>59500</v>
      </c>
      <c r="Q120" s="147">
        <f t="shared" si="18"/>
        <v>-1000</v>
      </c>
      <c r="R120" s="147">
        <f t="shared" si="19"/>
        <v>-1000</v>
      </c>
      <c r="S120" s="147">
        <f t="shared" si="20"/>
        <v>-1000</v>
      </c>
      <c r="T120" s="1">
        <f t="shared" si="21"/>
        <v>64200</v>
      </c>
      <c r="U120" s="1">
        <f t="shared" si="22"/>
        <v>62500</v>
      </c>
      <c r="V120" s="1">
        <f t="shared" si="23"/>
        <v>63500</v>
      </c>
    </row>
    <row r="121" spans="1:22" ht="24" customHeight="1" x14ac:dyDescent="0.2">
      <c r="A121" s="147"/>
      <c r="B121" s="120" t="s">
        <v>161</v>
      </c>
      <c r="C121" s="68">
        <v>65200</v>
      </c>
      <c r="D121" s="68">
        <f t="shared" si="15"/>
        <v>65700</v>
      </c>
      <c r="E121" s="80">
        <v>2.4500000000000002</v>
      </c>
      <c r="F121" s="85" t="s">
        <v>880</v>
      </c>
      <c r="G121" s="68">
        <v>59500</v>
      </c>
      <c r="H121" s="68">
        <f t="shared" si="16"/>
        <v>60000</v>
      </c>
      <c r="I121" s="87">
        <v>4.306</v>
      </c>
      <c r="J121" s="82" t="s">
        <v>125</v>
      </c>
      <c r="K121" s="170">
        <v>60500</v>
      </c>
      <c r="L121" s="83">
        <f t="shared" si="17"/>
        <v>61000</v>
      </c>
      <c r="M121" s="89">
        <v>9.02</v>
      </c>
      <c r="N121" s="1">
        <f>Лист1!E63</f>
        <v>64200</v>
      </c>
      <c r="O121" s="1">
        <f>Лист1!L13</f>
        <v>58500</v>
      </c>
      <c r="P121" s="1">
        <f>Лист1!I30</f>
        <v>59500</v>
      </c>
      <c r="Q121" s="147">
        <f t="shared" si="18"/>
        <v>-1000</v>
      </c>
      <c r="R121" s="147">
        <f t="shared" si="19"/>
        <v>-1000</v>
      </c>
      <c r="S121" s="147">
        <f t="shared" si="20"/>
        <v>-1000</v>
      </c>
      <c r="T121" s="1">
        <f t="shared" si="21"/>
        <v>68200</v>
      </c>
      <c r="U121" s="1">
        <f t="shared" si="22"/>
        <v>62500</v>
      </c>
      <c r="V121" s="1">
        <f t="shared" si="23"/>
        <v>63500</v>
      </c>
    </row>
    <row r="122" spans="1:22" ht="24" customHeight="1" x14ac:dyDescent="0.2">
      <c r="A122" s="147"/>
      <c r="B122" s="120" t="s">
        <v>162</v>
      </c>
      <c r="C122" s="68">
        <v>62300</v>
      </c>
      <c r="D122" s="68">
        <f t="shared" si="15"/>
        <v>62800</v>
      </c>
      <c r="E122" s="80">
        <v>2.71</v>
      </c>
      <c r="F122" s="85" t="s">
        <v>69</v>
      </c>
      <c r="G122" s="68">
        <v>67700</v>
      </c>
      <c r="H122" s="68">
        <f t="shared" si="16"/>
        <v>68200</v>
      </c>
      <c r="I122" s="87">
        <v>1.67</v>
      </c>
      <c r="J122" s="120" t="s">
        <v>126</v>
      </c>
      <c r="K122" s="68">
        <v>60000</v>
      </c>
      <c r="L122" s="83">
        <f t="shared" si="17"/>
        <v>60500</v>
      </c>
      <c r="M122" s="81">
        <v>11.84</v>
      </c>
      <c r="N122" s="1">
        <f>Лист1!F46</f>
        <v>61300</v>
      </c>
      <c r="O122" s="147">
        <f>Лист1!D14</f>
        <v>66700</v>
      </c>
      <c r="P122" s="1">
        <f>Лист1!L30</f>
        <v>59000</v>
      </c>
      <c r="Q122" s="147">
        <f t="shared" si="18"/>
        <v>-1000</v>
      </c>
      <c r="R122" s="147">
        <f t="shared" si="19"/>
        <v>-1000</v>
      </c>
      <c r="S122" s="147">
        <f t="shared" si="20"/>
        <v>-1000</v>
      </c>
      <c r="T122" s="1">
        <f t="shared" si="21"/>
        <v>65300</v>
      </c>
      <c r="U122" s="1">
        <f t="shared" si="22"/>
        <v>70700</v>
      </c>
      <c r="V122" s="1">
        <f t="shared" si="23"/>
        <v>63000</v>
      </c>
    </row>
    <row r="123" spans="1:22" ht="24" customHeight="1" x14ac:dyDescent="0.2">
      <c r="A123" s="147"/>
      <c r="B123" s="120" t="s">
        <v>163</v>
      </c>
      <c r="C123" s="68">
        <v>61200</v>
      </c>
      <c r="D123" s="68">
        <f t="shared" si="15"/>
        <v>61700</v>
      </c>
      <c r="E123" s="80">
        <v>3.36</v>
      </c>
      <c r="F123" s="85" t="s">
        <v>70</v>
      </c>
      <c r="G123" s="68">
        <v>63700</v>
      </c>
      <c r="H123" s="68">
        <f t="shared" si="16"/>
        <v>64200</v>
      </c>
      <c r="I123" s="87">
        <v>1.97</v>
      </c>
      <c r="J123" s="82" t="s">
        <v>127</v>
      </c>
      <c r="K123" s="170">
        <v>59500</v>
      </c>
      <c r="L123" s="83">
        <f t="shared" si="17"/>
        <v>60000</v>
      </c>
      <c r="M123" s="89">
        <v>10.198</v>
      </c>
      <c r="N123" s="1">
        <f>Лист1!G46</f>
        <v>60200</v>
      </c>
      <c r="O123" s="147">
        <f>Лист1!E14</f>
        <v>62700</v>
      </c>
      <c r="P123" s="1">
        <f>Лист1!H31</f>
        <v>58500</v>
      </c>
      <c r="Q123" s="147">
        <f t="shared" si="18"/>
        <v>-1000</v>
      </c>
      <c r="R123" s="147">
        <f t="shared" si="19"/>
        <v>-1000</v>
      </c>
      <c r="S123" s="147">
        <f t="shared" si="20"/>
        <v>-1000</v>
      </c>
      <c r="T123" s="1">
        <f t="shared" si="21"/>
        <v>64200</v>
      </c>
      <c r="U123" s="1">
        <f t="shared" si="22"/>
        <v>66700</v>
      </c>
      <c r="V123" s="1">
        <f t="shared" si="23"/>
        <v>62500</v>
      </c>
    </row>
    <row r="124" spans="1:22" ht="24" customHeight="1" x14ac:dyDescent="0.2">
      <c r="A124" s="147"/>
      <c r="B124" s="120" t="s">
        <v>164</v>
      </c>
      <c r="C124" s="68">
        <v>60500</v>
      </c>
      <c r="D124" s="68">
        <f t="shared" si="15"/>
        <v>61000</v>
      </c>
      <c r="E124" s="80">
        <v>3.74</v>
      </c>
      <c r="F124" s="85" t="s">
        <v>71</v>
      </c>
      <c r="G124" s="68">
        <v>61300</v>
      </c>
      <c r="H124" s="68">
        <f t="shared" si="16"/>
        <v>61800</v>
      </c>
      <c r="I124" s="87">
        <v>2.17</v>
      </c>
      <c r="J124" s="120" t="s">
        <v>128</v>
      </c>
      <c r="K124" s="68">
        <v>59500</v>
      </c>
      <c r="L124" s="83">
        <f t="shared" si="17"/>
        <v>60000</v>
      </c>
      <c r="M124" s="81">
        <v>10.9</v>
      </c>
      <c r="N124" s="1">
        <f>Лист1!H46</f>
        <v>59500</v>
      </c>
      <c r="O124" s="1">
        <f>Лист1!F14</f>
        <v>60300</v>
      </c>
      <c r="P124" s="1">
        <f>Лист1!I31</f>
        <v>58500</v>
      </c>
      <c r="Q124" s="147">
        <f t="shared" si="18"/>
        <v>-1000</v>
      </c>
      <c r="R124" s="147">
        <f t="shared" si="19"/>
        <v>-1000</v>
      </c>
      <c r="S124" s="147">
        <f t="shared" si="20"/>
        <v>-1000</v>
      </c>
      <c r="T124" s="1">
        <f t="shared" si="21"/>
        <v>63500</v>
      </c>
      <c r="U124" s="1">
        <f t="shared" si="22"/>
        <v>64300</v>
      </c>
      <c r="V124" s="1">
        <f t="shared" si="23"/>
        <v>62500</v>
      </c>
    </row>
    <row r="125" spans="1:22" ht="24" customHeight="1" x14ac:dyDescent="0.2">
      <c r="A125" s="147"/>
      <c r="B125" s="120" t="s">
        <v>165</v>
      </c>
      <c r="C125" s="68">
        <v>60500</v>
      </c>
      <c r="D125" s="68">
        <f t="shared" si="15"/>
        <v>61000</v>
      </c>
      <c r="E125" s="80">
        <v>4</v>
      </c>
      <c r="F125" s="106" t="s">
        <v>912</v>
      </c>
      <c r="G125" s="68">
        <v>59500</v>
      </c>
      <c r="H125" s="68">
        <f t="shared" si="16"/>
        <v>60000</v>
      </c>
      <c r="I125" s="87">
        <v>2.94</v>
      </c>
      <c r="J125" s="120" t="s">
        <v>129</v>
      </c>
      <c r="K125" s="68">
        <v>60000</v>
      </c>
      <c r="L125" s="83">
        <f t="shared" si="17"/>
        <v>60500</v>
      </c>
      <c r="M125" s="81">
        <v>14.35</v>
      </c>
      <c r="N125" s="1">
        <f>Лист1!I46</f>
        <v>59500</v>
      </c>
      <c r="O125" s="1">
        <f>Лист1!H14</f>
        <v>58500</v>
      </c>
      <c r="P125" s="1">
        <f>Лист1!L31</f>
        <v>59000</v>
      </c>
      <c r="Q125" s="147">
        <f t="shared" si="18"/>
        <v>-1000</v>
      </c>
      <c r="R125" s="147">
        <f t="shared" si="19"/>
        <v>-1000</v>
      </c>
      <c r="S125" s="147">
        <f t="shared" si="20"/>
        <v>-1000</v>
      </c>
      <c r="T125" s="1">
        <f t="shared" si="21"/>
        <v>63500</v>
      </c>
      <c r="U125" s="1">
        <f t="shared" si="22"/>
        <v>62500</v>
      </c>
      <c r="V125" s="1">
        <f t="shared" si="23"/>
        <v>63000</v>
      </c>
    </row>
    <row r="126" spans="1:22" ht="24" customHeight="1" x14ac:dyDescent="0.2">
      <c r="A126" s="147"/>
      <c r="B126" s="120" t="s">
        <v>166</v>
      </c>
      <c r="C126" s="68">
        <v>60500</v>
      </c>
      <c r="D126" s="68">
        <f t="shared" si="15"/>
        <v>61000</v>
      </c>
      <c r="E126" s="80">
        <v>4.62</v>
      </c>
      <c r="F126" s="85" t="s">
        <v>72</v>
      </c>
      <c r="G126" s="68">
        <v>59500</v>
      </c>
      <c r="H126" s="68">
        <f t="shared" si="16"/>
        <v>60000</v>
      </c>
      <c r="I126" s="87">
        <v>3.13</v>
      </c>
      <c r="J126" s="120" t="s">
        <v>130</v>
      </c>
      <c r="K126" s="68">
        <v>60000</v>
      </c>
      <c r="L126" s="68">
        <f t="shared" si="17"/>
        <v>60500</v>
      </c>
      <c r="M126" s="81">
        <v>17.72</v>
      </c>
      <c r="N126" s="1">
        <f>Лист1!K46</f>
        <v>59500</v>
      </c>
      <c r="O126" s="1">
        <f>Лист1!I14</f>
        <v>58500</v>
      </c>
      <c r="P126" s="1">
        <f>Лист1!M31</f>
        <v>59000</v>
      </c>
      <c r="Q126" s="147">
        <f t="shared" si="18"/>
        <v>-1000</v>
      </c>
      <c r="R126" s="147">
        <f t="shared" si="19"/>
        <v>-1000</v>
      </c>
      <c r="S126" s="147">
        <f t="shared" si="20"/>
        <v>-1000</v>
      </c>
      <c r="T126" s="1">
        <f t="shared" si="21"/>
        <v>63500</v>
      </c>
      <c r="U126" s="1">
        <f t="shared" si="22"/>
        <v>62500</v>
      </c>
      <c r="V126" s="1">
        <f t="shared" si="23"/>
        <v>63000</v>
      </c>
    </row>
    <row r="127" spans="1:22" ht="24" customHeight="1" x14ac:dyDescent="0.2">
      <c r="A127" s="147"/>
      <c r="B127" s="120" t="s">
        <v>167</v>
      </c>
      <c r="C127" s="68">
        <v>62300</v>
      </c>
      <c r="D127" s="68">
        <f t="shared" si="15"/>
        <v>62800</v>
      </c>
      <c r="E127" s="80">
        <v>3.65</v>
      </c>
      <c r="F127" s="85" t="s">
        <v>73</v>
      </c>
      <c r="G127" s="68">
        <v>63700</v>
      </c>
      <c r="H127" s="68">
        <f t="shared" si="16"/>
        <v>64200</v>
      </c>
      <c r="I127" s="87">
        <v>2.12</v>
      </c>
      <c r="J127" s="120" t="s">
        <v>131</v>
      </c>
      <c r="K127" s="68">
        <v>60000</v>
      </c>
      <c r="L127" s="68">
        <f t="shared" si="17"/>
        <v>60500</v>
      </c>
      <c r="M127" s="81">
        <v>20.99</v>
      </c>
      <c r="N127" s="1">
        <f>Лист1!F48</f>
        <v>61300</v>
      </c>
      <c r="O127" s="147">
        <f>Лист1!E15</f>
        <v>62700</v>
      </c>
      <c r="P127" s="1">
        <f>Лист1!N31</f>
        <v>59000</v>
      </c>
      <c r="Q127" s="147">
        <f t="shared" si="18"/>
        <v>-1000</v>
      </c>
      <c r="R127" s="147">
        <f t="shared" si="19"/>
        <v>-1000</v>
      </c>
      <c r="S127" s="147">
        <f t="shared" si="20"/>
        <v>-1000</v>
      </c>
      <c r="T127" s="1">
        <f t="shared" si="21"/>
        <v>65300</v>
      </c>
      <c r="U127" s="1">
        <f t="shared" si="22"/>
        <v>66700</v>
      </c>
      <c r="V127" s="1">
        <f t="shared" si="23"/>
        <v>63000</v>
      </c>
    </row>
    <row r="128" spans="1:22" ht="24" customHeight="1" x14ac:dyDescent="0.2">
      <c r="A128" s="147"/>
      <c r="B128" s="120" t="s">
        <v>168</v>
      </c>
      <c r="C128" s="68">
        <v>61200</v>
      </c>
      <c r="D128" s="68">
        <f t="shared" si="15"/>
        <v>61700</v>
      </c>
      <c r="E128" s="80">
        <v>4.53</v>
      </c>
      <c r="F128" s="85" t="s">
        <v>74</v>
      </c>
      <c r="G128" s="68">
        <v>61300</v>
      </c>
      <c r="H128" s="68">
        <f t="shared" si="16"/>
        <v>61800</v>
      </c>
      <c r="I128" s="87">
        <v>2.3199999999999998</v>
      </c>
      <c r="J128" s="120" t="s">
        <v>132</v>
      </c>
      <c r="K128" s="68">
        <v>62000</v>
      </c>
      <c r="L128" s="68">
        <f t="shared" si="17"/>
        <v>62500</v>
      </c>
      <c r="M128" s="81">
        <v>16.87</v>
      </c>
      <c r="N128" s="1">
        <f>Лист1!G48</f>
        <v>60200</v>
      </c>
      <c r="O128" s="1">
        <f>Лист1!F15</f>
        <v>60300</v>
      </c>
      <c r="P128" s="1">
        <f>Лист1!L32</f>
        <v>61000</v>
      </c>
      <c r="Q128" s="147">
        <f t="shared" si="18"/>
        <v>-1000</v>
      </c>
      <c r="R128" s="147">
        <f t="shared" si="19"/>
        <v>-1000</v>
      </c>
      <c r="S128" s="147">
        <f t="shared" si="20"/>
        <v>-1000</v>
      </c>
      <c r="T128" s="1">
        <f t="shared" si="21"/>
        <v>64200</v>
      </c>
      <c r="U128" s="1">
        <f t="shared" si="22"/>
        <v>64300</v>
      </c>
      <c r="V128" s="1">
        <f t="shared" si="23"/>
        <v>65000</v>
      </c>
    </row>
    <row r="129" spans="1:22" ht="24" customHeight="1" x14ac:dyDescent="0.2">
      <c r="A129" s="147"/>
      <c r="B129" s="120" t="s">
        <v>169</v>
      </c>
      <c r="C129" s="68">
        <v>60500</v>
      </c>
      <c r="D129" s="68">
        <f t="shared" si="15"/>
        <v>61000</v>
      </c>
      <c r="E129" s="80">
        <v>5.0549999999999997</v>
      </c>
      <c r="F129" s="85" t="s">
        <v>75</v>
      </c>
      <c r="G129" s="68">
        <v>59500</v>
      </c>
      <c r="H129" s="68">
        <f t="shared" si="16"/>
        <v>60000</v>
      </c>
      <c r="I129" s="87">
        <v>3.36</v>
      </c>
      <c r="J129" s="120" t="s">
        <v>133</v>
      </c>
      <c r="K129" s="68">
        <v>62000</v>
      </c>
      <c r="L129" s="68">
        <f t="shared" si="17"/>
        <v>62500</v>
      </c>
      <c r="M129" s="81">
        <v>20.86</v>
      </c>
      <c r="N129" s="1">
        <f>Лист1!H48</f>
        <v>59500</v>
      </c>
      <c r="O129" s="1">
        <f>Лист1!I15</f>
        <v>58500</v>
      </c>
      <c r="P129" s="1">
        <f>Лист1!M32</f>
        <v>61000</v>
      </c>
      <c r="Q129" s="147">
        <f t="shared" si="18"/>
        <v>-1000</v>
      </c>
      <c r="R129" s="147">
        <f t="shared" si="19"/>
        <v>-1000</v>
      </c>
      <c r="S129" s="147">
        <f t="shared" si="20"/>
        <v>-1000</v>
      </c>
      <c r="T129" s="1">
        <f t="shared" si="21"/>
        <v>63500</v>
      </c>
      <c r="U129" s="1">
        <f t="shared" si="22"/>
        <v>62500</v>
      </c>
      <c r="V129" s="1">
        <f t="shared" si="23"/>
        <v>65000</v>
      </c>
    </row>
    <row r="130" spans="1:22" ht="24" customHeight="1" x14ac:dyDescent="0.2">
      <c r="A130" s="147"/>
      <c r="B130" s="120" t="s">
        <v>170</v>
      </c>
      <c r="C130" s="68">
        <v>60500</v>
      </c>
      <c r="D130" s="68">
        <f t="shared" si="15"/>
        <v>61000</v>
      </c>
      <c r="E130" s="80">
        <v>5.4</v>
      </c>
      <c r="F130" s="85" t="s">
        <v>76</v>
      </c>
      <c r="G130" s="68">
        <v>63700</v>
      </c>
      <c r="H130" s="68">
        <f t="shared" si="16"/>
        <v>64200</v>
      </c>
      <c r="I130" s="87">
        <v>2.68</v>
      </c>
      <c r="J130" s="120" t="s">
        <v>890</v>
      </c>
      <c r="K130" s="68">
        <v>63000</v>
      </c>
      <c r="L130" s="68">
        <f t="shared" si="17"/>
        <v>63500</v>
      </c>
      <c r="M130" s="81">
        <v>18.010000000000002</v>
      </c>
      <c r="N130" s="1">
        <f>Лист1!I48</f>
        <v>59500</v>
      </c>
      <c r="O130" s="147">
        <f>Лист1!E16</f>
        <v>62700</v>
      </c>
      <c r="P130" s="1">
        <f>Лист1!L33</f>
        <v>62000</v>
      </c>
      <c r="Q130" s="147">
        <f t="shared" si="18"/>
        <v>-1000</v>
      </c>
      <c r="R130" s="147">
        <f t="shared" si="19"/>
        <v>-1000</v>
      </c>
      <c r="S130" s="147">
        <f t="shared" si="20"/>
        <v>-1000</v>
      </c>
      <c r="T130" s="1">
        <f t="shared" si="21"/>
        <v>63500</v>
      </c>
      <c r="U130" s="1">
        <f t="shared" si="22"/>
        <v>66700</v>
      </c>
      <c r="V130" s="1">
        <f t="shared" si="23"/>
        <v>66000</v>
      </c>
    </row>
    <row r="131" spans="1:22" ht="24" customHeight="1" x14ac:dyDescent="0.2">
      <c r="A131" s="147"/>
      <c r="B131" s="120" t="s">
        <v>171</v>
      </c>
      <c r="C131" s="68">
        <v>60500</v>
      </c>
      <c r="D131" s="68">
        <f t="shared" si="15"/>
        <v>61000</v>
      </c>
      <c r="E131" s="80">
        <v>6.26</v>
      </c>
      <c r="F131" s="85" t="s">
        <v>77</v>
      </c>
      <c r="G131" s="68">
        <v>61300</v>
      </c>
      <c r="H131" s="68">
        <f t="shared" si="16"/>
        <v>61800</v>
      </c>
      <c r="I131" s="87">
        <v>2.96</v>
      </c>
      <c r="J131" s="120" t="s">
        <v>134</v>
      </c>
      <c r="K131" s="68">
        <v>63000</v>
      </c>
      <c r="L131" s="68">
        <f t="shared" si="17"/>
        <v>63500</v>
      </c>
      <c r="M131" s="81">
        <v>22.43</v>
      </c>
      <c r="N131" s="1">
        <f>Лист1!K48</f>
        <v>59500</v>
      </c>
      <c r="O131" s="1">
        <f>Лист1!F16</f>
        <v>60300</v>
      </c>
      <c r="P131" s="1">
        <f>Лист1!M33</f>
        <v>62000</v>
      </c>
      <c r="Q131" s="147">
        <f t="shared" si="18"/>
        <v>-1000</v>
      </c>
      <c r="R131" s="147">
        <f t="shared" si="19"/>
        <v>-1000</v>
      </c>
      <c r="S131" s="147">
        <f t="shared" si="20"/>
        <v>-1000</v>
      </c>
      <c r="T131" s="1">
        <f t="shared" si="21"/>
        <v>63500</v>
      </c>
      <c r="U131" s="1">
        <f t="shared" si="22"/>
        <v>64300</v>
      </c>
      <c r="V131" s="1">
        <f t="shared" si="23"/>
        <v>66000</v>
      </c>
    </row>
    <row r="132" spans="1:22" ht="24" customHeight="1" x14ac:dyDescent="0.2">
      <c r="A132" s="147"/>
      <c r="B132" s="120" t="s">
        <v>889</v>
      </c>
      <c r="C132" s="68">
        <v>62300</v>
      </c>
      <c r="D132" s="68">
        <f t="shared" si="15"/>
        <v>62800</v>
      </c>
      <c r="E132" s="80">
        <v>4.2910000000000004</v>
      </c>
      <c r="F132" s="85" t="s">
        <v>78</v>
      </c>
      <c r="G132" s="68">
        <v>59500</v>
      </c>
      <c r="H132" s="68">
        <f t="shared" si="16"/>
        <v>60000</v>
      </c>
      <c r="I132" s="87">
        <v>4.0439999999999996</v>
      </c>
      <c r="J132" s="120" t="s">
        <v>135</v>
      </c>
      <c r="K132" s="68">
        <v>63000</v>
      </c>
      <c r="L132" s="68">
        <f t="shared" si="17"/>
        <v>63500</v>
      </c>
      <c r="M132" s="81">
        <v>19.38</v>
      </c>
      <c r="N132" s="1">
        <f>Лист1!F49</f>
        <v>61300</v>
      </c>
      <c r="O132" s="1">
        <f>Лист1!H16</f>
        <v>58500</v>
      </c>
      <c r="P132" s="1">
        <f>Лист1!L34</f>
        <v>62000</v>
      </c>
      <c r="Q132" s="147">
        <f t="shared" si="18"/>
        <v>-1000</v>
      </c>
      <c r="R132" s="147">
        <f t="shared" si="19"/>
        <v>-1000</v>
      </c>
      <c r="S132" s="147">
        <f t="shared" si="20"/>
        <v>-1000</v>
      </c>
      <c r="T132" s="1">
        <f t="shared" si="21"/>
        <v>65300</v>
      </c>
      <c r="U132" s="1">
        <f t="shared" si="22"/>
        <v>62500</v>
      </c>
      <c r="V132" s="1">
        <f t="shared" si="23"/>
        <v>66000</v>
      </c>
    </row>
    <row r="133" spans="1:22" ht="24" customHeight="1" x14ac:dyDescent="0.2">
      <c r="A133" s="147"/>
      <c r="B133" s="120" t="s">
        <v>172</v>
      </c>
      <c r="C133" s="68">
        <v>61200</v>
      </c>
      <c r="D133" s="68">
        <f t="shared" si="15"/>
        <v>61700</v>
      </c>
      <c r="E133" s="80">
        <v>5.33</v>
      </c>
      <c r="F133" s="85" t="s">
        <v>79</v>
      </c>
      <c r="G133" s="68">
        <v>59500</v>
      </c>
      <c r="H133" s="68">
        <f t="shared" si="16"/>
        <v>60000</v>
      </c>
      <c r="I133" s="87">
        <v>4.3099999999999996</v>
      </c>
      <c r="J133" s="120" t="s">
        <v>136</v>
      </c>
      <c r="K133" s="68">
        <v>63000</v>
      </c>
      <c r="L133" s="68">
        <f t="shared" si="17"/>
        <v>63500</v>
      </c>
      <c r="M133" s="81">
        <v>24</v>
      </c>
      <c r="N133" s="1">
        <f>Лист1!G49</f>
        <v>60200</v>
      </c>
      <c r="O133" s="1">
        <f>Лист1!I16</f>
        <v>58500</v>
      </c>
      <c r="P133" s="1">
        <f>Лист1!M34</f>
        <v>62000</v>
      </c>
      <c r="Q133" s="147">
        <f t="shared" si="18"/>
        <v>-1000</v>
      </c>
      <c r="R133" s="147">
        <f t="shared" si="19"/>
        <v>-1000</v>
      </c>
      <c r="S133" s="147">
        <f t="shared" si="20"/>
        <v>-1000</v>
      </c>
      <c r="T133" s="1">
        <f t="shared" si="21"/>
        <v>64200</v>
      </c>
      <c r="U133" s="1">
        <f t="shared" si="22"/>
        <v>62500</v>
      </c>
      <c r="V133" s="1">
        <f t="shared" si="23"/>
        <v>66000</v>
      </c>
    </row>
    <row r="134" spans="1:22" ht="24" customHeight="1" x14ac:dyDescent="0.2">
      <c r="A134" s="147"/>
      <c r="B134" s="120" t="s">
        <v>173</v>
      </c>
      <c r="C134" s="68">
        <v>60500</v>
      </c>
      <c r="D134" s="68">
        <f t="shared" si="15"/>
        <v>61000</v>
      </c>
      <c r="E134" s="80">
        <v>5.95</v>
      </c>
      <c r="F134" s="85" t="s">
        <v>25</v>
      </c>
      <c r="G134" s="68">
        <v>59500</v>
      </c>
      <c r="H134" s="68">
        <f t="shared" si="16"/>
        <v>60000</v>
      </c>
      <c r="I134" s="87">
        <v>5.56</v>
      </c>
      <c r="J134" s="120" t="s">
        <v>137</v>
      </c>
      <c r="K134" s="68">
        <v>63000</v>
      </c>
      <c r="L134" s="68">
        <f t="shared" si="17"/>
        <v>63500</v>
      </c>
      <c r="M134" s="81">
        <v>27.14</v>
      </c>
      <c r="N134" s="1">
        <f>Лист1!H49</f>
        <v>59500</v>
      </c>
      <c r="O134" s="1">
        <f>Лист1!L16</f>
        <v>58500</v>
      </c>
      <c r="P134" s="1">
        <f>Лист1!M35</f>
        <v>62000</v>
      </c>
      <c r="Q134" s="147">
        <f t="shared" si="18"/>
        <v>-1000</v>
      </c>
      <c r="R134" s="147">
        <f t="shared" si="19"/>
        <v>-1000</v>
      </c>
      <c r="S134" s="147">
        <f t="shared" si="20"/>
        <v>-1000</v>
      </c>
      <c r="T134" s="1">
        <f t="shared" si="21"/>
        <v>63500</v>
      </c>
      <c r="U134" s="1">
        <f t="shared" si="22"/>
        <v>62500</v>
      </c>
      <c r="V134" s="1">
        <f t="shared" si="23"/>
        <v>66000</v>
      </c>
    </row>
    <row r="135" spans="1:22" ht="24" customHeight="1" thickBot="1" x14ac:dyDescent="0.25">
      <c r="A135" s="147"/>
      <c r="B135" s="120" t="s">
        <v>174</v>
      </c>
      <c r="C135" s="68">
        <v>60500</v>
      </c>
      <c r="D135" s="68">
        <f t="shared" si="15"/>
        <v>61000</v>
      </c>
      <c r="E135" s="80">
        <v>6.36</v>
      </c>
      <c r="F135" s="108" t="s">
        <v>80</v>
      </c>
      <c r="G135" s="83">
        <v>69600</v>
      </c>
      <c r="H135" s="83">
        <f t="shared" si="16"/>
        <v>70100</v>
      </c>
      <c r="I135" s="144">
        <v>2.02</v>
      </c>
      <c r="J135" s="121" t="s">
        <v>138</v>
      </c>
      <c r="K135" s="70">
        <v>64000</v>
      </c>
      <c r="L135" s="70">
        <f t="shared" si="17"/>
        <v>64500</v>
      </c>
      <c r="M135" s="145">
        <v>30.28</v>
      </c>
      <c r="N135" s="1">
        <f>Лист1!I49</f>
        <v>59500</v>
      </c>
      <c r="O135" s="147">
        <f>Лист1!D17</f>
        <v>68600</v>
      </c>
      <c r="P135" s="1">
        <f>Лист1!M36</f>
        <v>63000</v>
      </c>
      <c r="Q135" s="147">
        <f t="shared" si="18"/>
        <v>-1000</v>
      </c>
      <c r="R135" s="147">
        <f t="shared" si="19"/>
        <v>-1000</v>
      </c>
      <c r="S135" s="147">
        <f t="shared" si="20"/>
        <v>-1000</v>
      </c>
      <c r="T135" s="1">
        <f t="shared" si="21"/>
        <v>63500</v>
      </c>
      <c r="U135" s="1">
        <f t="shared" si="22"/>
        <v>72600</v>
      </c>
      <c r="V135" s="1">
        <f t="shared" si="23"/>
        <v>67000</v>
      </c>
    </row>
    <row r="136" spans="1:22" ht="24" customHeight="1" thickBot="1" x14ac:dyDescent="0.25">
      <c r="A136" s="147"/>
      <c r="B136" s="120" t="s">
        <v>175</v>
      </c>
      <c r="C136" s="68">
        <v>60500</v>
      </c>
      <c r="D136" s="68">
        <f t="shared" si="15"/>
        <v>61000</v>
      </c>
      <c r="E136" s="80">
        <v>7.38</v>
      </c>
      <c r="F136" s="108" t="s">
        <v>81</v>
      </c>
      <c r="G136" s="68">
        <v>63700</v>
      </c>
      <c r="H136" s="83">
        <f t="shared" si="16"/>
        <v>64200</v>
      </c>
      <c r="I136" s="89">
        <v>2.4</v>
      </c>
      <c r="J136" s="473" t="s">
        <v>318</v>
      </c>
      <c r="K136" s="474"/>
      <c r="L136" s="474"/>
      <c r="M136" s="475"/>
      <c r="N136" s="1">
        <f>Лист1!K49</f>
        <v>59500</v>
      </c>
      <c r="O136" s="147">
        <f>Лист1!E17</f>
        <v>62700</v>
      </c>
      <c r="Q136" s="147">
        <f t="shared" si="18"/>
        <v>-1000</v>
      </c>
      <c r="R136" s="147">
        <f t="shared" si="19"/>
        <v>-1000</v>
      </c>
      <c r="S136" s="147"/>
      <c r="T136" s="1">
        <f t="shared" si="21"/>
        <v>63500</v>
      </c>
      <c r="U136" s="1">
        <f t="shared" si="22"/>
        <v>66700</v>
      </c>
    </row>
    <row r="137" spans="1:22" ht="24" customHeight="1" x14ac:dyDescent="0.2">
      <c r="A137" s="147"/>
      <c r="B137" s="120" t="s">
        <v>176</v>
      </c>
      <c r="C137" s="68">
        <v>60500</v>
      </c>
      <c r="D137" s="68">
        <f t="shared" si="15"/>
        <v>61000</v>
      </c>
      <c r="E137" s="80">
        <v>8.3800000000000008</v>
      </c>
      <c r="F137" s="85" t="s">
        <v>82</v>
      </c>
      <c r="G137" s="68">
        <v>61300</v>
      </c>
      <c r="H137" s="68">
        <f t="shared" si="16"/>
        <v>61800</v>
      </c>
      <c r="I137" s="81">
        <v>2.65</v>
      </c>
      <c r="J137" s="119" t="s">
        <v>194</v>
      </c>
      <c r="K137" s="69">
        <v>75500</v>
      </c>
      <c r="L137" s="69">
        <f>K137+500</f>
        <v>76000</v>
      </c>
      <c r="M137" s="112">
        <v>0.26900000000000002</v>
      </c>
      <c r="N137" s="1">
        <f>Лист1!L49</f>
        <v>59500</v>
      </c>
      <c r="O137" s="1">
        <f>Лист1!F17</f>
        <v>60300</v>
      </c>
      <c r="P137" s="1">
        <f>Лист1!B2</f>
        <v>74500</v>
      </c>
      <c r="Q137" s="147">
        <f t="shared" si="18"/>
        <v>-1000</v>
      </c>
      <c r="R137" s="147">
        <f t="shared" si="19"/>
        <v>-1000</v>
      </c>
      <c r="S137" s="147">
        <f t="shared" si="20"/>
        <v>-1000</v>
      </c>
      <c r="T137" s="1">
        <f t="shared" si="21"/>
        <v>63500</v>
      </c>
      <c r="U137" s="1">
        <f t="shared" si="22"/>
        <v>64300</v>
      </c>
      <c r="V137" s="1">
        <f>P137+4000</f>
        <v>78500</v>
      </c>
    </row>
    <row r="138" spans="1:22" ht="24" customHeight="1" x14ac:dyDescent="0.2">
      <c r="A138" s="147"/>
      <c r="B138" s="120" t="s">
        <v>177</v>
      </c>
      <c r="C138" s="68">
        <v>62300</v>
      </c>
      <c r="D138" s="68">
        <f t="shared" si="15"/>
        <v>62800</v>
      </c>
      <c r="E138" s="80">
        <v>4.93</v>
      </c>
      <c r="F138" s="88" t="s">
        <v>897</v>
      </c>
      <c r="G138" s="68">
        <v>60200</v>
      </c>
      <c r="H138" s="68">
        <f t="shared" si="16"/>
        <v>60700</v>
      </c>
      <c r="I138" s="87">
        <v>3.25</v>
      </c>
      <c r="J138" s="120" t="s">
        <v>195</v>
      </c>
      <c r="K138" s="68">
        <v>75000</v>
      </c>
      <c r="L138" s="68">
        <f t="shared" ref="L138:L155" si="24">K138+500</f>
        <v>75500</v>
      </c>
      <c r="M138" s="90">
        <v>0.312</v>
      </c>
      <c r="N138" s="1">
        <f>Лист1!F50</f>
        <v>61300</v>
      </c>
      <c r="O138" s="1">
        <f>Лист1!G17</f>
        <v>59200</v>
      </c>
      <c r="P138" s="1">
        <f>Лист1!C2</f>
        <v>74000</v>
      </c>
      <c r="Q138" s="147">
        <f t="shared" si="18"/>
        <v>-1000</v>
      </c>
      <c r="R138" s="147">
        <f t="shared" si="19"/>
        <v>-1000</v>
      </c>
      <c r="S138" s="147">
        <f t="shared" si="20"/>
        <v>-1000</v>
      </c>
      <c r="T138" s="1">
        <f t="shared" si="21"/>
        <v>65300</v>
      </c>
      <c r="U138" s="1">
        <f t="shared" si="22"/>
        <v>63200</v>
      </c>
      <c r="V138" s="1">
        <f t="shared" si="23"/>
        <v>78000</v>
      </c>
    </row>
    <row r="139" spans="1:22" ht="24" customHeight="1" x14ac:dyDescent="0.2">
      <c r="A139" s="147"/>
      <c r="B139" s="120" t="s">
        <v>178</v>
      </c>
      <c r="C139" s="68">
        <v>61200</v>
      </c>
      <c r="D139" s="68">
        <f t="shared" si="15"/>
        <v>61700</v>
      </c>
      <c r="E139" s="80">
        <v>6.13</v>
      </c>
      <c r="F139" s="85" t="s">
        <v>83</v>
      </c>
      <c r="G139" s="68">
        <v>59500</v>
      </c>
      <c r="H139" s="68">
        <f t="shared" si="16"/>
        <v>60000</v>
      </c>
      <c r="I139" s="87">
        <v>3.83</v>
      </c>
      <c r="J139" s="120" t="s">
        <v>911</v>
      </c>
      <c r="K139" s="68">
        <v>74000</v>
      </c>
      <c r="L139" s="68">
        <f t="shared" si="24"/>
        <v>74500</v>
      </c>
      <c r="M139" s="90">
        <v>0.37</v>
      </c>
      <c r="N139" s="1">
        <f>Лист1!G50</f>
        <v>60200</v>
      </c>
      <c r="O139" s="1">
        <f>Лист1!I17</f>
        <v>58500</v>
      </c>
      <c r="P139" s="1">
        <f>Лист1!D2</f>
        <v>73000</v>
      </c>
      <c r="Q139" s="147">
        <f t="shared" si="18"/>
        <v>-1000</v>
      </c>
      <c r="R139" s="147">
        <f t="shared" si="19"/>
        <v>-1000</v>
      </c>
      <c r="S139" s="147">
        <f t="shared" si="20"/>
        <v>-1000</v>
      </c>
      <c r="T139" s="1">
        <f t="shared" si="21"/>
        <v>64200</v>
      </c>
      <c r="U139" s="1">
        <f t="shared" si="22"/>
        <v>62500</v>
      </c>
      <c r="V139" s="1">
        <f t="shared" si="23"/>
        <v>77000</v>
      </c>
    </row>
    <row r="140" spans="1:22" ht="24" customHeight="1" x14ac:dyDescent="0.2">
      <c r="A140" s="147"/>
      <c r="B140" s="120" t="s">
        <v>179</v>
      </c>
      <c r="C140" s="68">
        <v>60500</v>
      </c>
      <c r="D140" s="68">
        <f t="shared" si="15"/>
        <v>61000</v>
      </c>
      <c r="E140" s="80">
        <v>6.85</v>
      </c>
      <c r="F140" s="85" t="s">
        <v>84</v>
      </c>
      <c r="G140" s="68">
        <v>59500</v>
      </c>
      <c r="H140" s="68">
        <f t="shared" si="16"/>
        <v>60000</v>
      </c>
      <c r="I140" s="87">
        <v>4.93</v>
      </c>
      <c r="J140" s="120" t="s">
        <v>196</v>
      </c>
      <c r="K140" s="68">
        <v>74500</v>
      </c>
      <c r="L140" s="68">
        <f t="shared" si="24"/>
        <v>75000</v>
      </c>
      <c r="M140" s="90">
        <v>0.42599999999999999</v>
      </c>
      <c r="N140" s="1">
        <f>Лист1!H50</f>
        <v>59500</v>
      </c>
      <c r="O140" s="1">
        <f>Лист1!L17</f>
        <v>58500</v>
      </c>
      <c r="P140" s="1">
        <f>Лист1!B3</f>
        <v>73500</v>
      </c>
      <c r="Q140" s="147">
        <f t="shared" si="18"/>
        <v>-1000</v>
      </c>
      <c r="R140" s="147">
        <f t="shared" si="19"/>
        <v>-1000</v>
      </c>
      <c r="S140" s="147">
        <f t="shared" si="20"/>
        <v>-1000</v>
      </c>
      <c r="T140" s="1">
        <f t="shared" si="21"/>
        <v>63500</v>
      </c>
      <c r="U140" s="1">
        <f t="shared" si="22"/>
        <v>62500</v>
      </c>
      <c r="V140" s="1">
        <f t="shared" si="23"/>
        <v>77500</v>
      </c>
    </row>
    <row r="141" spans="1:22" ht="24" customHeight="1" x14ac:dyDescent="0.2">
      <c r="A141" s="147"/>
      <c r="B141" s="120" t="s">
        <v>180</v>
      </c>
      <c r="C141" s="68">
        <v>60500</v>
      </c>
      <c r="D141" s="68">
        <f t="shared" si="15"/>
        <v>61000</v>
      </c>
      <c r="E141" s="80">
        <v>7.32</v>
      </c>
      <c r="F141" s="85" t="s">
        <v>85</v>
      </c>
      <c r="G141" s="68">
        <v>69600</v>
      </c>
      <c r="H141" s="68">
        <f t="shared" si="16"/>
        <v>70100</v>
      </c>
      <c r="I141" s="87">
        <v>2.25</v>
      </c>
      <c r="J141" s="120" t="s">
        <v>197</v>
      </c>
      <c r="K141" s="68">
        <v>74000</v>
      </c>
      <c r="L141" s="68">
        <f t="shared" si="24"/>
        <v>74500</v>
      </c>
      <c r="M141" s="90">
        <v>0.501</v>
      </c>
      <c r="N141" s="1">
        <f>Лист1!I50</f>
        <v>59500</v>
      </c>
      <c r="O141" s="147">
        <f>Лист1!D18</f>
        <v>68600</v>
      </c>
      <c r="P141" s="1">
        <f>Лист1!C3</f>
        <v>73000</v>
      </c>
      <c r="Q141" s="147">
        <f t="shared" si="18"/>
        <v>-1000</v>
      </c>
      <c r="R141" s="147">
        <f t="shared" si="19"/>
        <v>-1000</v>
      </c>
      <c r="S141" s="147">
        <f t="shared" si="20"/>
        <v>-1000</v>
      </c>
      <c r="T141" s="1">
        <f t="shared" si="21"/>
        <v>63500</v>
      </c>
      <c r="U141" s="1">
        <f t="shared" si="22"/>
        <v>72600</v>
      </c>
      <c r="V141" s="1">
        <f t="shared" si="23"/>
        <v>77000</v>
      </c>
    </row>
    <row r="142" spans="1:22" ht="24" customHeight="1" x14ac:dyDescent="0.2">
      <c r="A142" s="147"/>
      <c r="B142" s="120" t="s">
        <v>181</v>
      </c>
      <c r="C142" s="68">
        <v>60500</v>
      </c>
      <c r="D142" s="68">
        <f t="shared" si="15"/>
        <v>61000</v>
      </c>
      <c r="E142" s="80">
        <v>8.5</v>
      </c>
      <c r="F142" s="85" t="s">
        <v>86</v>
      </c>
      <c r="G142" s="68">
        <v>63700</v>
      </c>
      <c r="H142" s="68">
        <f t="shared" si="16"/>
        <v>64200</v>
      </c>
      <c r="I142" s="87">
        <v>2.68</v>
      </c>
      <c r="J142" s="120" t="s">
        <v>198</v>
      </c>
      <c r="K142" s="68">
        <v>73500</v>
      </c>
      <c r="L142" s="68">
        <f t="shared" si="24"/>
        <v>74000</v>
      </c>
      <c r="M142" s="90">
        <v>0.58299999999999996</v>
      </c>
      <c r="N142" s="1">
        <f>Лист1!K50</f>
        <v>59500</v>
      </c>
      <c r="O142" s="147">
        <f>Лист1!E18</f>
        <v>62700</v>
      </c>
      <c r="P142" s="1">
        <f>Лист1!B4</f>
        <v>72500</v>
      </c>
      <c r="Q142" s="147">
        <f t="shared" si="18"/>
        <v>-1000</v>
      </c>
      <c r="R142" s="147">
        <f t="shared" si="19"/>
        <v>-1000</v>
      </c>
      <c r="S142" s="147">
        <f t="shared" si="20"/>
        <v>-1000</v>
      </c>
      <c r="T142" s="1">
        <f t="shared" si="21"/>
        <v>63500</v>
      </c>
      <c r="U142" s="1">
        <f t="shared" si="22"/>
        <v>66700</v>
      </c>
      <c r="V142" s="1">
        <f t="shared" si="23"/>
        <v>76500</v>
      </c>
    </row>
    <row r="143" spans="1:22" ht="24" customHeight="1" x14ac:dyDescent="0.2">
      <c r="A143" s="147"/>
      <c r="B143" s="120" t="s">
        <v>182</v>
      </c>
      <c r="C143" s="68">
        <v>60500</v>
      </c>
      <c r="D143" s="68">
        <f t="shared" si="15"/>
        <v>61000</v>
      </c>
      <c r="E143" s="110">
        <v>7.77</v>
      </c>
      <c r="F143" s="85" t="s">
        <v>87</v>
      </c>
      <c r="G143" s="68">
        <v>61300</v>
      </c>
      <c r="H143" s="68">
        <f t="shared" si="16"/>
        <v>61800</v>
      </c>
      <c r="I143" s="87">
        <v>2.96</v>
      </c>
      <c r="J143" s="120" t="s">
        <v>199</v>
      </c>
      <c r="K143" s="68">
        <v>74000</v>
      </c>
      <c r="L143" s="68">
        <f t="shared" si="24"/>
        <v>74500</v>
      </c>
      <c r="M143" s="90">
        <v>0.68899999999999995</v>
      </c>
      <c r="N143" s="1">
        <f>Лист1!I51</f>
        <v>59500</v>
      </c>
      <c r="O143" s="1">
        <f>Лист1!F18</f>
        <v>60300</v>
      </c>
      <c r="P143" s="1">
        <f>Лист1!C4</f>
        <v>73000</v>
      </c>
      <c r="Q143" s="147">
        <f t="shared" si="18"/>
        <v>-1000</v>
      </c>
      <c r="R143" s="147">
        <f t="shared" si="19"/>
        <v>-1000</v>
      </c>
      <c r="S143" s="147">
        <f t="shared" si="20"/>
        <v>-1000</v>
      </c>
      <c r="T143" s="1">
        <f t="shared" si="21"/>
        <v>63500</v>
      </c>
      <c r="U143" s="1">
        <f t="shared" si="22"/>
        <v>64300</v>
      </c>
      <c r="V143" s="1">
        <f t="shared" si="23"/>
        <v>77000</v>
      </c>
    </row>
    <row r="144" spans="1:22" ht="24" customHeight="1" x14ac:dyDescent="0.2">
      <c r="A144" s="147"/>
      <c r="B144" s="120" t="s">
        <v>183</v>
      </c>
      <c r="C144" s="68">
        <v>60500</v>
      </c>
      <c r="D144" s="68">
        <f t="shared" si="15"/>
        <v>61000</v>
      </c>
      <c r="E144" s="80">
        <v>9.02</v>
      </c>
      <c r="F144" s="85" t="s">
        <v>88</v>
      </c>
      <c r="G144" s="68">
        <v>60200</v>
      </c>
      <c r="H144" s="68">
        <f t="shared" si="16"/>
        <v>60700</v>
      </c>
      <c r="I144" s="87">
        <v>3.64</v>
      </c>
      <c r="J144" s="120" t="s">
        <v>200</v>
      </c>
      <c r="K144" s="68">
        <v>73500</v>
      </c>
      <c r="L144" s="68">
        <f t="shared" si="24"/>
        <v>74000</v>
      </c>
      <c r="M144" s="90">
        <v>0.74</v>
      </c>
      <c r="N144" s="1">
        <f>Лист1!K51</f>
        <v>59500</v>
      </c>
      <c r="O144" s="1">
        <f>Лист1!G18</f>
        <v>59200</v>
      </c>
      <c r="P144" s="1">
        <f>Лист1!B5</f>
        <v>72500</v>
      </c>
      <c r="Q144" s="147">
        <f t="shared" si="18"/>
        <v>-1000</v>
      </c>
      <c r="R144" s="147">
        <f t="shared" si="19"/>
        <v>-1000</v>
      </c>
      <c r="S144" s="147">
        <f t="shared" si="20"/>
        <v>-1000</v>
      </c>
      <c r="T144" s="1">
        <f t="shared" si="21"/>
        <v>63500</v>
      </c>
      <c r="U144" s="1">
        <f t="shared" si="22"/>
        <v>63200</v>
      </c>
      <c r="V144" s="1">
        <f t="shared" si="23"/>
        <v>76500</v>
      </c>
    </row>
    <row r="145" spans="1:22" ht="24" customHeight="1" x14ac:dyDescent="0.2">
      <c r="A145" s="147"/>
      <c r="B145" s="120" t="s">
        <v>184</v>
      </c>
      <c r="C145" s="68">
        <v>60500</v>
      </c>
      <c r="D145" s="68">
        <f t="shared" si="15"/>
        <v>61000</v>
      </c>
      <c r="E145" s="80">
        <v>10.26</v>
      </c>
      <c r="F145" s="85" t="s">
        <v>89</v>
      </c>
      <c r="G145" s="68">
        <v>59500</v>
      </c>
      <c r="H145" s="68">
        <f t="shared" si="16"/>
        <v>60000</v>
      </c>
      <c r="I145" s="87">
        <v>4.04</v>
      </c>
      <c r="J145" s="120" t="s">
        <v>201</v>
      </c>
      <c r="K145" s="68">
        <v>74000</v>
      </c>
      <c r="L145" s="68">
        <f t="shared" si="24"/>
        <v>74500</v>
      </c>
      <c r="M145" s="90">
        <v>0.877</v>
      </c>
      <c r="N145" s="1">
        <f>Лист1!L51</f>
        <v>59500</v>
      </c>
      <c r="O145" s="1">
        <f>Лист1!H18</f>
        <v>58500</v>
      </c>
      <c r="P145" s="1">
        <f>Лист1!C5</f>
        <v>73000</v>
      </c>
      <c r="Q145" s="147">
        <f t="shared" si="18"/>
        <v>-1000</v>
      </c>
      <c r="R145" s="147">
        <f t="shared" si="19"/>
        <v>-1000</v>
      </c>
      <c r="S145" s="147">
        <f t="shared" si="20"/>
        <v>-1000</v>
      </c>
      <c r="T145" s="1">
        <f t="shared" si="21"/>
        <v>63500</v>
      </c>
      <c r="U145" s="1">
        <f t="shared" si="22"/>
        <v>62500</v>
      </c>
      <c r="V145" s="1">
        <f t="shared" si="23"/>
        <v>77000</v>
      </c>
    </row>
    <row r="146" spans="1:22" ht="24" customHeight="1" x14ac:dyDescent="0.2">
      <c r="A146" s="147"/>
      <c r="B146" s="120" t="s">
        <v>185</v>
      </c>
      <c r="C146" s="68">
        <v>60500</v>
      </c>
      <c r="D146" s="68">
        <f t="shared" si="15"/>
        <v>61000</v>
      </c>
      <c r="E146" s="80">
        <v>8.2100000000000009</v>
      </c>
      <c r="F146" s="85" t="s">
        <v>90</v>
      </c>
      <c r="G146" s="68">
        <v>59500</v>
      </c>
      <c r="H146" s="68">
        <f t="shared" si="16"/>
        <v>60000</v>
      </c>
      <c r="I146" s="87">
        <v>4.3</v>
      </c>
      <c r="J146" s="120" t="s">
        <v>202</v>
      </c>
      <c r="K146" s="68">
        <v>74000</v>
      </c>
      <c r="L146" s="68">
        <f t="shared" si="24"/>
        <v>74500</v>
      </c>
      <c r="M146" s="90">
        <v>0.877</v>
      </c>
      <c r="N146" s="1">
        <f>Лист1!I52</f>
        <v>59500</v>
      </c>
      <c r="O146" s="1">
        <f>Лист1!I18</f>
        <v>58500</v>
      </c>
      <c r="P146" s="1">
        <f>Лист1!C8</f>
        <v>73000</v>
      </c>
      <c r="Q146" s="147">
        <f t="shared" si="18"/>
        <v>-1000</v>
      </c>
      <c r="R146" s="147">
        <f t="shared" si="19"/>
        <v>-1000</v>
      </c>
      <c r="S146" s="147">
        <f t="shared" si="20"/>
        <v>-1000</v>
      </c>
      <c r="T146" s="1">
        <f t="shared" si="21"/>
        <v>63500</v>
      </c>
      <c r="U146" s="1">
        <f t="shared" si="22"/>
        <v>62500</v>
      </c>
      <c r="V146" s="1">
        <f t="shared" si="23"/>
        <v>77000</v>
      </c>
    </row>
    <row r="147" spans="1:22" ht="24" customHeight="1" x14ac:dyDescent="0.2">
      <c r="A147" s="147"/>
      <c r="B147" s="120" t="s">
        <v>186</v>
      </c>
      <c r="C147" s="68">
        <v>60500</v>
      </c>
      <c r="D147" s="68">
        <f t="shared" si="15"/>
        <v>61000</v>
      </c>
      <c r="E147" s="80">
        <v>10.85</v>
      </c>
      <c r="F147" s="85" t="s">
        <v>91</v>
      </c>
      <c r="G147" s="68">
        <v>59500</v>
      </c>
      <c r="H147" s="68">
        <f t="shared" si="16"/>
        <v>60000</v>
      </c>
      <c r="I147" s="87">
        <v>5.56</v>
      </c>
      <c r="J147" s="120" t="s">
        <v>203</v>
      </c>
      <c r="K147" s="68">
        <v>74000</v>
      </c>
      <c r="L147" s="68">
        <f t="shared" si="24"/>
        <v>74500</v>
      </c>
      <c r="M147" s="90">
        <v>1.0660000000000001</v>
      </c>
      <c r="N147" s="1">
        <f>Лист1!L52</f>
        <v>59500</v>
      </c>
      <c r="O147" s="1">
        <f>Лист1!L18</f>
        <v>58500</v>
      </c>
      <c r="P147" s="1">
        <f>Лист1!C9</f>
        <v>73000</v>
      </c>
      <c r="Q147" s="147">
        <f t="shared" si="18"/>
        <v>-1000</v>
      </c>
      <c r="R147" s="147">
        <f t="shared" si="19"/>
        <v>-1000</v>
      </c>
      <c r="S147" s="147">
        <f t="shared" si="20"/>
        <v>-1000</v>
      </c>
      <c r="T147" s="1">
        <f t="shared" si="21"/>
        <v>63500</v>
      </c>
      <c r="U147" s="1">
        <f t="shared" si="22"/>
        <v>62500</v>
      </c>
      <c r="V147" s="1">
        <f t="shared" si="23"/>
        <v>77000</v>
      </c>
    </row>
    <row r="148" spans="1:22" ht="24" customHeight="1" x14ac:dyDescent="0.2">
      <c r="A148" s="147"/>
      <c r="B148" s="82" t="s">
        <v>187</v>
      </c>
      <c r="C148" s="68">
        <v>60500</v>
      </c>
      <c r="D148" s="68">
        <f t="shared" si="15"/>
        <v>61000</v>
      </c>
      <c r="E148" s="86">
        <v>9.17</v>
      </c>
      <c r="F148" s="85" t="s">
        <v>92</v>
      </c>
      <c r="G148" s="68">
        <v>63700</v>
      </c>
      <c r="H148" s="68">
        <f t="shared" si="16"/>
        <v>64200</v>
      </c>
      <c r="I148" s="87">
        <v>3.25</v>
      </c>
      <c r="J148" s="120" t="s">
        <v>204</v>
      </c>
      <c r="K148" s="68">
        <v>74000</v>
      </c>
      <c r="L148" s="68">
        <f t="shared" si="24"/>
        <v>74500</v>
      </c>
      <c r="M148" s="90">
        <v>1.0660000000000001</v>
      </c>
      <c r="N148" s="1">
        <f>Лист1!I53</f>
        <v>59500</v>
      </c>
      <c r="O148" s="147">
        <f>Лист1!E19</f>
        <v>62700</v>
      </c>
      <c r="P148" s="1">
        <f>Лист1!C11</f>
        <v>73000</v>
      </c>
      <c r="Q148" s="147">
        <f t="shared" si="18"/>
        <v>-1000</v>
      </c>
      <c r="R148" s="147">
        <f t="shared" si="19"/>
        <v>-1000</v>
      </c>
      <c r="S148" s="147">
        <f t="shared" si="20"/>
        <v>-1000</v>
      </c>
      <c r="T148" s="1">
        <f t="shared" si="21"/>
        <v>63500</v>
      </c>
      <c r="U148" s="1">
        <f t="shared" si="22"/>
        <v>66700</v>
      </c>
      <c r="V148" s="1">
        <f t="shared" si="23"/>
        <v>77000</v>
      </c>
    </row>
    <row r="149" spans="1:22" ht="24" customHeight="1" x14ac:dyDescent="0.2">
      <c r="A149" s="147"/>
      <c r="B149" s="82" t="s">
        <v>188</v>
      </c>
      <c r="C149" s="68">
        <v>60500</v>
      </c>
      <c r="D149" s="68">
        <f t="shared" si="15"/>
        <v>61000</v>
      </c>
      <c r="E149" s="86">
        <v>12.13</v>
      </c>
      <c r="F149" s="85" t="s">
        <v>93</v>
      </c>
      <c r="G149" s="68">
        <v>60500</v>
      </c>
      <c r="H149" s="68">
        <f t="shared" si="16"/>
        <v>61000</v>
      </c>
      <c r="I149" s="87">
        <v>3.59</v>
      </c>
      <c r="J149" s="120" t="s">
        <v>205</v>
      </c>
      <c r="K149" s="68">
        <v>73500</v>
      </c>
      <c r="L149" s="68">
        <f t="shared" si="24"/>
        <v>74000</v>
      </c>
      <c r="M149" s="80">
        <v>0.46899999999999997</v>
      </c>
      <c r="N149" s="1">
        <f>Лист1!L53</f>
        <v>59500</v>
      </c>
      <c r="O149" s="1">
        <v>59500</v>
      </c>
      <c r="P149" s="1">
        <f>Лист1!B39</f>
        <v>72500</v>
      </c>
      <c r="Q149" s="147">
        <f t="shared" si="18"/>
        <v>-1000</v>
      </c>
      <c r="R149" s="147">
        <f t="shared" si="19"/>
        <v>-1000</v>
      </c>
      <c r="S149" s="147">
        <f t="shared" si="20"/>
        <v>-1000</v>
      </c>
      <c r="T149" s="1">
        <f t="shared" si="21"/>
        <v>63500</v>
      </c>
      <c r="U149" s="1">
        <f t="shared" si="22"/>
        <v>63500</v>
      </c>
      <c r="V149" s="1">
        <f t="shared" si="23"/>
        <v>76500</v>
      </c>
    </row>
    <row r="150" spans="1:22" ht="24" customHeight="1" x14ac:dyDescent="0.2">
      <c r="A150" s="147"/>
      <c r="B150" s="82" t="s">
        <v>887</v>
      </c>
      <c r="C150" s="68">
        <v>60500</v>
      </c>
      <c r="D150" s="68">
        <f t="shared" si="15"/>
        <v>61000</v>
      </c>
      <c r="E150" s="86">
        <v>9.6180000000000003</v>
      </c>
      <c r="F150" s="85" t="s">
        <v>94</v>
      </c>
      <c r="G150" s="68">
        <v>60200</v>
      </c>
      <c r="H150" s="68">
        <f t="shared" si="16"/>
        <v>60700</v>
      </c>
      <c r="I150" s="87">
        <v>4.43</v>
      </c>
      <c r="J150" s="120" t="s">
        <v>206</v>
      </c>
      <c r="K150" s="68">
        <v>73500</v>
      </c>
      <c r="L150" s="68">
        <f t="shared" si="24"/>
        <v>74000</v>
      </c>
      <c r="M150" s="80">
        <v>0.59199999999999997</v>
      </c>
      <c r="N150" s="1">
        <f>Лист1!I54</f>
        <v>59500</v>
      </c>
      <c r="O150" s="1">
        <f>Лист1!G19</f>
        <v>59200</v>
      </c>
      <c r="P150" s="1">
        <f>Лист1!B40</f>
        <v>72500</v>
      </c>
      <c r="Q150" s="147">
        <f t="shared" si="18"/>
        <v>-1000</v>
      </c>
      <c r="R150" s="147">
        <f t="shared" si="19"/>
        <v>-1000</v>
      </c>
      <c r="S150" s="147">
        <f t="shared" si="20"/>
        <v>-1000</v>
      </c>
      <c r="T150" s="1">
        <f t="shared" si="21"/>
        <v>63500</v>
      </c>
      <c r="U150" s="1">
        <f t="shared" si="22"/>
        <v>63200</v>
      </c>
      <c r="V150" s="1">
        <f t="shared" si="23"/>
        <v>76500</v>
      </c>
    </row>
    <row r="151" spans="1:22" ht="24" customHeight="1" x14ac:dyDescent="0.2">
      <c r="A151" s="147"/>
      <c r="B151" s="120" t="s">
        <v>189</v>
      </c>
      <c r="C151" s="68">
        <v>60500</v>
      </c>
      <c r="D151" s="68">
        <f t="shared" si="15"/>
        <v>61000</v>
      </c>
      <c r="E151" s="80">
        <v>11.178000000000001</v>
      </c>
      <c r="F151" s="85" t="s">
        <v>95</v>
      </c>
      <c r="G151" s="68">
        <v>59500</v>
      </c>
      <c r="H151" s="68">
        <f t="shared" si="16"/>
        <v>60000</v>
      </c>
      <c r="I151" s="87">
        <v>4.923</v>
      </c>
      <c r="J151" s="120" t="s">
        <v>207</v>
      </c>
      <c r="K151" s="68">
        <v>73000</v>
      </c>
      <c r="L151" s="68">
        <f t="shared" si="24"/>
        <v>73500</v>
      </c>
      <c r="M151" s="80">
        <v>0.70399999999999996</v>
      </c>
      <c r="N151" s="1">
        <f>Лист1!K54</f>
        <v>59500</v>
      </c>
      <c r="O151" s="1">
        <f>Лист1!H19</f>
        <v>58500</v>
      </c>
      <c r="P151" s="1">
        <f>Лист1!C40</f>
        <v>72000</v>
      </c>
      <c r="Q151" s="147">
        <f t="shared" si="18"/>
        <v>-1000</v>
      </c>
      <c r="R151" s="147">
        <f t="shared" si="19"/>
        <v>-1000</v>
      </c>
      <c r="S151" s="147">
        <f t="shared" si="20"/>
        <v>-1000</v>
      </c>
      <c r="T151" s="1">
        <f t="shared" si="21"/>
        <v>63500</v>
      </c>
      <c r="U151" s="1">
        <f t="shared" si="22"/>
        <v>62500</v>
      </c>
      <c r="V151" s="1">
        <f t="shared" si="23"/>
        <v>76000</v>
      </c>
    </row>
    <row r="152" spans="1:22" ht="24" customHeight="1" x14ac:dyDescent="0.2">
      <c r="A152" s="147"/>
      <c r="B152" s="120" t="s">
        <v>190</v>
      </c>
      <c r="C152" s="68">
        <v>60500</v>
      </c>
      <c r="D152" s="68">
        <f t="shared" si="15"/>
        <v>61000</v>
      </c>
      <c r="E152" s="80">
        <v>12.73</v>
      </c>
      <c r="F152" s="85" t="s">
        <v>96</v>
      </c>
      <c r="G152" s="68">
        <v>59500</v>
      </c>
      <c r="H152" s="68">
        <f t="shared" si="16"/>
        <v>60000</v>
      </c>
      <c r="I152" s="87">
        <v>5.25</v>
      </c>
      <c r="J152" s="120" t="s">
        <v>208</v>
      </c>
      <c r="K152" s="68">
        <v>73000</v>
      </c>
      <c r="L152" s="68">
        <f t="shared" si="24"/>
        <v>73500</v>
      </c>
      <c r="M152" s="80">
        <v>0.91100000000000003</v>
      </c>
      <c r="N152" s="1">
        <f>Лист1!L54</f>
        <v>59500</v>
      </c>
      <c r="O152" s="1">
        <f>Лист1!I19</f>
        <v>58500</v>
      </c>
      <c r="P152" s="1">
        <f>Лист1!C41</f>
        <v>72000</v>
      </c>
      <c r="Q152" s="147">
        <f t="shared" si="18"/>
        <v>-1000</v>
      </c>
      <c r="R152" s="147">
        <f t="shared" si="19"/>
        <v>-1000</v>
      </c>
      <c r="S152" s="147">
        <f t="shared" si="20"/>
        <v>-1000</v>
      </c>
      <c r="T152" s="1">
        <f t="shared" si="21"/>
        <v>63500</v>
      </c>
      <c r="U152" s="1">
        <f t="shared" si="22"/>
        <v>62500</v>
      </c>
      <c r="V152" s="1">
        <f t="shared" si="23"/>
        <v>76000</v>
      </c>
    </row>
    <row r="153" spans="1:22" customFormat="1" ht="24" customHeight="1" x14ac:dyDescent="0.25">
      <c r="A153" s="147"/>
      <c r="B153" s="120" t="s">
        <v>191</v>
      </c>
      <c r="C153" s="68">
        <v>60500</v>
      </c>
      <c r="D153" s="68">
        <f t="shared" si="15"/>
        <v>61000</v>
      </c>
      <c r="E153" s="80">
        <v>14.26</v>
      </c>
      <c r="F153" s="85" t="s">
        <v>97</v>
      </c>
      <c r="G153" s="68">
        <v>59500</v>
      </c>
      <c r="H153" s="68">
        <f t="shared" si="16"/>
        <v>60000</v>
      </c>
      <c r="I153" s="87">
        <v>6.82</v>
      </c>
      <c r="J153" s="120" t="s">
        <v>209</v>
      </c>
      <c r="K153" s="68">
        <v>72000</v>
      </c>
      <c r="L153" s="68">
        <f t="shared" si="24"/>
        <v>72500</v>
      </c>
      <c r="M153" s="80">
        <v>1.1299999999999999</v>
      </c>
      <c r="N153" s="1">
        <f>Лист1!M54</f>
        <v>59500</v>
      </c>
      <c r="O153" s="1">
        <f>Лист1!L19</f>
        <v>58500</v>
      </c>
      <c r="P153">
        <f>Лист1!D41</f>
        <v>71000</v>
      </c>
      <c r="Q153" s="147">
        <f t="shared" si="18"/>
        <v>-1000</v>
      </c>
      <c r="R153" s="147">
        <f t="shared" si="19"/>
        <v>-1000</v>
      </c>
      <c r="S153" s="147">
        <f t="shared" si="20"/>
        <v>-1000</v>
      </c>
      <c r="T153" s="1">
        <f t="shared" si="21"/>
        <v>63500</v>
      </c>
      <c r="U153" s="1">
        <f t="shared" si="22"/>
        <v>62500</v>
      </c>
      <c r="V153" s="1">
        <f t="shared" si="23"/>
        <v>75000</v>
      </c>
    </row>
    <row r="154" spans="1:22" customFormat="1" ht="24" customHeight="1" x14ac:dyDescent="0.25">
      <c r="A154" s="147"/>
      <c r="B154" s="120" t="s">
        <v>192</v>
      </c>
      <c r="C154" s="68">
        <v>60500</v>
      </c>
      <c r="D154" s="68">
        <f>C154+500</f>
        <v>61000</v>
      </c>
      <c r="E154" s="80">
        <v>15.29</v>
      </c>
      <c r="F154" s="106" t="s">
        <v>891</v>
      </c>
      <c r="G154" s="68">
        <v>60000</v>
      </c>
      <c r="H154" s="68">
        <f>G154+500</f>
        <v>60500</v>
      </c>
      <c r="I154" s="87">
        <v>6.13</v>
      </c>
      <c r="J154" s="120" t="s">
        <v>210</v>
      </c>
      <c r="K154" s="68">
        <v>72000</v>
      </c>
      <c r="L154" s="68">
        <f t="shared" si="24"/>
        <v>72500</v>
      </c>
      <c r="M154" s="80">
        <v>1.35</v>
      </c>
      <c r="N154" s="1">
        <f>Лист1!L55</f>
        <v>59500</v>
      </c>
      <c r="O154" s="1">
        <f>Лист1!I20</f>
        <v>59000</v>
      </c>
      <c r="P154" s="1">
        <f>Лист1!D42</f>
        <v>71000</v>
      </c>
      <c r="Q154" s="147">
        <f>N154-C154</f>
        <v>-1000</v>
      </c>
      <c r="R154" s="147">
        <f>O154-G154</f>
        <v>-1000</v>
      </c>
      <c r="S154" s="147">
        <f>P154-K154</f>
        <v>-1000</v>
      </c>
      <c r="T154" s="1">
        <f>N154+4000</f>
        <v>63500</v>
      </c>
      <c r="U154" s="1">
        <f t="shared" si="22"/>
        <v>63000</v>
      </c>
      <c r="V154" s="1">
        <f t="shared" si="23"/>
        <v>75000</v>
      </c>
    </row>
    <row r="155" spans="1:22" customFormat="1" ht="24" customHeight="1" thickBot="1" x14ac:dyDescent="0.3">
      <c r="A155" s="147"/>
      <c r="B155" s="121" t="s">
        <v>193</v>
      </c>
      <c r="C155" s="70">
        <v>60500</v>
      </c>
      <c r="D155" s="70">
        <f>C155+500</f>
        <v>61000</v>
      </c>
      <c r="E155" s="109">
        <v>17.149999999999999</v>
      </c>
      <c r="F155" s="116" t="s">
        <v>98</v>
      </c>
      <c r="G155" s="70">
        <v>60500</v>
      </c>
      <c r="H155" s="70">
        <f>G155+500</f>
        <v>61000</v>
      </c>
      <c r="I155" s="111">
        <v>8.07</v>
      </c>
      <c r="J155" s="113" t="s">
        <v>211</v>
      </c>
      <c r="K155" s="171">
        <v>72000</v>
      </c>
      <c r="L155" s="114">
        <f t="shared" si="24"/>
        <v>72500</v>
      </c>
      <c r="M155" s="115">
        <v>1.5349999999999999</v>
      </c>
      <c r="N155" s="1">
        <f>Лист1!M55</f>
        <v>59500</v>
      </c>
      <c r="O155" s="1">
        <f>Лист1!L20</f>
        <v>59500</v>
      </c>
      <c r="P155" s="1">
        <f>Лист1!D43</f>
        <v>71000</v>
      </c>
      <c r="Q155" s="147">
        <f>N155-C155</f>
        <v>-1000</v>
      </c>
      <c r="R155" s="147">
        <f>O155-G155</f>
        <v>-1000</v>
      </c>
      <c r="S155" s="147">
        <f>P155-K155</f>
        <v>-1000</v>
      </c>
      <c r="T155" s="1">
        <f>N155+4000</f>
        <v>63500</v>
      </c>
      <c r="U155" s="1">
        <f t="shared" si="22"/>
        <v>63500</v>
      </c>
      <c r="V155" s="1">
        <f t="shared" si="23"/>
        <v>75000</v>
      </c>
    </row>
    <row r="156" spans="1:22" ht="22.5" customHeight="1" x14ac:dyDescent="0.3">
      <c r="B156" s="476" t="s">
        <v>931</v>
      </c>
      <c r="C156" s="476"/>
      <c r="D156" s="476"/>
      <c r="E156" s="476"/>
      <c r="F156" s="476"/>
      <c r="G156" s="476"/>
      <c r="H156" s="476"/>
      <c r="I156" s="476"/>
      <c r="J156" s="476"/>
      <c r="K156" s="476"/>
      <c r="L156" s="476"/>
      <c r="M156" s="476"/>
    </row>
    <row r="157" spans="1:22" customFormat="1" ht="15" x14ac:dyDescent="0.25"/>
    <row r="158" spans="1:22" customFormat="1" ht="15.75" thickBot="1" x14ac:dyDescent="0.3"/>
    <row r="159" spans="1:22" ht="38.25" hidden="1" customHeight="1" x14ac:dyDescent="0.2">
      <c r="B159" s="271"/>
      <c r="C159" s="272"/>
      <c r="D159" s="272"/>
      <c r="E159" s="272"/>
      <c r="F159" s="273"/>
      <c r="G159" s="262" t="s">
        <v>930</v>
      </c>
      <c r="H159" s="263"/>
      <c r="I159" s="263"/>
      <c r="J159" s="263"/>
      <c r="K159" s="263"/>
      <c r="L159" s="263"/>
      <c r="M159" s="264"/>
    </row>
    <row r="160" spans="1:22" ht="38.25" hidden="1" customHeight="1" x14ac:dyDescent="0.2">
      <c r="B160" s="274"/>
      <c r="C160" s="275"/>
      <c r="D160" s="275"/>
      <c r="E160" s="275"/>
      <c r="F160" s="276"/>
      <c r="G160" s="265"/>
      <c r="H160" s="266"/>
      <c r="I160" s="266"/>
      <c r="J160" s="266"/>
      <c r="K160" s="266"/>
      <c r="L160" s="266"/>
      <c r="M160" s="267"/>
    </row>
    <row r="161" spans="2:13" ht="38.25" hidden="1" customHeight="1" thickBot="1" x14ac:dyDescent="0.25">
      <c r="B161" s="274"/>
      <c r="C161" s="275"/>
      <c r="D161" s="275"/>
      <c r="E161" s="275"/>
      <c r="F161" s="276"/>
      <c r="G161" s="268"/>
      <c r="H161" s="269"/>
      <c r="I161" s="269"/>
      <c r="J161" s="269"/>
      <c r="K161" s="269"/>
      <c r="L161" s="269"/>
      <c r="M161" s="270"/>
    </row>
    <row r="162" spans="2:13" ht="38.25" hidden="1" customHeight="1" thickBot="1" x14ac:dyDescent="0.25">
      <c r="B162" s="277"/>
      <c r="C162" s="278"/>
      <c r="D162" s="278"/>
      <c r="E162" s="278"/>
      <c r="F162" s="279"/>
      <c r="G162" s="347" t="str">
        <f>G80</f>
        <v xml:space="preserve">06 февраля 2023 г. </v>
      </c>
      <c r="H162" s="348"/>
      <c r="I162" s="349"/>
      <c r="J162" s="347" t="s">
        <v>0</v>
      </c>
      <c r="K162" s="348"/>
      <c r="L162" s="348"/>
      <c r="M162" s="349"/>
    </row>
    <row r="163" spans="2:13" ht="18" hidden="1" x14ac:dyDescent="0.2">
      <c r="B163" s="19"/>
      <c r="C163" s="15"/>
      <c r="D163" s="15"/>
      <c r="E163" s="15"/>
      <c r="F163" s="15"/>
      <c r="G163" s="17"/>
      <c r="H163" s="17"/>
      <c r="I163" s="17"/>
      <c r="J163" s="17"/>
      <c r="K163" s="17"/>
      <c r="L163" s="17"/>
      <c r="M163" s="18"/>
    </row>
    <row r="164" spans="2:13" ht="20.25" hidden="1" x14ac:dyDescent="0.3">
      <c r="B164" s="390" t="s">
        <v>315</v>
      </c>
      <c r="C164" s="391"/>
      <c r="D164" s="391"/>
      <c r="E164" s="391"/>
      <c r="F164" s="391"/>
      <c r="G164" s="391"/>
      <c r="H164" s="391"/>
      <c r="I164" s="391"/>
      <c r="J164" s="391"/>
      <c r="K164" s="391"/>
      <c r="L164" s="391"/>
      <c r="M164" s="392"/>
    </row>
    <row r="165" spans="2:13" hidden="1" x14ac:dyDescent="0.2">
      <c r="B165" s="20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6"/>
    </row>
    <row r="166" spans="2:13" ht="21.75" hidden="1" customHeight="1" thickBot="1" x14ac:dyDescent="0.25">
      <c r="B166" s="333" t="s">
        <v>214</v>
      </c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5"/>
    </row>
    <row r="167" spans="2:13" ht="21.75" hidden="1" customHeight="1" thickBot="1" x14ac:dyDescent="0.25">
      <c r="B167" s="393" t="s">
        <v>215</v>
      </c>
      <c r="C167" s="406" t="s">
        <v>216</v>
      </c>
      <c r="D167" s="407"/>
      <c r="E167" s="408"/>
      <c r="F167" s="409" t="s">
        <v>217</v>
      </c>
      <c r="G167" s="410"/>
      <c r="H167" s="352" t="s">
        <v>293</v>
      </c>
      <c r="I167" s="386"/>
      <c r="J167" s="386"/>
      <c r="K167" s="386"/>
      <c r="L167" s="386"/>
      <c r="M167" s="353"/>
    </row>
    <row r="168" spans="2:13" ht="21.75" hidden="1" customHeight="1" thickBot="1" x14ac:dyDescent="0.25">
      <c r="B168" s="394"/>
      <c r="C168" s="401"/>
      <c r="D168" s="354"/>
      <c r="E168" s="355"/>
      <c r="F168" s="411"/>
      <c r="G168" s="412"/>
      <c r="H168" s="401" t="s">
        <v>218</v>
      </c>
      <c r="I168" s="354"/>
      <c r="J168" s="466" t="s">
        <v>219</v>
      </c>
      <c r="K168" s="404"/>
      <c r="L168" s="403" t="s">
        <v>220</v>
      </c>
      <c r="M168" s="404"/>
    </row>
    <row r="169" spans="2:13" ht="21.75" hidden="1" customHeight="1" x14ac:dyDescent="0.2">
      <c r="B169" s="66" t="s">
        <v>221</v>
      </c>
      <c r="C169" s="362" t="s">
        <v>222</v>
      </c>
      <c r="D169" s="363"/>
      <c r="E169" s="363"/>
      <c r="F169" s="402">
        <v>96</v>
      </c>
      <c r="G169" s="402"/>
      <c r="H169" s="413">
        <v>670</v>
      </c>
      <c r="I169" s="414"/>
      <c r="J169" s="414"/>
      <c r="K169" s="414"/>
      <c r="L169" s="414"/>
      <c r="M169" s="415"/>
    </row>
    <row r="170" spans="2:13" ht="21.75" hidden="1" customHeight="1" x14ac:dyDescent="0.2">
      <c r="B170" s="65" t="s">
        <v>223</v>
      </c>
      <c r="C170" s="318" t="s">
        <v>222</v>
      </c>
      <c r="D170" s="319"/>
      <c r="E170" s="319"/>
      <c r="F170" s="322">
        <v>72</v>
      </c>
      <c r="G170" s="322"/>
      <c r="H170" s="387">
        <v>750</v>
      </c>
      <c r="I170" s="418"/>
      <c r="J170" s="455">
        <v>700</v>
      </c>
      <c r="K170" s="322"/>
      <c r="L170" s="322">
        <v>670</v>
      </c>
      <c r="M170" s="351"/>
    </row>
    <row r="171" spans="2:13" ht="21.75" hidden="1" customHeight="1" x14ac:dyDescent="0.2">
      <c r="B171" s="65" t="s">
        <v>224</v>
      </c>
      <c r="C171" s="318" t="s">
        <v>222</v>
      </c>
      <c r="D171" s="319"/>
      <c r="E171" s="319"/>
      <c r="F171" s="322">
        <v>54</v>
      </c>
      <c r="G171" s="322"/>
      <c r="H171" s="387">
        <v>920</v>
      </c>
      <c r="I171" s="388"/>
      <c r="J171" s="388"/>
      <c r="K171" s="388"/>
      <c r="L171" s="388"/>
      <c r="M171" s="389"/>
    </row>
    <row r="172" spans="2:13" ht="21.75" hidden="1" customHeight="1" x14ac:dyDescent="0.2">
      <c r="B172" s="65" t="s">
        <v>225</v>
      </c>
      <c r="C172" s="318" t="s">
        <v>222</v>
      </c>
      <c r="D172" s="319"/>
      <c r="E172" s="319"/>
      <c r="F172" s="322">
        <v>58</v>
      </c>
      <c r="G172" s="322"/>
      <c r="H172" s="387">
        <v>1170</v>
      </c>
      <c r="I172" s="388"/>
      <c r="J172" s="388"/>
      <c r="K172" s="388"/>
      <c r="L172" s="388"/>
      <c r="M172" s="389"/>
    </row>
    <row r="173" spans="2:13" ht="21.75" hidden="1" customHeight="1" thickBot="1" x14ac:dyDescent="0.25">
      <c r="B173" s="65" t="s">
        <v>226</v>
      </c>
      <c r="C173" s="320" t="s">
        <v>222</v>
      </c>
      <c r="D173" s="321"/>
      <c r="E173" s="321"/>
      <c r="F173" s="322">
        <v>48</v>
      </c>
      <c r="G173" s="322"/>
      <c r="H173" s="419">
        <v>1320</v>
      </c>
      <c r="I173" s="420"/>
      <c r="J173" s="420"/>
      <c r="K173" s="420"/>
      <c r="L173" s="420"/>
      <c r="M173" s="421"/>
    </row>
    <row r="174" spans="2:13" ht="21.75" hidden="1" customHeight="1" thickBot="1" x14ac:dyDescent="0.25">
      <c r="B174" s="333" t="s">
        <v>227</v>
      </c>
      <c r="C174" s="334"/>
      <c r="D174" s="334"/>
      <c r="E174" s="334"/>
      <c r="F174" s="334"/>
      <c r="G174" s="334"/>
      <c r="H174" s="334"/>
      <c r="I174" s="334"/>
      <c r="J174" s="334"/>
      <c r="K174" s="334"/>
      <c r="L174" s="334"/>
      <c r="M174" s="335"/>
    </row>
    <row r="175" spans="2:13" ht="21.75" hidden="1" customHeight="1" thickBot="1" x14ac:dyDescent="0.25">
      <c r="B175" s="393" t="s">
        <v>215</v>
      </c>
      <c r="C175" s="406" t="s">
        <v>228</v>
      </c>
      <c r="D175" s="407"/>
      <c r="E175" s="408"/>
      <c r="F175" s="409" t="s">
        <v>229</v>
      </c>
      <c r="G175" s="410"/>
      <c r="H175" s="406" t="s">
        <v>293</v>
      </c>
      <c r="I175" s="407"/>
      <c r="J175" s="407"/>
      <c r="K175" s="407"/>
      <c r="L175" s="407"/>
      <c r="M175" s="408"/>
    </row>
    <row r="176" spans="2:13" ht="21.75" hidden="1" customHeight="1" thickBot="1" x14ac:dyDescent="0.25">
      <c r="B176" s="422"/>
      <c r="C176" s="401"/>
      <c r="D176" s="354"/>
      <c r="E176" s="355"/>
      <c r="F176" s="439"/>
      <c r="G176" s="440"/>
      <c r="H176" s="352" t="s">
        <v>218</v>
      </c>
      <c r="I176" s="386"/>
      <c r="J176" s="352" t="s">
        <v>219</v>
      </c>
      <c r="K176" s="353"/>
      <c r="L176" s="373" t="s">
        <v>220</v>
      </c>
      <c r="M176" s="374"/>
    </row>
    <row r="177" spans="2:13" ht="21.75" hidden="1" customHeight="1" thickBot="1" x14ac:dyDescent="0.25">
      <c r="B177" s="333" t="s">
        <v>230</v>
      </c>
      <c r="C177" s="334"/>
      <c r="D177" s="334"/>
      <c r="E177" s="334"/>
      <c r="F177" s="334"/>
      <c r="G177" s="334"/>
      <c r="H177" s="334"/>
      <c r="I177" s="334"/>
      <c r="J177" s="334"/>
      <c r="K177" s="334"/>
      <c r="L177" s="334"/>
      <c r="M177" s="335"/>
    </row>
    <row r="178" spans="2:13" ht="21.75" hidden="1" customHeight="1" x14ac:dyDescent="0.25">
      <c r="B178" s="64" t="s">
        <v>231</v>
      </c>
      <c r="C178" s="362" t="s">
        <v>232</v>
      </c>
      <c r="D178" s="363"/>
      <c r="E178" s="363"/>
      <c r="F178" s="372" t="s">
        <v>233</v>
      </c>
      <c r="G178" s="372"/>
      <c r="H178" s="364">
        <v>2245</v>
      </c>
      <c r="I178" s="365"/>
      <c r="J178" s="365"/>
      <c r="K178" s="365"/>
      <c r="L178" s="365"/>
      <c r="M178" s="366"/>
    </row>
    <row r="179" spans="2:13" ht="21.75" hidden="1" customHeight="1" thickBot="1" x14ac:dyDescent="0.3">
      <c r="B179" s="63" t="s">
        <v>234</v>
      </c>
      <c r="C179" s="320" t="s">
        <v>232</v>
      </c>
      <c r="D179" s="321"/>
      <c r="E179" s="321"/>
      <c r="F179" s="405" t="s">
        <v>233</v>
      </c>
      <c r="G179" s="405"/>
      <c r="H179" s="325">
        <v>2600</v>
      </c>
      <c r="I179" s="416"/>
      <c r="J179" s="416"/>
      <c r="K179" s="416"/>
      <c r="L179" s="416"/>
      <c r="M179" s="417"/>
    </row>
    <row r="180" spans="2:13" ht="21.75" hidden="1" customHeight="1" thickBot="1" x14ac:dyDescent="0.25">
      <c r="B180" s="333" t="s">
        <v>235</v>
      </c>
      <c r="C180" s="334"/>
      <c r="D180" s="334"/>
      <c r="E180" s="334"/>
      <c r="F180" s="334"/>
      <c r="G180" s="334"/>
      <c r="H180" s="334"/>
      <c r="I180" s="334"/>
      <c r="J180" s="334"/>
      <c r="K180" s="334"/>
      <c r="L180" s="334"/>
      <c r="M180" s="335"/>
    </row>
    <row r="181" spans="2:13" ht="21.75" hidden="1" customHeight="1" x14ac:dyDescent="0.25">
      <c r="B181" s="104" t="s">
        <v>236</v>
      </c>
      <c r="C181" s="369" t="s">
        <v>237</v>
      </c>
      <c r="D181" s="369"/>
      <c r="E181" s="369"/>
      <c r="F181" s="371" t="s">
        <v>238</v>
      </c>
      <c r="G181" s="371"/>
      <c r="H181" s="464">
        <v>230</v>
      </c>
      <c r="I181" s="464"/>
      <c r="J181" s="464"/>
      <c r="K181" s="464"/>
      <c r="L181" s="464"/>
      <c r="M181" s="465"/>
    </row>
    <row r="182" spans="2:13" ht="21.75" hidden="1" customHeight="1" x14ac:dyDescent="0.25">
      <c r="B182" s="92" t="s">
        <v>239</v>
      </c>
      <c r="C182" s="332" t="s">
        <v>237</v>
      </c>
      <c r="D182" s="332"/>
      <c r="E182" s="332"/>
      <c r="F182" s="370" t="s">
        <v>238</v>
      </c>
      <c r="G182" s="370"/>
      <c r="H182" s="367">
        <v>329</v>
      </c>
      <c r="I182" s="367"/>
      <c r="J182" s="367"/>
      <c r="K182" s="367"/>
      <c r="L182" s="367"/>
      <c r="M182" s="368"/>
    </row>
    <row r="183" spans="2:13" ht="21.75" hidden="1" customHeight="1" x14ac:dyDescent="0.25">
      <c r="B183" s="92" t="s">
        <v>240</v>
      </c>
      <c r="C183" s="332" t="s">
        <v>237</v>
      </c>
      <c r="D183" s="332"/>
      <c r="E183" s="332"/>
      <c r="F183" s="370" t="s">
        <v>238</v>
      </c>
      <c r="G183" s="370"/>
      <c r="H183" s="367">
        <v>421</v>
      </c>
      <c r="I183" s="367"/>
      <c r="J183" s="367"/>
      <c r="K183" s="367"/>
      <c r="L183" s="367"/>
      <c r="M183" s="368"/>
    </row>
    <row r="184" spans="2:13" ht="21.75" hidden="1" customHeight="1" x14ac:dyDescent="0.25">
      <c r="B184" s="92" t="s">
        <v>241</v>
      </c>
      <c r="C184" s="332" t="s">
        <v>237</v>
      </c>
      <c r="D184" s="332"/>
      <c r="E184" s="332"/>
      <c r="F184" s="370" t="s">
        <v>238</v>
      </c>
      <c r="G184" s="370"/>
      <c r="H184" s="367">
        <v>482</v>
      </c>
      <c r="I184" s="367"/>
      <c r="J184" s="367"/>
      <c r="K184" s="367"/>
      <c r="L184" s="367"/>
      <c r="M184" s="368"/>
    </row>
    <row r="185" spans="2:13" ht="21.75" hidden="1" customHeight="1" x14ac:dyDescent="0.25">
      <c r="B185" s="92" t="s">
        <v>242</v>
      </c>
      <c r="C185" s="332" t="s">
        <v>237</v>
      </c>
      <c r="D185" s="332"/>
      <c r="E185" s="332"/>
      <c r="F185" s="370" t="s">
        <v>238</v>
      </c>
      <c r="G185" s="370"/>
      <c r="H185" s="367">
        <v>720</v>
      </c>
      <c r="I185" s="367"/>
      <c r="J185" s="367"/>
      <c r="K185" s="367"/>
      <c r="L185" s="367"/>
      <c r="M185" s="368"/>
    </row>
    <row r="186" spans="2:13" ht="21.75" hidden="1" customHeight="1" x14ac:dyDescent="0.25">
      <c r="B186" s="92" t="s">
        <v>243</v>
      </c>
      <c r="C186" s="332" t="s">
        <v>237</v>
      </c>
      <c r="D186" s="332"/>
      <c r="E186" s="332"/>
      <c r="F186" s="370" t="s">
        <v>238</v>
      </c>
      <c r="G186" s="370"/>
      <c r="H186" s="367">
        <v>868</v>
      </c>
      <c r="I186" s="367"/>
      <c r="J186" s="367"/>
      <c r="K186" s="367"/>
      <c r="L186" s="367"/>
      <c r="M186" s="368"/>
    </row>
    <row r="187" spans="2:13" ht="21.75" hidden="1" customHeight="1" thickBot="1" x14ac:dyDescent="0.3">
      <c r="B187" s="105" t="s">
        <v>244</v>
      </c>
      <c r="C187" s="456" t="s">
        <v>237</v>
      </c>
      <c r="D187" s="456"/>
      <c r="E187" s="456"/>
      <c r="F187" s="457" t="s">
        <v>238</v>
      </c>
      <c r="G187" s="457"/>
      <c r="H187" s="462">
        <v>1026</v>
      </c>
      <c r="I187" s="462"/>
      <c r="J187" s="462"/>
      <c r="K187" s="462"/>
      <c r="L187" s="462"/>
      <c r="M187" s="463"/>
    </row>
    <row r="188" spans="2:13" ht="21.75" hidden="1" customHeight="1" thickBot="1" x14ac:dyDescent="0.25">
      <c r="B188" s="333" t="s">
        <v>245</v>
      </c>
      <c r="C188" s="33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5"/>
    </row>
    <row r="189" spans="2:13" ht="21.75" hidden="1" customHeight="1" x14ac:dyDescent="0.25">
      <c r="B189" s="91" t="s">
        <v>236</v>
      </c>
      <c r="C189" s="362" t="s">
        <v>237</v>
      </c>
      <c r="D189" s="363"/>
      <c r="E189" s="363"/>
      <c r="F189" s="372" t="s">
        <v>246</v>
      </c>
      <c r="G189" s="372"/>
      <c r="H189" s="364">
        <v>182</v>
      </c>
      <c r="I189" s="365"/>
      <c r="J189" s="365"/>
      <c r="K189" s="365"/>
      <c r="L189" s="365"/>
      <c r="M189" s="366"/>
    </row>
    <row r="190" spans="2:13" ht="21.75" hidden="1" customHeight="1" x14ac:dyDescent="0.25">
      <c r="B190" s="92" t="s">
        <v>247</v>
      </c>
      <c r="C190" s="318" t="s">
        <v>237</v>
      </c>
      <c r="D190" s="319"/>
      <c r="E190" s="319"/>
      <c r="F190" s="370" t="s">
        <v>246</v>
      </c>
      <c r="G190" s="370"/>
      <c r="H190" s="323">
        <v>228</v>
      </c>
      <c r="I190" s="427"/>
      <c r="J190" s="427"/>
      <c r="K190" s="427"/>
      <c r="L190" s="427"/>
      <c r="M190" s="428"/>
    </row>
    <row r="191" spans="2:13" ht="21.75" hidden="1" customHeight="1" x14ac:dyDescent="0.25">
      <c r="B191" s="92" t="s">
        <v>239</v>
      </c>
      <c r="C191" s="318" t="s">
        <v>237</v>
      </c>
      <c r="D191" s="319"/>
      <c r="E191" s="319"/>
      <c r="F191" s="370" t="s">
        <v>246</v>
      </c>
      <c r="G191" s="370"/>
      <c r="H191" s="323">
        <v>217</v>
      </c>
      <c r="I191" s="427"/>
      <c r="J191" s="427"/>
      <c r="K191" s="427"/>
      <c r="L191" s="427"/>
      <c r="M191" s="428"/>
    </row>
    <row r="192" spans="2:13" ht="21.75" hidden="1" customHeight="1" thickBot="1" x14ac:dyDescent="0.3">
      <c r="B192" s="93" t="s">
        <v>244</v>
      </c>
      <c r="C192" s="320" t="s">
        <v>237</v>
      </c>
      <c r="D192" s="321"/>
      <c r="E192" s="321"/>
      <c r="F192" s="405" t="s">
        <v>246</v>
      </c>
      <c r="G192" s="405"/>
      <c r="H192" s="325">
        <v>925</v>
      </c>
      <c r="I192" s="416"/>
      <c r="J192" s="416"/>
      <c r="K192" s="416"/>
      <c r="L192" s="416"/>
      <c r="M192" s="417"/>
    </row>
    <row r="193" spans="2:13" ht="21.75" hidden="1" customHeight="1" thickBot="1" x14ac:dyDescent="0.25">
      <c r="B193" s="333" t="s">
        <v>248</v>
      </c>
      <c r="C193" s="334"/>
      <c r="D193" s="334"/>
      <c r="E193" s="334"/>
      <c r="F193" s="334"/>
      <c r="G193" s="334"/>
      <c r="H193" s="334"/>
      <c r="I193" s="334"/>
      <c r="J193" s="334"/>
      <c r="K193" s="334"/>
      <c r="L193" s="334"/>
      <c r="M193" s="335"/>
    </row>
    <row r="194" spans="2:13" ht="21.75" hidden="1" customHeight="1" thickBot="1" x14ac:dyDescent="0.25">
      <c r="B194" s="393" t="s">
        <v>215</v>
      </c>
      <c r="C194" s="406" t="s">
        <v>216</v>
      </c>
      <c r="D194" s="407"/>
      <c r="E194" s="408"/>
      <c r="F194" s="409" t="s">
        <v>249</v>
      </c>
      <c r="G194" s="410"/>
      <c r="H194" s="352" t="s">
        <v>293</v>
      </c>
      <c r="I194" s="386"/>
      <c r="J194" s="386"/>
      <c r="K194" s="386"/>
      <c r="L194" s="386"/>
      <c r="M194" s="353"/>
    </row>
    <row r="195" spans="2:13" ht="21.75" hidden="1" customHeight="1" thickBot="1" x14ac:dyDescent="0.25">
      <c r="B195" s="422"/>
      <c r="C195" s="401"/>
      <c r="D195" s="354"/>
      <c r="E195" s="355"/>
      <c r="F195" s="439"/>
      <c r="G195" s="440"/>
      <c r="H195" s="401" t="s">
        <v>250</v>
      </c>
      <c r="I195" s="354"/>
      <c r="J195" s="430" t="s">
        <v>251</v>
      </c>
      <c r="K195" s="374"/>
      <c r="L195" s="403" t="s">
        <v>252</v>
      </c>
      <c r="M195" s="404"/>
    </row>
    <row r="196" spans="2:13" ht="21.75" hidden="1" customHeight="1" x14ac:dyDescent="0.25">
      <c r="B196" s="94" t="s">
        <v>253</v>
      </c>
      <c r="C196" s="362" t="s">
        <v>254</v>
      </c>
      <c r="D196" s="363"/>
      <c r="E196" s="363"/>
      <c r="F196" s="441">
        <v>3</v>
      </c>
      <c r="G196" s="441"/>
      <c r="H196" s="364">
        <v>275</v>
      </c>
      <c r="I196" s="429"/>
      <c r="J196" s="423">
        <v>250</v>
      </c>
      <c r="K196" s="423"/>
      <c r="L196" s="423">
        <v>240</v>
      </c>
      <c r="M196" s="424"/>
    </row>
    <row r="197" spans="2:13" ht="21.75" hidden="1" customHeight="1" x14ac:dyDescent="0.25">
      <c r="B197" s="95" t="s">
        <v>255</v>
      </c>
      <c r="C197" s="318" t="s">
        <v>254</v>
      </c>
      <c r="D197" s="319"/>
      <c r="E197" s="319"/>
      <c r="F197" s="350">
        <v>3</v>
      </c>
      <c r="G197" s="350"/>
      <c r="H197" s="323">
        <v>255</v>
      </c>
      <c r="I197" s="324"/>
      <c r="J197" s="322">
        <v>235</v>
      </c>
      <c r="K197" s="322"/>
      <c r="L197" s="322">
        <v>225</v>
      </c>
      <c r="M197" s="351"/>
    </row>
    <row r="198" spans="2:13" ht="21.75" hidden="1" customHeight="1" x14ac:dyDescent="0.25">
      <c r="B198" s="95" t="s">
        <v>253</v>
      </c>
      <c r="C198" s="318" t="s">
        <v>256</v>
      </c>
      <c r="D198" s="319"/>
      <c r="E198" s="319"/>
      <c r="F198" s="350">
        <v>3</v>
      </c>
      <c r="G198" s="350"/>
      <c r="H198" s="323">
        <v>262</v>
      </c>
      <c r="I198" s="324"/>
      <c r="J198" s="322">
        <v>240</v>
      </c>
      <c r="K198" s="322"/>
      <c r="L198" s="322">
        <v>230</v>
      </c>
      <c r="M198" s="351"/>
    </row>
    <row r="199" spans="2:13" ht="21.75" hidden="1" customHeight="1" thickBot="1" x14ac:dyDescent="0.3">
      <c r="B199" s="96" t="s">
        <v>255</v>
      </c>
      <c r="C199" s="320" t="s">
        <v>256</v>
      </c>
      <c r="D199" s="321"/>
      <c r="E199" s="321"/>
      <c r="F199" s="438">
        <v>3</v>
      </c>
      <c r="G199" s="438"/>
      <c r="H199" s="325">
        <v>245</v>
      </c>
      <c r="I199" s="326"/>
      <c r="J199" s="425">
        <v>225</v>
      </c>
      <c r="K199" s="425"/>
      <c r="L199" s="425">
        <v>212</v>
      </c>
      <c r="M199" s="426"/>
    </row>
    <row r="200" spans="2:13" ht="21.75" hidden="1" customHeight="1" thickBot="1" x14ac:dyDescent="0.25">
      <c r="B200" s="333" t="s">
        <v>290</v>
      </c>
      <c r="C200" s="334"/>
      <c r="D200" s="334"/>
      <c r="E200" s="334"/>
      <c r="F200" s="334"/>
      <c r="G200" s="334"/>
      <c r="H200" s="334"/>
      <c r="I200" s="334"/>
      <c r="J200" s="334"/>
      <c r="K200" s="334"/>
      <c r="L200" s="334"/>
      <c r="M200" s="335"/>
    </row>
    <row r="201" spans="2:13" ht="21.75" hidden="1" customHeight="1" x14ac:dyDescent="0.25">
      <c r="B201" s="94" t="s">
        <v>253</v>
      </c>
      <c r="C201" s="362" t="s">
        <v>254</v>
      </c>
      <c r="D201" s="363"/>
      <c r="E201" s="363"/>
      <c r="F201" s="441">
        <v>3</v>
      </c>
      <c r="G201" s="441"/>
      <c r="H201" s="364">
        <v>405</v>
      </c>
      <c r="I201" s="429"/>
      <c r="J201" s="423">
        <v>375</v>
      </c>
      <c r="K201" s="423"/>
      <c r="L201" s="423">
        <v>355</v>
      </c>
      <c r="M201" s="424"/>
    </row>
    <row r="202" spans="2:13" ht="21.75" hidden="1" customHeight="1" x14ac:dyDescent="0.25">
      <c r="B202" s="95" t="s">
        <v>255</v>
      </c>
      <c r="C202" s="318" t="s">
        <v>254</v>
      </c>
      <c r="D202" s="319"/>
      <c r="E202" s="319"/>
      <c r="F202" s="350">
        <v>3</v>
      </c>
      <c r="G202" s="350"/>
      <c r="H202" s="323">
        <v>365</v>
      </c>
      <c r="I202" s="324"/>
      <c r="J202" s="322">
        <v>335</v>
      </c>
      <c r="K202" s="322"/>
      <c r="L202" s="322">
        <v>325</v>
      </c>
      <c r="M202" s="351"/>
    </row>
    <row r="203" spans="2:13" ht="21.75" hidden="1" customHeight="1" x14ac:dyDescent="0.25">
      <c r="B203" s="95" t="s">
        <v>253</v>
      </c>
      <c r="C203" s="318" t="s">
        <v>256</v>
      </c>
      <c r="D203" s="319"/>
      <c r="E203" s="319"/>
      <c r="F203" s="350">
        <v>3</v>
      </c>
      <c r="G203" s="350"/>
      <c r="H203" s="323">
        <v>395</v>
      </c>
      <c r="I203" s="324"/>
      <c r="J203" s="322">
        <v>362</v>
      </c>
      <c r="K203" s="322"/>
      <c r="L203" s="322">
        <v>345</v>
      </c>
      <c r="M203" s="351"/>
    </row>
    <row r="204" spans="2:13" ht="21.75" hidden="1" customHeight="1" thickBot="1" x14ac:dyDescent="0.3">
      <c r="B204" s="97" t="s">
        <v>255</v>
      </c>
      <c r="C204" s="320" t="s">
        <v>256</v>
      </c>
      <c r="D204" s="321"/>
      <c r="E204" s="321"/>
      <c r="F204" s="447">
        <v>3</v>
      </c>
      <c r="G204" s="447"/>
      <c r="H204" s="325">
        <v>354</v>
      </c>
      <c r="I204" s="326"/>
      <c r="J204" s="448">
        <v>325</v>
      </c>
      <c r="K204" s="448"/>
      <c r="L204" s="448">
        <v>310</v>
      </c>
      <c r="M204" s="449"/>
    </row>
    <row r="205" spans="2:13" ht="21.75" hidden="1" customHeight="1" thickBot="1" x14ac:dyDescent="0.25">
      <c r="B205" s="356" t="s">
        <v>257</v>
      </c>
      <c r="C205" s="357"/>
      <c r="D205" s="357"/>
      <c r="E205" s="357"/>
      <c r="F205" s="357"/>
      <c r="G205" s="357"/>
      <c r="H205" s="357"/>
      <c r="I205" s="357"/>
      <c r="J205" s="357"/>
      <c r="K205" s="357"/>
      <c r="L205" s="357"/>
      <c r="M205" s="358"/>
    </row>
    <row r="206" spans="2:13" ht="21.75" hidden="1" customHeight="1" thickBot="1" x14ac:dyDescent="0.25">
      <c r="B206" s="359" t="s">
        <v>258</v>
      </c>
      <c r="C206" s="360"/>
      <c r="D206" s="360"/>
      <c r="E206" s="360"/>
      <c r="F206" s="360"/>
      <c r="G206" s="360"/>
      <c r="H206" s="360"/>
      <c r="I206" s="360"/>
      <c r="J206" s="360"/>
      <c r="K206" s="360"/>
      <c r="L206" s="360"/>
      <c r="M206" s="361"/>
    </row>
    <row r="207" spans="2:13" ht="21.75" hidden="1" customHeight="1" thickBot="1" x14ac:dyDescent="0.25">
      <c r="B207" s="10" t="s">
        <v>259</v>
      </c>
      <c r="C207" s="11"/>
      <c r="D207" s="11"/>
      <c r="E207" s="35"/>
      <c r="F207" s="291" t="s">
        <v>260</v>
      </c>
      <c r="G207" s="291"/>
      <c r="H207" s="293" t="s">
        <v>261</v>
      </c>
      <c r="I207" s="352" t="s">
        <v>293</v>
      </c>
      <c r="J207" s="386"/>
      <c r="K207" s="386"/>
      <c r="L207" s="386"/>
      <c r="M207" s="353"/>
    </row>
    <row r="208" spans="2:13" ht="21.75" hidden="1" customHeight="1" thickBot="1" x14ac:dyDescent="0.25">
      <c r="B208" s="12"/>
      <c r="C208" s="13"/>
      <c r="D208" s="13"/>
      <c r="E208" s="36"/>
      <c r="F208" s="292"/>
      <c r="G208" s="292"/>
      <c r="H208" s="294"/>
      <c r="I208" s="34" t="s">
        <v>262</v>
      </c>
      <c r="J208" s="352" t="s">
        <v>263</v>
      </c>
      <c r="K208" s="353"/>
      <c r="L208" s="354" t="s">
        <v>264</v>
      </c>
      <c r="M208" s="355"/>
    </row>
    <row r="209" spans="2:13" ht="21.75" hidden="1" customHeight="1" x14ac:dyDescent="0.25">
      <c r="B209" s="375" t="s">
        <v>265</v>
      </c>
      <c r="C209" s="376"/>
      <c r="D209" s="376"/>
      <c r="E209" s="377"/>
      <c r="F209" s="304" t="s">
        <v>266</v>
      </c>
      <c r="G209" s="305"/>
      <c r="H209" s="98">
        <v>0.5</v>
      </c>
      <c r="I209" s="99">
        <v>3.5</v>
      </c>
      <c r="J209" s="306">
        <v>3.25</v>
      </c>
      <c r="K209" s="307"/>
      <c r="L209" s="306">
        <v>3</v>
      </c>
      <c r="M209" s="450"/>
    </row>
    <row r="210" spans="2:13" ht="21.75" hidden="1" customHeight="1" x14ac:dyDescent="0.25">
      <c r="B210" s="295" t="s">
        <v>267</v>
      </c>
      <c r="C210" s="296"/>
      <c r="D210" s="296"/>
      <c r="E210" s="297"/>
      <c r="F210" s="323" t="s">
        <v>266</v>
      </c>
      <c r="G210" s="324"/>
      <c r="H210" s="100">
        <v>0.9</v>
      </c>
      <c r="I210" s="101">
        <v>6</v>
      </c>
      <c r="J210" s="301">
        <v>5.5</v>
      </c>
      <c r="K210" s="303"/>
      <c r="L210" s="301">
        <v>5</v>
      </c>
      <c r="M210" s="302"/>
    </row>
    <row r="211" spans="2:13" ht="21.75" hidden="1" customHeight="1" x14ac:dyDescent="0.25">
      <c r="B211" s="295" t="s">
        <v>268</v>
      </c>
      <c r="C211" s="296"/>
      <c r="D211" s="296"/>
      <c r="E211" s="297"/>
      <c r="F211" s="323" t="s">
        <v>266</v>
      </c>
      <c r="G211" s="324"/>
      <c r="H211" s="100">
        <v>0.3</v>
      </c>
      <c r="I211" s="101">
        <v>28</v>
      </c>
      <c r="J211" s="301">
        <v>25.5</v>
      </c>
      <c r="K211" s="303"/>
      <c r="L211" s="301">
        <v>23</v>
      </c>
      <c r="M211" s="302"/>
    </row>
    <row r="212" spans="2:13" ht="21.75" hidden="1" customHeight="1" x14ac:dyDescent="0.25">
      <c r="B212" s="295" t="s">
        <v>269</v>
      </c>
      <c r="C212" s="296"/>
      <c r="D212" s="296"/>
      <c r="E212" s="297"/>
      <c r="F212" s="323" t="s">
        <v>266</v>
      </c>
      <c r="G212" s="324"/>
      <c r="H212" s="100">
        <v>0.5</v>
      </c>
      <c r="I212" s="101">
        <v>71</v>
      </c>
      <c r="J212" s="301">
        <v>64.5</v>
      </c>
      <c r="K212" s="303"/>
      <c r="L212" s="301">
        <v>58.5</v>
      </c>
      <c r="M212" s="302"/>
    </row>
    <row r="213" spans="2:13" ht="21.75" hidden="1" customHeight="1" x14ac:dyDescent="0.25">
      <c r="B213" s="298" t="s">
        <v>270</v>
      </c>
      <c r="C213" s="299"/>
      <c r="D213" s="299"/>
      <c r="E213" s="300"/>
      <c r="F213" s="309" t="s">
        <v>266</v>
      </c>
      <c r="G213" s="310"/>
      <c r="H213" s="100">
        <v>0.5</v>
      </c>
      <c r="I213" s="101">
        <v>105.5</v>
      </c>
      <c r="J213" s="301">
        <v>96</v>
      </c>
      <c r="K213" s="303"/>
      <c r="L213" s="301">
        <v>87</v>
      </c>
      <c r="M213" s="302"/>
    </row>
    <row r="214" spans="2:13" ht="21.75" hidden="1" customHeight="1" x14ac:dyDescent="0.25">
      <c r="B214" s="298" t="s">
        <v>271</v>
      </c>
      <c r="C214" s="299"/>
      <c r="D214" s="299"/>
      <c r="E214" s="300"/>
      <c r="F214" s="309" t="s">
        <v>266</v>
      </c>
      <c r="G214" s="310"/>
      <c r="H214" s="100">
        <v>0.5</v>
      </c>
      <c r="I214" s="101">
        <v>116</v>
      </c>
      <c r="J214" s="301">
        <v>105.5</v>
      </c>
      <c r="K214" s="303"/>
      <c r="L214" s="301">
        <v>95.5</v>
      </c>
      <c r="M214" s="302"/>
    </row>
    <row r="215" spans="2:13" ht="21.75" hidden="1" customHeight="1" x14ac:dyDescent="0.25">
      <c r="B215" s="298" t="s">
        <v>272</v>
      </c>
      <c r="C215" s="299"/>
      <c r="D215" s="299"/>
      <c r="E215" s="300"/>
      <c r="F215" s="309" t="s">
        <v>266</v>
      </c>
      <c r="G215" s="310"/>
      <c r="H215" s="100">
        <v>0.5</v>
      </c>
      <c r="I215" s="101">
        <v>204.5</v>
      </c>
      <c r="J215" s="301">
        <v>186</v>
      </c>
      <c r="K215" s="303"/>
      <c r="L215" s="301">
        <v>169</v>
      </c>
      <c r="M215" s="302"/>
    </row>
    <row r="216" spans="2:13" ht="21.75" hidden="1" customHeight="1" x14ac:dyDescent="0.25">
      <c r="B216" s="344" t="s">
        <v>273</v>
      </c>
      <c r="C216" s="345"/>
      <c r="D216" s="345"/>
      <c r="E216" s="346"/>
      <c r="F216" s="309" t="s">
        <v>266</v>
      </c>
      <c r="G216" s="310"/>
      <c r="H216" s="100">
        <v>0.5</v>
      </c>
      <c r="I216" s="101">
        <v>136</v>
      </c>
      <c r="J216" s="301">
        <v>124</v>
      </c>
      <c r="K216" s="303"/>
      <c r="L216" s="301">
        <v>112.5</v>
      </c>
      <c r="M216" s="302"/>
    </row>
    <row r="217" spans="2:13" ht="21.75" hidden="1" customHeight="1" x14ac:dyDescent="0.25">
      <c r="B217" s="298" t="s">
        <v>274</v>
      </c>
      <c r="C217" s="299"/>
      <c r="D217" s="299"/>
      <c r="E217" s="300"/>
      <c r="F217" s="309" t="s">
        <v>266</v>
      </c>
      <c r="G217" s="310"/>
      <c r="H217" s="100">
        <v>0.5</v>
      </c>
      <c r="I217" s="101">
        <v>159</v>
      </c>
      <c r="J217" s="301">
        <v>144.5</v>
      </c>
      <c r="K217" s="303"/>
      <c r="L217" s="301">
        <v>131.5</v>
      </c>
      <c r="M217" s="302"/>
    </row>
    <row r="218" spans="2:13" ht="21.75" hidden="1" customHeight="1" x14ac:dyDescent="0.25">
      <c r="B218" s="298" t="s">
        <v>316</v>
      </c>
      <c r="C218" s="299"/>
      <c r="D218" s="299"/>
      <c r="E218" s="300"/>
      <c r="F218" s="309" t="s">
        <v>266</v>
      </c>
      <c r="G218" s="310"/>
      <c r="H218" s="100">
        <v>0.5</v>
      </c>
      <c r="I218" s="101">
        <v>9.5</v>
      </c>
      <c r="J218" s="301">
        <v>8.5</v>
      </c>
      <c r="K218" s="303"/>
      <c r="L218" s="301">
        <v>8</v>
      </c>
      <c r="M218" s="302"/>
    </row>
    <row r="219" spans="2:13" ht="21.75" hidden="1" customHeight="1" thickBot="1" x14ac:dyDescent="0.3">
      <c r="B219" s="288" t="s">
        <v>316</v>
      </c>
      <c r="C219" s="289"/>
      <c r="D219" s="289"/>
      <c r="E219" s="290"/>
      <c r="F219" s="327" t="s">
        <v>266</v>
      </c>
      <c r="G219" s="328"/>
      <c r="H219" s="102">
        <v>0.9</v>
      </c>
      <c r="I219" s="103">
        <v>16.5</v>
      </c>
      <c r="J219" s="283">
        <v>15</v>
      </c>
      <c r="K219" s="284"/>
      <c r="L219" s="283">
        <v>13.5</v>
      </c>
      <c r="M219" s="285"/>
    </row>
    <row r="220" spans="2:13" ht="18.75" hidden="1" customHeight="1" thickBot="1" x14ac:dyDescent="0.3">
      <c r="B220" s="315" t="s">
        <v>275</v>
      </c>
      <c r="C220" s="316"/>
      <c r="D220" s="316"/>
      <c r="E220" s="316"/>
      <c r="F220" s="316"/>
      <c r="G220" s="316"/>
      <c r="H220" s="316"/>
      <c r="I220" s="316"/>
      <c r="J220" s="316"/>
      <c r="K220" s="316"/>
      <c r="L220" s="316"/>
      <c r="M220" s="317"/>
    </row>
    <row r="221" spans="2:13" ht="18.75" hidden="1" customHeight="1" thickBot="1" x14ac:dyDescent="0.25">
      <c r="B221" s="329" t="s">
        <v>276</v>
      </c>
      <c r="C221" s="330"/>
      <c r="D221" s="330"/>
      <c r="E221" s="331"/>
      <c r="F221" s="287" t="s">
        <v>277</v>
      </c>
      <c r="G221" s="287"/>
      <c r="H221" s="3">
        <v>30</v>
      </c>
      <c r="I221" s="7">
        <v>230</v>
      </c>
      <c r="J221" s="286">
        <v>220</v>
      </c>
      <c r="K221" s="286"/>
      <c r="L221" s="286">
        <v>195</v>
      </c>
      <c r="M221" s="308"/>
    </row>
    <row r="222" spans="2:13" ht="18.75" hidden="1" customHeight="1" thickBot="1" x14ac:dyDescent="0.3">
      <c r="B222" s="315" t="s">
        <v>278</v>
      </c>
      <c r="C222" s="316"/>
      <c r="D222" s="316"/>
      <c r="E222" s="316"/>
      <c r="F222" s="316"/>
      <c r="G222" s="316"/>
      <c r="H222" s="316"/>
      <c r="I222" s="316"/>
      <c r="J222" s="316"/>
      <c r="K222" s="316"/>
      <c r="L222" s="316"/>
      <c r="M222" s="317"/>
    </row>
    <row r="223" spans="2:13" ht="18.75" hidden="1" customHeight="1" thickBot="1" x14ac:dyDescent="0.25">
      <c r="B223" s="329" t="s">
        <v>279</v>
      </c>
      <c r="C223" s="330"/>
      <c r="D223" s="330"/>
      <c r="E223" s="331"/>
      <c r="F223" s="341" t="s">
        <v>277</v>
      </c>
      <c r="G223" s="341"/>
      <c r="H223" s="4">
        <v>25</v>
      </c>
      <c r="I223" s="7">
        <v>325</v>
      </c>
      <c r="J223" s="342">
        <v>310</v>
      </c>
      <c r="K223" s="342"/>
      <c r="L223" s="342">
        <v>285</v>
      </c>
      <c r="M223" s="343"/>
    </row>
    <row r="224" spans="2:13" ht="18.75" hidden="1" customHeight="1" thickBot="1" x14ac:dyDescent="0.3">
      <c r="B224" s="315" t="s">
        <v>280</v>
      </c>
      <c r="C224" s="316"/>
      <c r="D224" s="316"/>
      <c r="E224" s="316"/>
      <c r="F224" s="316"/>
      <c r="G224" s="316"/>
      <c r="H224" s="316"/>
      <c r="I224" s="316"/>
      <c r="J224" s="316"/>
      <c r="K224" s="316"/>
      <c r="L224" s="316"/>
      <c r="M224" s="317"/>
    </row>
    <row r="225" spans="1:13" ht="18.75" hidden="1" customHeight="1" thickBot="1" x14ac:dyDescent="0.25">
      <c r="B225" s="329" t="s">
        <v>281</v>
      </c>
      <c r="C225" s="330"/>
      <c r="D225" s="330"/>
      <c r="E225" s="331"/>
      <c r="F225" s="338" t="s">
        <v>277</v>
      </c>
      <c r="G225" s="338"/>
      <c r="H225" s="5">
        <v>25</v>
      </c>
      <c r="I225" s="7">
        <v>205</v>
      </c>
      <c r="J225" s="339">
        <v>195</v>
      </c>
      <c r="K225" s="339"/>
      <c r="L225" s="339">
        <v>173</v>
      </c>
      <c r="M225" s="340"/>
    </row>
    <row r="226" spans="1:13" ht="18.75" hidden="1" customHeight="1" thickBot="1" x14ac:dyDescent="0.3">
      <c r="B226" s="315" t="s">
        <v>282</v>
      </c>
      <c r="C226" s="316"/>
      <c r="D226" s="316"/>
      <c r="E226" s="316"/>
      <c r="F226" s="316"/>
      <c r="G226" s="316"/>
      <c r="H226" s="316"/>
      <c r="I226" s="316"/>
      <c r="J226" s="316"/>
      <c r="K226" s="316"/>
      <c r="L226" s="316"/>
      <c r="M226" s="317"/>
    </row>
    <row r="227" spans="1:13" ht="18.75" hidden="1" customHeight="1" x14ac:dyDescent="0.2">
      <c r="B227" s="311" t="s">
        <v>317</v>
      </c>
      <c r="C227" s="312"/>
      <c r="D227" s="312"/>
      <c r="E227" s="313"/>
      <c r="F227" s="314" t="s">
        <v>277</v>
      </c>
      <c r="G227" s="314"/>
      <c r="H227" s="6">
        <v>12</v>
      </c>
      <c r="I227" s="8">
        <v>600</v>
      </c>
      <c r="J227" s="314">
        <v>581</v>
      </c>
      <c r="K227" s="314"/>
      <c r="L227" s="314">
        <v>519</v>
      </c>
      <c r="M227" s="451"/>
    </row>
    <row r="228" spans="1:13" ht="18.75" hidden="1" customHeight="1" thickBot="1" x14ac:dyDescent="0.25">
      <c r="B228" s="442" t="s">
        <v>283</v>
      </c>
      <c r="C228" s="443"/>
      <c r="D228" s="443"/>
      <c r="E228" s="444"/>
      <c r="F228" s="336" t="s">
        <v>277</v>
      </c>
      <c r="G228" s="336"/>
      <c r="H228" s="2">
        <v>5</v>
      </c>
      <c r="I228" s="9">
        <v>178</v>
      </c>
      <c r="J228" s="336">
        <v>170</v>
      </c>
      <c r="K228" s="336"/>
      <c r="L228" s="336">
        <v>152</v>
      </c>
      <c r="M228" s="337"/>
    </row>
    <row r="229" spans="1:13" ht="18.75" hidden="1" customHeight="1" thickBot="1" x14ac:dyDescent="0.25">
      <c r="B229" s="164"/>
      <c r="C229" s="165"/>
      <c r="D229" s="165"/>
      <c r="E229" s="165"/>
      <c r="F229" s="166"/>
      <c r="G229" s="166"/>
      <c r="H229" s="167"/>
      <c r="I229" s="166"/>
      <c r="J229" s="166"/>
      <c r="K229" s="166"/>
      <c r="L229" s="166"/>
      <c r="M229" s="168"/>
    </row>
    <row r="230" spans="1:13" ht="16.5" hidden="1" thickBot="1" x14ac:dyDescent="0.25">
      <c r="B230" s="161"/>
      <c r="C230" s="162"/>
      <c r="D230" s="162"/>
      <c r="E230" s="163"/>
      <c r="F230" s="434" t="s">
        <v>1</v>
      </c>
      <c r="G230" s="435"/>
      <c r="H230" s="436" t="s">
        <v>2</v>
      </c>
      <c r="I230" s="158"/>
      <c r="J230" s="150"/>
      <c r="K230" s="150"/>
      <c r="L230" s="150"/>
      <c r="M230" s="151"/>
    </row>
    <row r="231" spans="1:13" ht="18" hidden="1" x14ac:dyDescent="0.2">
      <c r="B231" s="431" t="s">
        <v>319</v>
      </c>
      <c r="C231" s="432"/>
      <c r="D231" s="432"/>
      <c r="E231" s="433"/>
      <c r="F231" s="148" t="s">
        <v>3</v>
      </c>
      <c r="G231" s="148" t="s">
        <v>4</v>
      </c>
      <c r="H231" s="437"/>
      <c r="I231" s="159"/>
      <c r="J231" s="152"/>
      <c r="K231" s="152"/>
      <c r="L231" s="152"/>
      <c r="M231" s="153"/>
    </row>
    <row r="232" spans="1:13" ht="20.25" hidden="1" x14ac:dyDescent="0.2">
      <c r="A232" s="147"/>
      <c r="B232" s="452" t="s">
        <v>212</v>
      </c>
      <c r="C232" s="453"/>
      <c r="D232" s="453"/>
      <c r="E232" s="453"/>
      <c r="F232" s="69">
        <v>129600</v>
      </c>
      <c r="G232" s="69">
        <f>F232+500</f>
        <v>130100</v>
      </c>
      <c r="H232" s="156">
        <v>12.28</v>
      </c>
      <c r="I232" s="159"/>
      <c r="J232" s="152"/>
      <c r="K232" s="152"/>
      <c r="L232" s="152"/>
      <c r="M232" s="153"/>
    </row>
    <row r="233" spans="1:13" ht="21" hidden="1" thickBot="1" x14ac:dyDescent="0.25">
      <c r="A233" s="147"/>
      <c r="B233" s="445" t="s">
        <v>213</v>
      </c>
      <c r="C233" s="446"/>
      <c r="D233" s="446"/>
      <c r="E233" s="446"/>
      <c r="F233" s="70">
        <v>129600</v>
      </c>
      <c r="G233" s="70">
        <f>F233+500</f>
        <v>130100</v>
      </c>
      <c r="H233" s="157">
        <v>7.79</v>
      </c>
      <c r="I233" s="160"/>
      <c r="J233" s="154"/>
      <c r="K233" s="154"/>
      <c r="L233" s="154"/>
      <c r="M233" s="155"/>
    </row>
    <row r="234" spans="1:13" ht="38.25" customHeight="1" x14ac:dyDescent="0.2">
      <c r="B234" s="271"/>
      <c r="C234" s="272"/>
      <c r="D234" s="272"/>
      <c r="E234" s="272"/>
      <c r="F234" s="273"/>
      <c r="G234" s="262" t="s">
        <v>1069</v>
      </c>
      <c r="H234" s="263"/>
      <c r="I234" s="263"/>
      <c r="J234" s="263"/>
      <c r="K234" s="263"/>
      <c r="L234" s="263"/>
      <c r="M234" s="264"/>
    </row>
    <row r="235" spans="1:13" ht="38.25" customHeight="1" x14ac:dyDescent="0.2">
      <c r="B235" s="274"/>
      <c r="C235" s="275"/>
      <c r="D235" s="275"/>
      <c r="E235" s="275"/>
      <c r="F235" s="276"/>
      <c r="G235" s="265"/>
      <c r="H235" s="266"/>
      <c r="I235" s="266"/>
      <c r="J235" s="266"/>
      <c r="K235" s="266"/>
      <c r="L235" s="266"/>
      <c r="M235" s="267"/>
    </row>
    <row r="236" spans="1:13" ht="38.25" customHeight="1" thickBot="1" x14ac:dyDescent="0.25">
      <c r="B236" s="274"/>
      <c r="C236" s="275"/>
      <c r="D236" s="275"/>
      <c r="E236" s="275"/>
      <c r="F236" s="276"/>
      <c r="G236" s="268"/>
      <c r="H236" s="269"/>
      <c r="I236" s="269"/>
      <c r="J236" s="269"/>
      <c r="K236" s="269"/>
      <c r="L236" s="269"/>
      <c r="M236" s="270"/>
    </row>
    <row r="237" spans="1:13" ht="22.5" customHeight="1" thickBot="1" x14ac:dyDescent="0.25">
      <c r="B237" s="277"/>
      <c r="C237" s="278"/>
      <c r="D237" s="278"/>
      <c r="E237" s="278"/>
      <c r="F237" s="279"/>
      <c r="G237" s="250" t="str">
        <f>G5</f>
        <v xml:space="preserve">06 февраля 2023 г. </v>
      </c>
      <c r="H237" s="251"/>
      <c r="I237" s="252"/>
      <c r="J237" s="250" t="s">
        <v>0</v>
      </c>
      <c r="K237" s="251"/>
      <c r="L237" s="251"/>
      <c r="M237" s="252"/>
    </row>
    <row r="238" spans="1:13" ht="15" x14ac:dyDescent="0.25">
      <c r="B238" s="198"/>
      <c r="C238" s="199"/>
      <c r="D238" s="199"/>
      <c r="E238" s="199"/>
      <c r="F238" s="199"/>
      <c r="G238" s="32"/>
      <c r="H238" s="32"/>
      <c r="I238" s="32"/>
      <c r="J238" s="32"/>
      <c r="K238" s="32"/>
      <c r="L238" s="32"/>
      <c r="M238" s="33"/>
    </row>
    <row r="239" spans="1:13" ht="23.25" x14ac:dyDescent="0.2">
      <c r="B239" s="497" t="s">
        <v>1068</v>
      </c>
      <c r="C239" s="498"/>
      <c r="D239" s="498"/>
      <c r="E239" s="498"/>
      <c r="F239" s="498"/>
      <c r="G239" s="498"/>
      <c r="H239" s="498"/>
      <c r="I239" s="498"/>
      <c r="J239" s="498"/>
      <c r="K239" s="498"/>
      <c r="L239" s="498"/>
      <c r="M239" s="499"/>
    </row>
    <row r="240" spans="1:13" ht="14.25" customHeight="1" thickBot="1" x14ac:dyDescent="0.25">
      <c r="B240" s="124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30"/>
    </row>
    <row r="241" spans="2:15" ht="24.75" customHeight="1" x14ac:dyDescent="0.2">
      <c r="B241" s="503" t="s">
        <v>1067</v>
      </c>
      <c r="C241" s="504"/>
      <c r="D241" s="504"/>
      <c r="E241" s="504"/>
      <c r="F241" s="212" t="s">
        <v>1</v>
      </c>
      <c r="G241" s="500" t="s">
        <v>1066</v>
      </c>
      <c r="H241" s="503" t="s">
        <v>1067</v>
      </c>
      <c r="I241" s="504"/>
      <c r="J241" s="504"/>
      <c r="K241" s="504"/>
      <c r="L241" s="212" t="s">
        <v>1</v>
      </c>
      <c r="M241" s="500" t="s">
        <v>1066</v>
      </c>
    </row>
    <row r="242" spans="2:15" ht="14.25" customHeight="1" x14ac:dyDescent="0.2">
      <c r="B242" s="505"/>
      <c r="C242" s="506"/>
      <c r="D242" s="506"/>
      <c r="E242" s="506"/>
      <c r="F242" s="509" t="s">
        <v>1028</v>
      </c>
      <c r="G242" s="501"/>
      <c r="H242" s="505"/>
      <c r="I242" s="506"/>
      <c r="J242" s="506"/>
      <c r="K242" s="506"/>
      <c r="L242" s="509" t="s">
        <v>1028</v>
      </c>
      <c r="M242" s="501"/>
    </row>
    <row r="243" spans="2:15" ht="15" customHeight="1" thickBot="1" x14ac:dyDescent="0.25">
      <c r="B243" s="507"/>
      <c r="C243" s="508"/>
      <c r="D243" s="508"/>
      <c r="E243" s="508"/>
      <c r="F243" s="400"/>
      <c r="G243" s="502"/>
      <c r="H243" s="507"/>
      <c r="I243" s="508"/>
      <c r="J243" s="508"/>
      <c r="K243" s="508"/>
      <c r="L243" s="400"/>
      <c r="M243" s="502"/>
    </row>
    <row r="244" spans="2:15" s="31" customFormat="1" ht="26.25" customHeight="1" thickBot="1" x14ac:dyDescent="0.3">
      <c r="B244" s="235" t="s">
        <v>1029</v>
      </c>
      <c r="C244" s="236"/>
      <c r="D244" s="236"/>
      <c r="E244" s="236"/>
      <c r="F244" s="236"/>
      <c r="G244" s="140" t="s">
        <v>1030</v>
      </c>
      <c r="H244" s="259" t="s">
        <v>1031</v>
      </c>
      <c r="I244" s="260"/>
      <c r="J244" s="260"/>
      <c r="K244" s="260"/>
      <c r="L244" s="261"/>
      <c r="M244" s="118" t="s">
        <v>1030</v>
      </c>
    </row>
    <row r="245" spans="2:15" ht="31.5" customHeight="1" x14ac:dyDescent="0.2">
      <c r="B245" s="522" t="s">
        <v>1039</v>
      </c>
      <c r="C245" s="523"/>
      <c r="D245" s="523"/>
      <c r="E245" s="523"/>
      <c r="F245" s="176">
        <v>86000</v>
      </c>
      <c r="G245" s="200">
        <v>294.89</v>
      </c>
      <c r="H245" s="528" t="s">
        <v>1033</v>
      </c>
      <c r="I245" s="529"/>
      <c r="J245" s="529"/>
      <c r="K245" s="529"/>
      <c r="L245" s="69">
        <v>101500</v>
      </c>
      <c r="M245" s="200">
        <v>228.53</v>
      </c>
      <c r="N245" s="147">
        <f>E245+2500</f>
        <v>2500</v>
      </c>
      <c r="O245" s="147">
        <f>K245+2500</f>
        <v>2500</v>
      </c>
    </row>
    <row r="246" spans="2:15" ht="31.5" customHeight="1" x14ac:dyDescent="0.2">
      <c r="B246" s="524" t="s">
        <v>1040</v>
      </c>
      <c r="C246" s="525"/>
      <c r="D246" s="525"/>
      <c r="E246" s="525">
        <v>82500</v>
      </c>
      <c r="F246" s="67">
        <f t="shared" ref="F246:F257" si="25">E246</f>
        <v>82500</v>
      </c>
      <c r="G246" s="201">
        <v>257.38</v>
      </c>
      <c r="H246" s="487" t="s">
        <v>1034</v>
      </c>
      <c r="I246" s="488"/>
      <c r="J246" s="488"/>
      <c r="K246" s="488">
        <v>103000</v>
      </c>
      <c r="L246" s="68">
        <f t="shared" ref="L246:L260" si="26">K246</f>
        <v>103000</v>
      </c>
      <c r="M246" s="201">
        <v>228.53</v>
      </c>
      <c r="N246" s="147">
        <f t="shared" ref="N246:N257" si="27">E246+2500</f>
        <v>85000</v>
      </c>
      <c r="O246" s="147">
        <f t="shared" ref="O246:O257" si="28">K246+2500</f>
        <v>105500</v>
      </c>
    </row>
    <row r="247" spans="2:15" ht="31.5" customHeight="1" x14ac:dyDescent="0.2">
      <c r="B247" s="524" t="s">
        <v>1041</v>
      </c>
      <c r="C247" s="525"/>
      <c r="D247" s="525"/>
      <c r="E247" s="525">
        <v>81000</v>
      </c>
      <c r="F247" s="67">
        <f t="shared" si="25"/>
        <v>81000</v>
      </c>
      <c r="G247" s="201">
        <v>228.53</v>
      </c>
      <c r="H247" s="487" t="s">
        <v>1035</v>
      </c>
      <c r="I247" s="488"/>
      <c r="J247" s="488"/>
      <c r="K247" s="488">
        <v>102000</v>
      </c>
      <c r="L247" s="68">
        <f t="shared" si="26"/>
        <v>102000</v>
      </c>
      <c r="M247" s="201">
        <v>228.53</v>
      </c>
      <c r="N247" s="147">
        <f t="shared" si="27"/>
        <v>83500</v>
      </c>
      <c r="O247" s="147">
        <f t="shared" si="28"/>
        <v>104500</v>
      </c>
    </row>
    <row r="248" spans="2:15" ht="31.5" customHeight="1" x14ac:dyDescent="0.2">
      <c r="B248" s="524" t="s">
        <v>1042</v>
      </c>
      <c r="C248" s="525"/>
      <c r="D248" s="525"/>
      <c r="E248" s="525">
        <v>79300</v>
      </c>
      <c r="F248" s="67">
        <f t="shared" si="25"/>
        <v>79300</v>
      </c>
      <c r="G248" s="201">
        <v>205.49</v>
      </c>
      <c r="H248" s="487" t="s">
        <v>1058</v>
      </c>
      <c r="I248" s="488"/>
      <c r="J248" s="488"/>
      <c r="K248" s="488">
        <v>101500</v>
      </c>
      <c r="L248" s="68">
        <f t="shared" si="26"/>
        <v>101500</v>
      </c>
      <c r="M248" s="201">
        <v>228.53</v>
      </c>
      <c r="N248" s="147">
        <f t="shared" si="27"/>
        <v>81800</v>
      </c>
      <c r="O248" s="147">
        <f t="shared" si="28"/>
        <v>104000</v>
      </c>
    </row>
    <row r="249" spans="2:15" ht="31.5" customHeight="1" x14ac:dyDescent="0.2">
      <c r="B249" s="524" t="s">
        <v>1043</v>
      </c>
      <c r="C249" s="525"/>
      <c r="D249" s="525"/>
      <c r="E249" s="525">
        <v>78500</v>
      </c>
      <c r="F249" s="67">
        <f t="shared" si="25"/>
        <v>78500</v>
      </c>
      <c r="G249" s="201">
        <v>186.67</v>
      </c>
      <c r="H249" s="487" t="s">
        <v>1036</v>
      </c>
      <c r="I249" s="488"/>
      <c r="J249" s="488"/>
      <c r="K249" s="488">
        <v>101500</v>
      </c>
      <c r="L249" s="68">
        <f t="shared" si="26"/>
        <v>101500</v>
      </c>
      <c r="M249" s="201">
        <v>228.53</v>
      </c>
      <c r="N249" s="147">
        <f t="shared" si="27"/>
        <v>81000</v>
      </c>
      <c r="O249" s="147">
        <f t="shared" si="28"/>
        <v>104000</v>
      </c>
    </row>
    <row r="250" spans="2:15" ht="31.5" customHeight="1" x14ac:dyDescent="0.2">
      <c r="B250" s="524" t="s">
        <v>1044</v>
      </c>
      <c r="C250" s="525"/>
      <c r="D250" s="525"/>
      <c r="E250" s="525">
        <v>77500</v>
      </c>
      <c r="F250" s="67">
        <f t="shared" si="25"/>
        <v>77500</v>
      </c>
      <c r="G250" s="201">
        <v>171.01</v>
      </c>
      <c r="H250" s="487" t="s">
        <v>1059</v>
      </c>
      <c r="I250" s="488"/>
      <c r="J250" s="488"/>
      <c r="K250" s="488">
        <v>102000</v>
      </c>
      <c r="L250" s="68">
        <f t="shared" si="26"/>
        <v>102000</v>
      </c>
      <c r="M250" s="201">
        <v>228.53</v>
      </c>
      <c r="N250" s="147">
        <f t="shared" si="27"/>
        <v>80000</v>
      </c>
      <c r="O250" s="147">
        <f t="shared" si="28"/>
        <v>104500</v>
      </c>
    </row>
    <row r="251" spans="2:15" ht="31.5" customHeight="1" x14ac:dyDescent="0.2">
      <c r="B251" s="524" t="s">
        <v>1045</v>
      </c>
      <c r="C251" s="525"/>
      <c r="D251" s="525"/>
      <c r="E251" s="525">
        <v>76500</v>
      </c>
      <c r="F251" s="67">
        <f t="shared" si="25"/>
        <v>76500</v>
      </c>
      <c r="G251" s="201">
        <v>157.77000000000001</v>
      </c>
      <c r="H251" s="487" t="s">
        <v>1037</v>
      </c>
      <c r="I251" s="488"/>
      <c r="J251" s="488"/>
      <c r="K251" s="488">
        <v>102000</v>
      </c>
      <c r="L251" s="68">
        <f t="shared" si="26"/>
        <v>102000</v>
      </c>
      <c r="M251" s="201">
        <v>228.53</v>
      </c>
      <c r="N251" s="147">
        <f t="shared" si="27"/>
        <v>79000</v>
      </c>
      <c r="O251" s="147">
        <f t="shared" si="28"/>
        <v>104500</v>
      </c>
    </row>
    <row r="252" spans="2:15" ht="31.5" customHeight="1" x14ac:dyDescent="0.2">
      <c r="B252" s="524" t="s">
        <v>1046</v>
      </c>
      <c r="C252" s="525"/>
      <c r="D252" s="525"/>
      <c r="E252" s="525">
        <v>77000</v>
      </c>
      <c r="F252" s="67">
        <f t="shared" si="25"/>
        <v>77000</v>
      </c>
      <c r="G252" s="201">
        <v>146.43</v>
      </c>
      <c r="H252" s="487" t="s">
        <v>1038</v>
      </c>
      <c r="I252" s="488"/>
      <c r="J252" s="488"/>
      <c r="K252" s="488">
        <v>101500</v>
      </c>
      <c r="L252" s="68">
        <f t="shared" si="26"/>
        <v>101500</v>
      </c>
      <c r="M252" s="201">
        <v>228.53</v>
      </c>
      <c r="N252" s="147">
        <f t="shared" si="27"/>
        <v>79500</v>
      </c>
      <c r="O252" s="147">
        <f t="shared" si="28"/>
        <v>104000</v>
      </c>
    </row>
    <row r="253" spans="2:15" ht="31.5" customHeight="1" x14ac:dyDescent="0.2">
      <c r="B253" s="524" t="s">
        <v>1047</v>
      </c>
      <c r="C253" s="525"/>
      <c r="D253" s="525"/>
      <c r="E253" s="525">
        <v>76500</v>
      </c>
      <c r="F253" s="67">
        <f t="shared" si="25"/>
        <v>76500</v>
      </c>
      <c r="G253" s="201">
        <v>128.04</v>
      </c>
      <c r="H253" s="487" t="s">
        <v>1052</v>
      </c>
      <c r="I253" s="488"/>
      <c r="J253" s="488"/>
      <c r="K253" s="488">
        <v>102000</v>
      </c>
      <c r="L253" s="68">
        <f t="shared" si="26"/>
        <v>102000</v>
      </c>
      <c r="M253" s="201">
        <v>228.53</v>
      </c>
      <c r="N253" s="147">
        <f t="shared" si="27"/>
        <v>79000</v>
      </c>
      <c r="O253" s="147">
        <f t="shared" si="28"/>
        <v>104500</v>
      </c>
    </row>
    <row r="254" spans="2:15" ht="31.5" customHeight="1" x14ac:dyDescent="0.2">
      <c r="B254" s="524" t="s">
        <v>1048</v>
      </c>
      <c r="C254" s="525"/>
      <c r="D254" s="525"/>
      <c r="E254" s="525">
        <v>75500</v>
      </c>
      <c r="F254" s="67">
        <f t="shared" si="25"/>
        <v>75500</v>
      </c>
      <c r="G254" s="201">
        <v>113.74</v>
      </c>
      <c r="H254" s="487" t="s">
        <v>1053</v>
      </c>
      <c r="I254" s="488"/>
      <c r="J254" s="488"/>
      <c r="K254" s="488">
        <v>102000</v>
      </c>
      <c r="L254" s="68">
        <f t="shared" si="26"/>
        <v>102000</v>
      </c>
      <c r="M254" s="201">
        <v>228.53</v>
      </c>
      <c r="N254" s="147">
        <f t="shared" si="27"/>
        <v>78000</v>
      </c>
      <c r="O254" s="147">
        <f t="shared" si="28"/>
        <v>104500</v>
      </c>
    </row>
    <row r="255" spans="2:15" ht="31.5" customHeight="1" x14ac:dyDescent="0.2">
      <c r="B255" s="524" t="s">
        <v>1049</v>
      </c>
      <c r="C255" s="525"/>
      <c r="D255" s="525"/>
      <c r="E255" s="525">
        <v>75000</v>
      </c>
      <c r="F255" s="67">
        <f t="shared" si="25"/>
        <v>75000</v>
      </c>
      <c r="G255" s="201">
        <v>102.33</v>
      </c>
      <c r="H255" s="487" t="s">
        <v>1060</v>
      </c>
      <c r="I255" s="488"/>
      <c r="J255" s="488"/>
      <c r="K255" s="488">
        <v>101500</v>
      </c>
      <c r="L255" s="68">
        <f t="shared" si="26"/>
        <v>101500</v>
      </c>
      <c r="M255" s="201">
        <v>228.53</v>
      </c>
      <c r="N255" s="147">
        <f t="shared" si="27"/>
        <v>77500</v>
      </c>
      <c r="O255" s="147">
        <f t="shared" si="28"/>
        <v>104000</v>
      </c>
    </row>
    <row r="256" spans="2:15" ht="31.5" customHeight="1" x14ac:dyDescent="0.2">
      <c r="B256" s="524" t="s">
        <v>1050</v>
      </c>
      <c r="C256" s="525"/>
      <c r="D256" s="525"/>
      <c r="E256" s="525">
        <v>74500</v>
      </c>
      <c r="F256" s="67">
        <f t="shared" si="25"/>
        <v>74500</v>
      </c>
      <c r="G256" s="201">
        <v>85.22</v>
      </c>
      <c r="H256" s="487" t="s">
        <v>1054</v>
      </c>
      <c r="I256" s="488"/>
      <c r="J256" s="488"/>
      <c r="K256" s="488">
        <v>100000</v>
      </c>
      <c r="L256" s="68">
        <f t="shared" si="26"/>
        <v>100000</v>
      </c>
      <c r="M256" s="201">
        <v>205.49</v>
      </c>
      <c r="N256" s="147">
        <f t="shared" si="27"/>
        <v>77000</v>
      </c>
      <c r="O256" s="147">
        <f t="shared" si="28"/>
        <v>102500</v>
      </c>
    </row>
    <row r="257" spans="2:15" ht="31.5" customHeight="1" thickBot="1" x14ac:dyDescent="0.25">
      <c r="B257" s="526" t="s">
        <v>1051</v>
      </c>
      <c r="C257" s="527"/>
      <c r="D257" s="527"/>
      <c r="E257" s="527">
        <v>74000</v>
      </c>
      <c r="F257" s="191">
        <f t="shared" si="25"/>
        <v>74000</v>
      </c>
      <c r="G257" s="202">
        <v>68.13</v>
      </c>
      <c r="H257" s="487" t="s">
        <v>1055</v>
      </c>
      <c r="I257" s="488"/>
      <c r="J257" s="488"/>
      <c r="K257" s="488">
        <v>100000</v>
      </c>
      <c r="L257" s="68">
        <f t="shared" si="26"/>
        <v>100000</v>
      </c>
      <c r="M257" s="201">
        <v>205.49</v>
      </c>
      <c r="N257" s="147">
        <f t="shared" si="27"/>
        <v>76500</v>
      </c>
      <c r="O257" s="147">
        <f t="shared" si="28"/>
        <v>102500</v>
      </c>
    </row>
    <row r="258" spans="2:15" ht="31.5" customHeight="1" thickBot="1" x14ac:dyDescent="0.25">
      <c r="B258" s="510" t="s">
        <v>1032</v>
      </c>
      <c r="C258" s="511"/>
      <c r="D258" s="511"/>
      <c r="E258" s="511"/>
      <c r="F258" s="512"/>
      <c r="G258" s="139" t="s">
        <v>1030</v>
      </c>
      <c r="H258" s="494" t="s">
        <v>1056</v>
      </c>
      <c r="I258" s="488"/>
      <c r="J258" s="488"/>
      <c r="K258" s="488">
        <v>100000</v>
      </c>
      <c r="L258" s="68">
        <f t="shared" si="26"/>
        <v>100000</v>
      </c>
      <c r="M258" s="201">
        <v>205.49</v>
      </c>
      <c r="N258" s="147"/>
      <c r="O258" s="147"/>
    </row>
    <row r="259" spans="2:15" ht="31.5" customHeight="1" x14ac:dyDescent="0.2">
      <c r="B259" s="513" t="s">
        <v>1061</v>
      </c>
      <c r="C259" s="514"/>
      <c r="D259" s="514"/>
      <c r="E259" s="515"/>
      <c r="F259" s="205">
        <v>128000</v>
      </c>
      <c r="G259" s="200">
        <v>229</v>
      </c>
      <c r="H259" s="494" t="s">
        <v>1065</v>
      </c>
      <c r="I259" s="488"/>
      <c r="J259" s="488"/>
      <c r="K259" s="488">
        <v>100000</v>
      </c>
      <c r="L259" s="68">
        <f t="shared" si="26"/>
        <v>100000</v>
      </c>
      <c r="M259" s="201">
        <v>205.49</v>
      </c>
      <c r="N259" s="147"/>
      <c r="O259" s="147"/>
    </row>
    <row r="260" spans="2:15" ht="31.5" customHeight="1" thickBot="1" x14ac:dyDescent="0.25">
      <c r="B260" s="516" t="s">
        <v>1062</v>
      </c>
      <c r="C260" s="517"/>
      <c r="D260" s="517"/>
      <c r="E260" s="518">
        <v>128000</v>
      </c>
      <c r="F260" s="204">
        <f>E260</f>
        <v>128000</v>
      </c>
      <c r="G260" s="203">
        <v>229</v>
      </c>
      <c r="H260" s="495" t="s">
        <v>1057</v>
      </c>
      <c r="I260" s="496"/>
      <c r="J260" s="496"/>
      <c r="K260" s="496">
        <v>100000</v>
      </c>
      <c r="L260" s="70">
        <f t="shared" si="26"/>
        <v>100000</v>
      </c>
      <c r="M260" s="202">
        <v>205.49</v>
      </c>
      <c r="N260" s="147"/>
      <c r="O260" s="147"/>
    </row>
    <row r="261" spans="2:15" ht="31.5" customHeight="1" x14ac:dyDescent="0.25">
      <c r="B261" s="516" t="s">
        <v>1063</v>
      </c>
      <c r="C261" s="517"/>
      <c r="D261" s="517"/>
      <c r="E261" s="518">
        <v>128000</v>
      </c>
      <c r="F261" s="67">
        <f t="shared" ref="F261:F262" si="29">E261</f>
        <v>128000</v>
      </c>
      <c r="G261" s="201">
        <v>229</v>
      </c>
      <c r="H261" s="206"/>
      <c r="I261" s="207"/>
      <c r="J261" s="207"/>
      <c r="K261" s="207"/>
      <c r="L261" s="207"/>
      <c r="M261" s="208"/>
      <c r="N261" s="147"/>
      <c r="O261" s="147"/>
    </row>
    <row r="262" spans="2:15" ht="31.5" customHeight="1" thickBot="1" x14ac:dyDescent="0.3">
      <c r="B262" s="519" t="s">
        <v>1064</v>
      </c>
      <c r="C262" s="520"/>
      <c r="D262" s="520"/>
      <c r="E262" s="521">
        <v>126500</v>
      </c>
      <c r="F262" s="191">
        <f t="shared" si="29"/>
        <v>126500</v>
      </c>
      <c r="G262" s="202">
        <v>229</v>
      </c>
      <c r="H262" s="209"/>
      <c r="I262" s="210"/>
      <c r="J262" s="210"/>
      <c r="K262" s="210"/>
      <c r="L262" s="210"/>
      <c r="M262" s="211"/>
      <c r="N262" s="147"/>
      <c r="O262" s="147"/>
    </row>
    <row r="264" spans="2:15" ht="20.25" x14ac:dyDescent="0.3">
      <c r="B264" s="378" t="s">
        <v>931</v>
      </c>
      <c r="C264" s="378"/>
      <c r="D264" s="378"/>
      <c r="E264" s="378"/>
      <c r="F264" s="378"/>
      <c r="G264" s="378"/>
      <c r="H264" s="378"/>
      <c r="I264" s="378"/>
      <c r="J264" s="378"/>
      <c r="K264" s="378"/>
      <c r="L264" s="378"/>
      <c r="M264" s="378"/>
    </row>
  </sheetData>
  <autoFilter ref="A88:Y88"/>
  <mergeCells count="427">
    <mergeCell ref="H249:K249"/>
    <mergeCell ref="H258:K258"/>
    <mergeCell ref="B264:M264"/>
    <mergeCell ref="B258:F258"/>
    <mergeCell ref="B259:E259"/>
    <mergeCell ref="B260:E260"/>
    <mergeCell ref="B261:E261"/>
    <mergeCell ref="B262:E262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H245:K245"/>
    <mergeCell ref="H246:K246"/>
    <mergeCell ref="H247:K247"/>
    <mergeCell ref="H248:K248"/>
    <mergeCell ref="H259:K259"/>
    <mergeCell ref="H260:K260"/>
    <mergeCell ref="B244:F244"/>
    <mergeCell ref="H244:L244"/>
    <mergeCell ref="B234:F236"/>
    <mergeCell ref="G234:M236"/>
    <mergeCell ref="B237:F237"/>
    <mergeCell ref="G237:I237"/>
    <mergeCell ref="J237:M237"/>
    <mergeCell ref="B239:M239"/>
    <mergeCell ref="G241:G243"/>
    <mergeCell ref="M241:M243"/>
    <mergeCell ref="B241:E243"/>
    <mergeCell ref="H241:K243"/>
    <mergeCell ref="L242:L243"/>
    <mergeCell ref="F242:F243"/>
    <mergeCell ref="H250:K250"/>
    <mergeCell ref="H251:K251"/>
    <mergeCell ref="H252:K252"/>
    <mergeCell ref="H253:K253"/>
    <mergeCell ref="H254:K254"/>
    <mergeCell ref="H255:K255"/>
    <mergeCell ref="H256:K256"/>
    <mergeCell ref="H257:K257"/>
    <mergeCell ref="B37:D37"/>
    <mergeCell ref="B43:D43"/>
    <mergeCell ref="B44:F44"/>
    <mergeCell ref="B45:D45"/>
    <mergeCell ref="B46:F46"/>
    <mergeCell ref="B51:D51"/>
    <mergeCell ref="B52:F52"/>
    <mergeCell ref="B60:D60"/>
    <mergeCell ref="B61:F61"/>
    <mergeCell ref="B49:D49"/>
    <mergeCell ref="B58:D58"/>
    <mergeCell ref="B50:D50"/>
    <mergeCell ref="H43:J43"/>
    <mergeCell ref="H45:J45"/>
    <mergeCell ref="H46:J46"/>
    <mergeCell ref="B53:D53"/>
    <mergeCell ref="B54:D54"/>
    <mergeCell ref="B55:D55"/>
    <mergeCell ref="H64:J64"/>
    <mergeCell ref="H44:J44"/>
    <mergeCell ref="H48:L48"/>
    <mergeCell ref="H63:J63"/>
    <mergeCell ref="H54:J54"/>
    <mergeCell ref="H55:J55"/>
    <mergeCell ref="B67:F67"/>
    <mergeCell ref="H56:J56"/>
    <mergeCell ref="H57:J57"/>
    <mergeCell ref="H58:J58"/>
    <mergeCell ref="H59:J59"/>
    <mergeCell ref="H60:J60"/>
    <mergeCell ref="H61:J61"/>
    <mergeCell ref="H62:J62"/>
    <mergeCell ref="H67:J67"/>
    <mergeCell ref="H65:L65"/>
    <mergeCell ref="B64:D64"/>
    <mergeCell ref="B65:D65"/>
    <mergeCell ref="H66:J66"/>
    <mergeCell ref="B63:D63"/>
    <mergeCell ref="B66:D66"/>
    <mergeCell ref="B62:D62"/>
    <mergeCell ref="G85:G86"/>
    <mergeCell ref="G84:H84"/>
    <mergeCell ref="H23:J23"/>
    <mergeCell ref="H24:J24"/>
    <mergeCell ref="H26:J26"/>
    <mergeCell ref="H27:J27"/>
    <mergeCell ref="H28:J28"/>
    <mergeCell ref="H29:J29"/>
    <mergeCell ref="H30:J30"/>
    <mergeCell ref="H31:J31"/>
    <mergeCell ref="H37:J37"/>
    <mergeCell ref="H38:J38"/>
    <mergeCell ref="H33:J33"/>
    <mergeCell ref="H35:J35"/>
    <mergeCell ref="H36:J36"/>
    <mergeCell ref="H68:J68"/>
    <mergeCell ref="H69:J69"/>
    <mergeCell ref="H70:J70"/>
    <mergeCell ref="H47:J47"/>
    <mergeCell ref="H49:J49"/>
    <mergeCell ref="H50:J50"/>
    <mergeCell ref="H51:J51"/>
    <mergeCell ref="H52:J52"/>
    <mergeCell ref="H53:J53"/>
    <mergeCell ref="B188:M188"/>
    <mergeCell ref="I84:I86"/>
    <mergeCell ref="J84:J86"/>
    <mergeCell ref="C85:C86"/>
    <mergeCell ref="D85:D86"/>
    <mergeCell ref="J168:K168"/>
    <mergeCell ref="K9:L9"/>
    <mergeCell ref="M9:M11"/>
    <mergeCell ref="K10:K11"/>
    <mergeCell ref="G9:G11"/>
    <mergeCell ref="J136:M136"/>
    <mergeCell ref="B156:M156"/>
    <mergeCell ref="B23:D23"/>
    <mergeCell ref="B87:E87"/>
    <mergeCell ref="M84:M86"/>
    <mergeCell ref="B80:F80"/>
    <mergeCell ref="B56:D56"/>
    <mergeCell ref="B57:D57"/>
    <mergeCell ref="B59:D59"/>
    <mergeCell ref="H39:J39"/>
    <mergeCell ref="H40:J40"/>
    <mergeCell ref="H41:J41"/>
    <mergeCell ref="H42:J42"/>
    <mergeCell ref="B82:M82"/>
    <mergeCell ref="K84:L84"/>
    <mergeCell ref="J170:K170"/>
    <mergeCell ref="C187:E187"/>
    <mergeCell ref="F187:G187"/>
    <mergeCell ref="B84:B86"/>
    <mergeCell ref="C84:D84"/>
    <mergeCell ref="E84:E86"/>
    <mergeCell ref="F84:F86"/>
    <mergeCell ref="C169:E169"/>
    <mergeCell ref="H186:M186"/>
    <mergeCell ref="H187:M187"/>
    <mergeCell ref="F185:G185"/>
    <mergeCell ref="F186:G186"/>
    <mergeCell ref="C185:E185"/>
    <mergeCell ref="H181:M181"/>
    <mergeCell ref="H182:M182"/>
    <mergeCell ref="C182:E182"/>
    <mergeCell ref="F182:G182"/>
    <mergeCell ref="K85:K86"/>
    <mergeCell ref="C175:E176"/>
    <mergeCell ref="F175:G176"/>
    <mergeCell ref="J176:K176"/>
    <mergeCell ref="C171:E171"/>
    <mergeCell ref="F171:G171"/>
    <mergeCell ref="B233:E233"/>
    <mergeCell ref="H194:M194"/>
    <mergeCell ref="H195:I195"/>
    <mergeCell ref="C202:E202"/>
    <mergeCell ref="F202:G202"/>
    <mergeCell ref="F196:G196"/>
    <mergeCell ref="H203:I203"/>
    <mergeCell ref="C201:E201"/>
    <mergeCell ref="C204:E204"/>
    <mergeCell ref="F204:G204"/>
    <mergeCell ref="J204:K204"/>
    <mergeCell ref="L204:M204"/>
    <mergeCell ref="J202:K202"/>
    <mergeCell ref="L202:M202"/>
    <mergeCell ref="L209:M209"/>
    <mergeCell ref="L227:M227"/>
    <mergeCell ref="B211:E211"/>
    <mergeCell ref="L218:M218"/>
    <mergeCell ref="F215:G215"/>
    <mergeCell ref="J215:K215"/>
    <mergeCell ref="L215:M215"/>
    <mergeCell ref="B232:E232"/>
    <mergeCell ref="J196:K196"/>
    <mergeCell ref="L196:M196"/>
    <mergeCell ref="B231:E231"/>
    <mergeCell ref="F230:G230"/>
    <mergeCell ref="H230:H231"/>
    <mergeCell ref="C192:E192"/>
    <mergeCell ref="F192:G192"/>
    <mergeCell ref="B194:B195"/>
    <mergeCell ref="B193:M193"/>
    <mergeCell ref="F199:G199"/>
    <mergeCell ref="L195:M195"/>
    <mergeCell ref="I207:M207"/>
    <mergeCell ref="H197:I197"/>
    <mergeCell ref="H198:I198"/>
    <mergeCell ref="H199:I199"/>
    <mergeCell ref="H201:I201"/>
    <mergeCell ref="H202:I202"/>
    <mergeCell ref="J198:K198"/>
    <mergeCell ref="L198:M198"/>
    <mergeCell ref="C199:E199"/>
    <mergeCell ref="C194:E195"/>
    <mergeCell ref="F194:G195"/>
    <mergeCell ref="F201:G201"/>
    <mergeCell ref="J201:K201"/>
    <mergeCell ref="B228:E228"/>
    <mergeCell ref="F228:G228"/>
    <mergeCell ref="B174:M174"/>
    <mergeCell ref="B177:M177"/>
    <mergeCell ref="H175:M175"/>
    <mergeCell ref="B175:B176"/>
    <mergeCell ref="L201:M201"/>
    <mergeCell ref="J199:K199"/>
    <mergeCell ref="L199:M199"/>
    <mergeCell ref="B200:M200"/>
    <mergeCell ref="C197:E197"/>
    <mergeCell ref="F197:G197"/>
    <mergeCell ref="J197:K197"/>
    <mergeCell ref="L197:M197"/>
    <mergeCell ref="H189:M189"/>
    <mergeCell ref="H190:M190"/>
    <mergeCell ref="C198:E198"/>
    <mergeCell ref="F198:G198"/>
    <mergeCell ref="C191:E191"/>
    <mergeCell ref="H196:I196"/>
    <mergeCell ref="J195:K195"/>
    <mergeCell ref="C189:E189"/>
    <mergeCell ref="F191:G191"/>
    <mergeCell ref="H191:M191"/>
    <mergeCell ref="H192:M192"/>
    <mergeCell ref="F189:G189"/>
    <mergeCell ref="B167:B168"/>
    <mergeCell ref="L170:M170"/>
    <mergeCell ref="G162:I162"/>
    <mergeCell ref="F87:M87"/>
    <mergeCell ref="B47:D47"/>
    <mergeCell ref="B48:D48"/>
    <mergeCell ref="C179:E179"/>
    <mergeCell ref="L85:L86"/>
    <mergeCell ref="H85:H86"/>
    <mergeCell ref="B77:F79"/>
    <mergeCell ref="H168:I168"/>
    <mergeCell ref="F169:G169"/>
    <mergeCell ref="L168:M168"/>
    <mergeCell ref="F179:G179"/>
    <mergeCell ref="C167:E168"/>
    <mergeCell ref="F167:G168"/>
    <mergeCell ref="H169:M169"/>
    <mergeCell ref="H179:M179"/>
    <mergeCell ref="F172:G172"/>
    <mergeCell ref="H170:I170"/>
    <mergeCell ref="F170:G170"/>
    <mergeCell ref="H172:M172"/>
    <mergeCell ref="J80:M80"/>
    <mergeCell ref="H173:M173"/>
    <mergeCell ref="G77:M79"/>
    <mergeCell ref="C203:E203"/>
    <mergeCell ref="B209:E209"/>
    <mergeCell ref="D75:K75"/>
    <mergeCell ref="H71:J71"/>
    <mergeCell ref="H72:J72"/>
    <mergeCell ref="H73:J73"/>
    <mergeCell ref="B68:D68"/>
    <mergeCell ref="B69:F69"/>
    <mergeCell ref="B71:D71"/>
    <mergeCell ref="B72:F72"/>
    <mergeCell ref="B73:D73"/>
    <mergeCell ref="E73:F73"/>
    <mergeCell ref="B70:D70"/>
    <mergeCell ref="H176:I176"/>
    <mergeCell ref="H171:M171"/>
    <mergeCell ref="H167:M167"/>
    <mergeCell ref="G80:I80"/>
    <mergeCell ref="H185:M185"/>
    <mergeCell ref="C196:E196"/>
    <mergeCell ref="C190:E190"/>
    <mergeCell ref="F190:G190"/>
    <mergeCell ref="F184:G184"/>
    <mergeCell ref="B164:M164"/>
    <mergeCell ref="G159:M161"/>
    <mergeCell ref="J162:M162"/>
    <mergeCell ref="B159:F161"/>
    <mergeCell ref="B162:F162"/>
    <mergeCell ref="F203:G203"/>
    <mergeCell ref="J203:K203"/>
    <mergeCell ref="L203:M203"/>
    <mergeCell ref="J208:K208"/>
    <mergeCell ref="L208:M208"/>
    <mergeCell ref="B205:M205"/>
    <mergeCell ref="B206:M206"/>
    <mergeCell ref="C178:E178"/>
    <mergeCell ref="H178:M178"/>
    <mergeCell ref="H184:M184"/>
    <mergeCell ref="C181:E181"/>
    <mergeCell ref="H183:M183"/>
    <mergeCell ref="F183:G183"/>
    <mergeCell ref="F181:G181"/>
    <mergeCell ref="C172:E172"/>
    <mergeCell ref="F178:G178"/>
    <mergeCell ref="L176:M176"/>
    <mergeCell ref="C186:E186"/>
    <mergeCell ref="C183:E183"/>
    <mergeCell ref="B166:M166"/>
    <mergeCell ref="J228:K228"/>
    <mergeCell ref="L228:M228"/>
    <mergeCell ref="F225:G225"/>
    <mergeCell ref="J225:K225"/>
    <mergeCell ref="L225:M225"/>
    <mergeCell ref="B225:E225"/>
    <mergeCell ref="B214:E214"/>
    <mergeCell ref="B215:E215"/>
    <mergeCell ref="B223:E223"/>
    <mergeCell ref="F223:G223"/>
    <mergeCell ref="J223:K223"/>
    <mergeCell ref="L223:M223"/>
    <mergeCell ref="B216:E216"/>
    <mergeCell ref="B217:E217"/>
    <mergeCell ref="F216:G216"/>
    <mergeCell ref="J216:K216"/>
    <mergeCell ref="L216:M216"/>
    <mergeCell ref="F218:G218"/>
    <mergeCell ref="F217:G217"/>
    <mergeCell ref="J217:K217"/>
    <mergeCell ref="L217:M217"/>
    <mergeCell ref="F214:G214"/>
    <mergeCell ref="J227:K227"/>
    <mergeCell ref="J218:K218"/>
    <mergeCell ref="B227:E227"/>
    <mergeCell ref="F227:G227"/>
    <mergeCell ref="B224:M224"/>
    <mergeCell ref="B226:M226"/>
    <mergeCell ref="C170:E170"/>
    <mergeCell ref="C173:E173"/>
    <mergeCell ref="F173:G173"/>
    <mergeCell ref="F210:G210"/>
    <mergeCell ref="J210:K210"/>
    <mergeCell ref="L210:M210"/>
    <mergeCell ref="H204:I204"/>
    <mergeCell ref="B220:M220"/>
    <mergeCell ref="B222:M222"/>
    <mergeCell ref="J211:K211"/>
    <mergeCell ref="L211:M211"/>
    <mergeCell ref="F212:G212"/>
    <mergeCell ref="J212:K212"/>
    <mergeCell ref="L212:M212"/>
    <mergeCell ref="F219:G219"/>
    <mergeCell ref="B218:E218"/>
    <mergeCell ref="B221:E221"/>
    <mergeCell ref="F211:G211"/>
    <mergeCell ref="C184:E184"/>
    <mergeCell ref="B180:M180"/>
    <mergeCell ref="J219:K219"/>
    <mergeCell ref="L219:M219"/>
    <mergeCell ref="J221:K221"/>
    <mergeCell ref="F221:G221"/>
    <mergeCell ref="B219:E219"/>
    <mergeCell ref="F207:G208"/>
    <mergeCell ref="H207:H208"/>
    <mergeCell ref="B212:E212"/>
    <mergeCell ref="B213:E213"/>
    <mergeCell ref="L213:M213"/>
    <mergeCell ref="J214:K214"/>
    <mergeCell ref="L214:M214"/>
    <mergeCell ref="F209:G209"/>
    <mergeCell ref="J209:K209"/>
    <mergeCell ref="L221:M221"/>
    <mergeCell ref="B210:E210"/>
    <mergeCell ref="F213:G213"/>
    <mergeCell ref="J213:K213"/>
    <mergeCell ref="B1:M1"/>
    <mergeCell ref="B7:M7"/>
    <mergeCell ref="L10:L11"/>
    <mergeCell ref="E10:E11"/>
    <mergeCell ref="E9:F9"/>
    <mergeCell ref="B14:D14"/>
    <mergeCell ref="J5:M5"/>
    <mergeCell ref="G5:I5"/>
    <mergeCell ref="H9:J11"/>
    <mergeCell ref="F10:F11"/>
    <mergeCell ref="H14:J14"/>
    <mergeCell ref="H12:L12"/>
    <mergeCell ref="B12:F12"/>
    <mergeCell ref="G2:M4"/>
    <mergeCell ref="B2:F4"/>
    <mergeCell ref="B5:F5"/>
    <mergeCell ref="H13:J13"/>
    <mergeCell ref="B13:D13"/>
    <mergeCell ref="B9:D11"/>
    <mergeCell ref="B15:D15"/>
    <mergeCell ref="H16:J16"/>
    <mergeCell ref="H17:J17"/>
    <mergeCell ref="H18:J18"/>
    <mergeCell ref="H19:J19"/>
    <mergeCell ref="H15:J15"/>
    <mergeCell ref="B18:D18"/>
    <mergeCell ref="B21:D21"/>
    <mergeCell ref="B22:D22"/>
    <mergeCell ref="B16:D16"/>
    <mergeCell ref="B17:D17"/>
    <mergeCell ref="B19:D19"/>
    <mergeCell ref="B20:D20"/>
    <mergeCell ref="B25:D25"/>
    <mergeCell ref="B40:D40"/>
    <mergeCell ref="B42:D42"/>
    <mergeCell ref="B28:D28"/>
    <mergeCell ref="B29:D29"/>
    <mergeCell ref="B30:D30"/>
    <mergeCell ref="B31:D31"/>
    <mergeCell ref="B32:D32"/>
    <mergeCell ref="H20:J20"/>
    <mergeCell ref="H21:J21"/>
    <mergeCell ref="H22:J22"/>
    <mergeCell ref="H25:J25"/>
    <mergeCell ref="B26:D26"/>
    <mergeCell ref="B27:F27"/>
    <mergeCell ref="B39:F39"/>
    <mergeCell ref="B34:D34"/>
    <mergeCell ref="B35:D35"/>
    <mergeCell ref="B41:D41"/>
    <mergeCell ref="B24:D24"/>
    <mergeCell ref="H32:J32"/>
    <mergeCell ref="H34:L34"/>
    <mergeCell ref="B38:D38"/>
    <mergeCell ref="B33:D33"/>
    <mergeCell ref="B36:D36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37" fitToHeight="3" orientation="portrait" r:id="rId1"/>
  <rowBreaks count="2" manualBreakCount="2">
    <brk id="76" min="1" max="12" man="1"/>
    <brk id="158" min="1" max="12" man="1"/>
  </rowBreaks>
  <ignoredErrors>
    <ignoredError sqref="O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pane xSplit="1" topLeftCell="B1" activePane="topRight" state="frozen"/>
      <selection pane="topRight" sqref="A1:N64"/>
    </sheetView>
  </sheetViews>
  <sheetFormatPr defaultRowHeight="15" x14ac:dyDescent="0.25"/>
  <cols>
    <col min="1" max="1" width="23.5703125" style="174" customWidth="1"/>
  </cols>
  <sheetData>
    <row r="1" spans="1:14" s="174" customFormat="1" x14ac:dyDescent="0.25">
      <c r="A1" s="174" t="s">
        <v>932</v>
      </c>
      <c r="B1" s="174">
        <v>1</v>
      </c>
      <c r="C1" s="174">
        <v>1.2</v>
      </c>
      <c r="D1" s="174">
        <v>1.5</v>
      </c>
      <c r="E1" s="174">
        <v>1.8</v>
      </c>
      <c r="F1" s="174">
        <v>2</v>
      </c>
      <c r="G1" s="174">
        <v>2.5</v>
      </c>
      <c r="H1" s="174">
        <v>2.8</v>
      </c>
      <c r="I1" s="174">
        <v>3</v>
      </c>
      <c r="J1" s="174">
        <v>3.2</v>
      </c>
      <c r="K1" s="174">
        <v>3.5</v>
      </c>
      <c r="L1" s="174">
        <v>4</v>
      </c>
      <c r="M1" s="174">
        <v>5</v>
      </c>
      <c r="N1" s="174">
        <v>6</v>
      </c>
    </row>
    <row r="2" spans="1:14" x14ac:dyDescent="0.25">
      <c r="A2" s="174" t="s">
        <v>933</v>
      </c>
      <c r="B2">
        <v>74500</v>
      </c>
      <c r="C2">
        <v>74000</v>
      </c>
      <c r="D2">
        <v>73000</v>
      </c>
      <c r="E2" t="s">
        <v>994</v>
      </c>
      <c r="F2" t="s">
        <v>994</v>
      </c>
      <c r="G2" t="s">
        <v>994</v>
      </c>
      <c r="H2" t="s">
        <v>994</v>
      </c>
      <c r="I2" t="s">
        <v>994</v>
      </c>
      <c r="J2" t="s">
        <v>994</v>
      </c>
      <c r="K2" t="s">
        <v>994</v>
      </c>
      <c r="L2" t="s">
        <v>994</v>
      </c>
      <c r="M2" t="s">
        <v>994</v>
      </c>
      <c r="N2" t="s">
        <v>994</v>
      </c>
    </row>
    <row r="3" spans="1:14" x14ac:dyDescent="0.25">
      <c r="A3" s="174" t="s">
        <v>934</v>
      </c>
      <c r="B3">
        <v>73500</v>
      </c>
      <c r="C3">
        <v>73000</v>
      </c>
      <c r="D3">
        <v>66700</v>
      </c>
      <c r="E3">
        <v>66700</v>
      </c>
      <c r="F3">
        <v>60300</v>
      </c>
      <c r="G3" t="s">
        <v>994</v>
      </c>
      <c r="H3" t="s">
        <v>994</v>
      </c>
      <c r="I3" t="s">
        <v>994</v>
      </c>
      <c r="J3" t="s">
        <v>994</v>
      </c>
      <c r="K3" t="s">
        <v>994</v>
      </c>
      <c r="L3" t="s">
        <v>994</v>
      </c>
      <c r="M3" t="s">
        <v>994</v>
      </c>
      <c r="N3" t="s">
        <v>994</v>
      </c>
    </row>
    <row r="4" spans="1:14" x14ac:dyDescent="0.25">
      <c r="A4" s="174" t="s">
        <v>935</v>
      </c>
      <c r="B4">
        <v>72500</v>
      </c>
      <c r="C4">
        <v>73000</v>
      </c>
      <c r="D4">
        <v>66700</v>
      </c>
      <c r="E4">
        <v>62700</v>
      </c>
      <c r="F4">
        <v>60300</v>
      </c>
      <c r="G4" t="s">
        <v>994</v>
      </c>
      <c r="H4" t="s">
        <v>994</v>
      </c>
      <c r="I4" t="s">
        <v>994</v>
      </c>
      <c r="J4" t="s">
        <v>994</v>
      </c>
      <c r="K4" t="s">
        <v>994</v>
      </c>
      <c r="L4" t="s">
        <v>994</v>
      </c>
      <c r="M4" t="s">
        <v>994</v>
      </c>
      <c r="N4" t="s">
        <v>994</v>
      </c>
    </row>
    <row r="5" spans="1:14" x14ac:dyDescent="0.25">
      <c r="A5" s="174" t="s">
        <v>936</v>
      </c>
      <c r="B5">
        <v>72500</v>
      </c>
      <c r="C5">
        <v>73000</v>
      </c>
      <c r="D5">
        <v>66700</v>
      </c>
      <c r="E5">
        <v>62700</v>
      </c>
      <c r="F5">
        <v>60300</v>
      </c>
      <c r="G5" t="s">
        <v>994</v>
      </c>
      <c r="H5" t="s">
        <v>994</v>
      </c>
      <c r="I5" t="s">
        <v>994</v>
      </c>
      <c r="J5" t="s">
        <v>994</v>
      </c>
      <c r="K5" t="s">
        <v>994</v>
      </c>
      <c r="L5" t="s">
        <v>994</v>
      </c>
      <c r="M5" t="s">
        <v>994</v>
      </c>
      <c r="N5" t="s">
        <v>994</v>
      </c>
    </row>
    <row r="6" spans="1:14" x14ac:dyDescent="0.25">
      <c r="A6" s="174" t="s">
        <v>937</v>
      </c>
      <c r="B6" t="s">
        <v>994</v>
      </c>
      <c r="D6">
        <v>71100</v>
      </c>
      <c r="E6">
        <v>66700</v>
      </c>
      <c r="F6">
        <v>62300</v>
      </c>
      <c r="G6" t="s">
        <v>994</v>
      </c>
      <c r="H6" t="s">
        <v>994</v>
      </c>
      <c r="I6" t="s">
        <v>994</v>
      </c>
      <c r="J6" t="s">
        <v>994</v>
      </c>
      <c r="K6" t="s">
        <v>994</v>
      </c>
      <c r="L6" t="s">
        <v>994</v>
      </c>
      <c r="M6" t="s">
        <v>994</v>
      </c>
      <c r="N6" t="s">
        <v>994</v>
      </c>
    </row>
    <row r="7" spans="1:14" x14ac:dyDescent="0.25">
      <c r="A7" s="174" t="s">
        <v>938</v>
      </c>
      <c r="B7">
        <v>72500</v>
      </c>
      <c r="C7">
        <v>73000</v>
      </c>
      <c r="D7">
        <v>69600</v>
      </c>
      <c r="E7">
        <v>66700</v>
      </c>
      <c r="F7">
        <v>62300</v>
      </c>
      <c r="G7" t="s">
        <v>994</v>
      </c>
      <c r="H7" t="s">
        <v>994</v>
      </c>
      <c r="I7" t="s">
        <v>994</v>
      </c>
      <c r="J7" t="s">
        <v>994</v>
      </c>
      <c r="K7" t="s">
        <v>994</v>
      </c>
      <c r="L7" t="s">
        <v>994</v>
      </c>
      <c r="M7" t="s">
        <v>994</v>
      </c>
      <c r="N7" t="s">
        <v>994</v>
      </c>
    </row>
    <row r="8" spans="1:14" x14ac:dyDescent="0.25">
      <c r="A8" s="174" t="s">
        <v>939</v>
      </c>
      <c r="B8">
        <v>72500</v>
      </c>
      <c r="C8">
        <v>73000</v>
      </c>
      <c r="D8">
        <v>66700</v>
      </c>
      <c r="E8">
        <v>62700</v>
      </c>
      <c r="F8">
        <v>60300</v>
      </c>
      <c r="G8">
        <v>59200</v>
      </c>
      <c r="H8" t="s">
        <v>994</v>
      </c>
      <c r="I8" t="s">
        <v>994</v>
      </c>
      <c r="J8" t="s">
        <v>994</v>
      </c>
      <c r="K8" t="s">
        <v>994</v>
      </c>
      <c r="L8" t="s">
        <v>994</v>
      </c>
      <c r="M8" t="s">
        <v>994</v>
      </c>
      <c r="N8" t="s">
        <v>994</v>
      </c>
    </row>
    <row r="9" spans="1:14" x14ac:dyDescent="0.25">
      <c r="A9" s="174" t="s">
        <v>940</v>
      </c>
      <c r="B9">
        <v>72500</v>
      </c>
      <c r="C9">
        <v>73000</v>
      </c>
      <c r="D9">
        <v>66700</v>
      </c>
      <c r="E9">
        <v>62700</v>
      </c>
      <c r="F9">
        <v>60300</v>
      </c>
      <c r="G9">
        <v>59200</v>
      </c>
      <c r="H9">
        <v>58500</v>
      </c>
      <c r="I9" t="s">
        <v>994</v>
      </c>
      <c r="J9" t="s">
        <v>994</v>
      </c>
      <c r="K9" t="s">
        <v>994</v>
      </c>
      <c r="L9" t="s">
        <v>994</v>
      </c>
      <c r="M9" t="s">
        <v>994</v>
      </c>
      <c r="N9" t="s">
        <v>994</v>
      </c>
    </row>
    <row r="10" spans="1:14" x14ac:dyDescent="0.25">
      <c r="A10" s="174" t="s">
        <v>941</v>
      </c>
      <c r="B10" t="s">
        <v>994</v>
      </c>
      <c r="C10" t="s">
        <v>994</v>
      </c>
      <c r="D10">
        <v>71100</v>
      </c>
      <c r="E10">
        <v>66700</v>
      </c>
      <c r="F10">
        <v>62300</v>
      </c>
      <c r="G10" t="s">
        <v>994</v>
      </c>
      <c r="H10" t="s">
        <v>994</v>
      </c>
      <c r="I10" t="s">
        <v>994</v>
      </c>
      <c r="J10" t="s">
        <v>994</v>
      </c>
      <c r="K10" t="s">
        <v>994</v>
      </c>
      <c r="L10" t="s">
        <v>994</v>
      </c>
      <c r="M10" t="s">
        <v>994</v>
      </c>
      <c r="N10" t="s">
        <v>994</v>
      </c>
    </row>
    <row r="11" spans="1:14" x14ac:dyDescent="0.25">
      <c r="A11" s="174" t="s">
        <v>942</v>
      </c>
      <c r="B11" t="s">
        <v>994</v>
      </c>
      <c r="C11">
        <v>73000</v>
      </c>
      <c r="D11">
        <v>66700</v>
      </c>
      <c r="E11">
        <v>62700</v>
      </c>
      <c r="F11">
        <v>60300</v>
      </c>
      <c r="G11">
        <v>59200</v>
      </c>
      <c r="H11">
        <v>58500</v>
      </c>
      <c r="I11">
        <v>61000</v>
      </c>
      <c r="J11" t="s">
        <v>994</v>
      </c>
      <c r="K11" t="s">
        <v>994</v>
      </c>
      <c r="L11" t="s">
        <v>994</v>
      </c>
      <c r="M11" t="s">
        <v>994</v>
      </c>
      <c r="N11" t="s">
        <v>994</v>
      </c>
    </row>
    <row r="12" spans="1:14" x14ac:dyDescent="0.25">
      <c r="A12" s="174" t="s">
        <v>943</v>
      </c>
      <c r="B12" t="s">
        <v>994</v>
      </c>
      <c r="C12" t="s">
        <v>994</v>
      </c>
      <c r="D12">
        <v>66700</v>
      </c>
      <c r="E12">
        <v>62700</v>
      </c>
      <c r="F12">
        <v>60300</v>
      </c>
      <c r="G12">
        <v>59200</v>
      </c>
      <c r="H12">
        <v>58500</v>
      </c>
      <c r="I12">
        <v>58500</v>
      </c>
      <c r="J12" t="s">
        <v>994</v>
      </c>
      <c r="K12" t="s">
        <v>994</v>
      </c>
      <c r="L12" t="s">
        <v>994</v>
      </c>
      <c r="M12" t="s">
        <v>994</v>
      </c>
      <c r="N12" t="s">
        <v>994</v>
      </c>
    </row>
    <row r="13" spans="1:14" x14ac:dyDescent="0.25">
      <c r="A13" s="174" t="s">
        <v>944</v>
      </c>
      <c r="B13" t="s">
        <v>994</v>
      </c>
      <c r="C13" t="s">
        <v>994</v>
      </c>
      <c r="D13">
        <v>66700</v>
      </c>
      <c r="E13">
        <v>62700</v>
      </c>
      <c r="F13">
        <v>60300</v>
      </c>
      <c r="G13">
        <v>59200</v>
      </c>
      <c r="H13">
        <v>58500</v>
      </c>
      <c r="I13">
        <v>58500</v>
      </c>
      <c r="J13" t="s">
        <v>994</v>
      </c>
      <c r="K13" t="s">
        <v>994</v>
      </c>
      <c r="L13">
        <v>58500</v>
      </c>
      <c r="M13" t="s">
        <v>994</v>
      </c>
      <c r="N13" t="s">
        <v>994</v>
      </c>
    </row>
    <row r="14" spans="1:14" x14ac:dyDescent="0.25">
      <c r="A14" s="174" t="s">
        <v>945</v>
      </c>
      <c r="B14" t="s">
        <v>994</v>
      </c>
      <c r="C14" t="s">
        <v>994</v>
      </c>
      <c r="D14">
        <v>66700</v>
      </c>
      <c r="E14">
        <v>62700</v>
      </c>
      <c r="F14">
        <v>60300</v>
      </c>
      <c r="G14">
        <v>59200</v>
      </c>
      <c r="H14">
        <v>58500</v>
      </c>
      <c r="I14">
        <v>58500</v>
      </c>
      <c r="J14" t="s">
        <v>994</v>
      </c>
      <c r="K14" t="s">
        <v>994</v>
      </c>
      <c r="L14" t="s">
        <v>994</v>
      </c>
      <c r="M14" t="s">
        <v>994</v>
      </c>
      <c r="N14" t="s">
        <v>994</v>
      </c>
    </row>
    <row r="15" spans="1:14" x14ac:dyDescent="0.25">
      <c r="A15" s="174" t="s">
        <v>946</v>
      </c>
      <c r="B15" t="s">
        <v>994</v>
      </c>
      <c r="C15" t="s">
        <v>994</v>
      </c>
      <c r="D15">
        <v>66700</v>
      </c>
      <c r="E15">
        <v>62700</v>
      </c>
      <c r="F15">
        <v>60300</v>
      </c>
      <c r="G15">
        <v>59200</v>
      </c>
      <c r="H15">
        <v>58500</v>
      </c>
      <c r="I15">
        <v>58500</v>
      </c>
      <c r="J15" t="s">
        <v>994</v>
      </c>
      <c r="K15" t="s">
        <v>994</v>
      </c>
      <c r="L15" t="s">
        <v>994</v>
      </c>
      <c r="M15" t="s">
        <v>994</v>
      </c>
      <c r="N15" t="s">
        <v>994</v>
      </c>
    </row>
    <row r="16" spans="1:14" x14ac:dyDescent="0.25">
      <c r="A16" s="174" t="s">
        <v>947</v>
      </c>
      <c r="B16" t="s">
        <v>994</v>
      </c>
      <c r="C16" t="s">
        <v>994</v>
      </c>
      <c r="D16">
        <v>66700</v>
      </c>
      <c r="E16">
        <v>62700</v>
      </c>
      <c r="F16">
        <v>60300</v>
      </c>
      <c r="G16">
        <v>59200</v>
      </c>
      <c r="H16">
        <v>58500</v>
      </c>
      <c r="I16">
        <v>58500</v>
      </c>
      <c r="J16" t="s">
        <v>994</v>
      </c>
      <c r="K16" t="s">
        <v>994</v>
      </c>
      <c r="L16">
        <v>58500</v>
      </c>
      <c r="M16" t="s">
        <v>994</v>
      </c>
      <c r="N16" t="s">
        <v>994</v>
      </c>
    </row>
    <row r="17" spans="1:14" x14ac:dyDescent="0.25">
      <c r="A17" s="174" t="s">
        <v>948</v>
      </c>
      <c r="B17" t="s">
        <v>994</v>
      </c>
      <c r="C17" t="s">
        <v>994</v>
      </c>
      <c r="D17">
        <v>68600</v>
      </c>
      <c r="E17">
        <v>62700</v>
      </c>
      <c r="F17">
        <v>60300</v>
      </c>
      <c r="G17">
        <v>59200</v>
      </c>
      <c r="H17">
        <v>58500</v>
      </c>
      <c r="I17">
        <v>58500</v>
      </c>
      <c r="J17" t="s">
        <v>994</v>
      </c>
      <c r="K17" t="s">
        <v>994</v>
      </c>
      <c r="L17">
        <v>58500</v>
      </c>
      <c r="M17" t="s">
        <v>994</v>
      </c>
      <c r="N17" t="s">
        <v>994</v>
      </c>
    </row>
    <row r="18" spans="1:14" x14ac:dyDescent="0.25">
      <c r="A18" s="174" t="s">
        <v>949</v>
      </c>
      <c r="B18" t="s">
        <v>994</v>
      </c>
      <c r="C18" t="s">
        <v>994</v>
      </c>
      <c r="D18">
        <v>68600</v>
      </c>
      <c r="E18">
        <v>62700</v>
      </c>
      <c r="F18">
        <v>60300</v>
      </c>
      <c r="G18">
        <v>59200</v>
      </c>
      <c r="H18">
        <v>58500</v>
      </c>
      <c r="I18">
        <v>58500</v>
      </c>
      <c r="J18" t="s">
        <v>994</v>
      </c>
      <c r="K18" t="s">
        <v>994</v>
      </c>
      <c r="L18">
        <v>58500</v>
      </c>
      <c r="M18" t="s">
        <v>994</v>
      </c>
      <c r="N18" t="s">
        <v>994</v>
      </c>
    </row>
    <row r="19" spans="1:14" x14ac:dyDescent="0.25">
      <c r="A19" s="174" t="s">
        <v>950</v>
      </c>
      <c r="B19" t="s">
        <v>994</v>
      </c>
      <c r="C19" t="s">
        <v>994</v>
      </c>
      <c r="D19">
        <v>68600</v>
      </c>
      <c r="E19">
        <v>62700</v>
      </c>
      <c r="F19">
        <v>60300</v>
      </c>
      <c r="G19">
        <v>59200</v>
      </c>
      <c r="H19">
        <v>58500</v>
      </c>
      <c r="I19">
        <v>58500</v>
      </c>
      <c r="J19" t="s">
        <v>994</v>
      </c>
      <c r="K19" t="s">
        <v>994</v>
      </c>
      <c r="L19">
        <v>58500</v>
      </c>
      <c r="M19" t="s">
        <v>994</v>
      </c>
      <c r="N19" t="s">
        <v>994</v>
      </c>
    </row>
    <row r="20" spans="1:14" x14ac:dyDescent="0.25">
      <c r="A20" s="174" t="s">
        <v>951</v>
      </c>
      <c r="B20" t="s">
        <v>994</v>
      </c>
      <c r="C20" t="s">
        <v>994</v>
      </c>
      <c r="D20" t="s">
        <v>994</v>
      </c>
      <c r="E20">
        <v>66700</v>
      </c>
      <c r="F20">
        <v>60300</v>
      </c>
      <c r="G20">
        <v>59200</v>
      </c>
      <c r="H20">
        <v>60000</v>
      </c>
      <c r="I20">
        <v>59000</v>
      </c>
      <c r="J20" t="s">
        <v>994</v>
      </c>
      <c r="K20" t="s">
        <v>994</v>
      </c>
      <c r="L20">
        <v>59500</v>
      </c>
      <c r="M20" t="s">
        <v>994</v>
      </c>
      <c r="N20" t="s">
        <v>994</v>
      </c>
    </row>
    <row r="21" spans="1:14" x14ac:dyDescent="0.25">
      <c r="A21" s="174" t="s">
        <v>952</v>
      </c>
      <c r="B21" t="s">
        <v>994</v>
      </c>
      <c r="C21" t="s">
        <v>994</v>
      </c>
      <c r="D21">
        <v>68600</v>
      </c>
      <c r="E21">
        <v>62700</v>
      </c>
      <c r="F21">
        <v>60300</v>
      </c>
      <c r="G21">
        <v>59200</v>
      </c>
      <c r="H21">
        <v>58500</v>
      </c>
      <c r="I21">
        <v>58500</v>
      </c>
      <c r="J21" t="s">
        <v>994</v>
      </c>
      <c r="K21" t="s">
        <v>994</v>
      </c>
      <c r="L21">
        <v>58500</v>
      </c>
      <c r="M21" t="s">
        <v>994</v>
      </c>
      <c r="N21" t="s">
        <v>994</v>
      </c>
    </row>
    <row r="22" spans="1:14" x14ac:dyDescent="0.25">
      <c r="A22" s="174" t="s">
        <v>953</v>
      </c>
      <c r="B22" t="s">
        <v>994</v>
      </c>
      <c r="C22" t="s">
        <v>994</v>
      </c>
      <c r="D22" t="s">
        <v>994</v>
      </c>
      <c r="E22">
        <v>62700</v>
      </c>
      <c r="F22">
        <v>61300</v>
      </c>
      <c r="G22">
        <v>59200</v>
      </c>
      <c r="H22">
        <v>58500</v>
      </c>
      <c r="I22">
        <v>58500</v>
      </c>
      <c r="J22" t="s">
        <v>994</v>
      </c>
      <c r="K22" t="s">
        <v>994</v>
      </c>
      <c r="L22">
        <v>58500</v>
      </c>
      <c r="M22">
        <v>59500</v>
      </c>
      <c r="N22" t="s">
        <v>994</v>
      </c>
    </row>
    <row r="23" spans="1:14" x14ac:dyDescent="0.25">
      <c r="A23" s="174" t="s">
        <v>954</v>
      </c>
      <c r="B23" t="s">
        <v>994</v>
      </c>
      <c r="C23" t="s">
        <v>994</v>
      </c>
      <c r="D23" t="s">
        <v>994</v>
      </c>
      <c r="E23">
        <v>62700</v>
      </c>
      <c r="F23">
        <v>61300</v>
      </c>
      <c r="G23">
        <v>59200</v>
      </c>
      <c r="H23">
        <v>58500</v>
      </c>
      <c r="I23">
        <v>58500</v>
      </c>
      <c r="J23" t="s">
        <v>994</v>
      </c>
      <c r="K23" t="s">
        <v>994</v>
      </c>
      <c r="L23">
        <v>58500</v>
      </c>
      <c r="M23">
        <v>59500</v>
      </c>
      <c r="N23" t="s">
        <v>994</v>
      </c>
    </row>
    <row r="24" spans="1:14" x14ac:dyDescent="0.25">
      <c r="A24" s="174" t="s">
        <v>955</v>
      </c>
      <c r="B24" t="s">
        <v>994</v>
      </c>
      <c r="C24" t="s">
        <v>994</v>
      </c>
      <c r="D24" t="s">
        <v>994</v>
      </c>
      <c r="E24" t="s">
        <v>994</v>
      </c>
      <c r="F24">
        <v>60300</v>
      </c>
      <c r="G24">
        <v>59200</v>
      </c>
      <c r="H24">
        <v>58500</v>
      </c>
      <c r="I24">
        <v>58500</v>
      </c>
      <c r="J24" t="s">
        <v>994</v>
      </c>
      <c r="K24" t="s">
        <v>994</v>
      </c>
      <c r="L24">
        <v>58500</v>
      </c>
      <c r="M24">
        <v>59500</v>
      </c>
      <c r="N24" t="s">
        <v>994</v>
      </c>
    </row>
    <row r="25" spans="1:14" x14ac:dyDescent="0.25">
      <c r="A25" s="174" t="s">
        <v>956</v>
      </c>
      <c r="B25" t="s">
        <v>994</v>
      </c>
      <c r="C25" t="s">
        <v>994</v>
      </c>
      <c r="D25" t="s">
        <v>994</v>
      </c>
      <c r="E25" t="s">
        <v>994</v>
      </c>
      <c r="F25">
        <v>62300</v>
      </c>
      <c r="G25">
        <v>59200</v>
      </c>
      <c r="H25">
        <v>60000</v>
      </c>
      <c r="I25">
        <v>59000</v>
      </c>
      <c r="J25" t="s">
        <v>994</v>
      </c>
      <c r="K25" t="s">
        <v>994</v>
      </c>
      <c r="L25">
        <v>59500</v>
      </c>
      <c r="M25">
        <v>59500</v>
      </c>
      <c r="N25" t="s">
        <v>994</v>
      </c>
    </row>
    <row r="26" spans="1:14" x14ac:dyDescent="0.25">
      <c r="A26" s="174" t="s">
        <v>957</v>
      </c>
      <c r="B26" t="s">
        <v>994</v>
      </c>
      <c r="C26" t="s">
        <v>994</v>
      </c>
      <c r="D26" t="s">
        <v>994</v>
      </c>
      <c r="E26" t="s">
        <v>994</v>
      </c>
      <c r="F26">
        <v>62300</v>
      </c>
      <c r="G26">
        <v>59200</v>
      </c>
      <c r="H26">
        <v>60000</v>
      </c>
      <c r="I26">
        <v>59500</v>
      </c>
      <c r="J26" t="s">
        <v>994</v>
      </c>
      <c r="K26" t="s">
        <v>994</v>
      </c>
      <c r="L26">
        <v>59500</v>
      </c>
      <c r="M26">
        <v>59500</v>
      </c>
      <c r="N26" t="s">
        <v>994</v>
      </c>
    </row>
    <row r="27" spans="1:14" x14ac:dyDescent="0.25">
      <c r="A27" s="174" t="s">
        <v>958</v>
      </c>
      <c r="B27" t="s">
        <v>994</v>
      </c>
      <c r="C27" t="s">
        <v>994</v>
      </c>
      <c r="D27" t="s">
        <v>994</v>
      </c>
      <c r="E27" t="s">
        <v>994</v>
      </c>
      <c r="F27">
        <v>60300</v>
      </c>
      <c r="G27">
        <v>59200</v>
      </c>
      <c r="H27">
        <v>58500</v>
      </c>
      <c r="I27">
        <v>58500</v>
      </c>
      <c r="J27" t="s">
        <v>994</v>
      </c>
      <c r="K27" t="s">
        <v>994</v>
      </c>
      <c r="L27">
        <v>58500</v>
      </c>
      <c r="M27">
        <v>59500</v>
      </c>
      <c r="N27" t="s">
        <v>994</v>
      </c>
    </row>
    <row r="28" spans="1:14" x14ac:dyDescent="0.25">
      <c r="A28" s="174" t="s">
        <v>959</v>
      </c>
      <c r="B28" t="s">
        <v>994</v>
      </c>
      <c r="C28" t="s">
        <v>994</v>
      </c>
      <c r="D28" t="s">
        <v>994</v>
      </c>
      <c r="E28" t="s">
        <v>994</v>
      </c>
      <c r="F28">
        <v>62300</v>
      </c>
      <c r="G28">
        <v>59200</v>
      </c>
      <c r="H28">
        <v>60000</v>
      </c>
      <c r="J28" t="s">
        <v>994</v>
      </c>
      <c r="K28" t="s">
        <v>994</v>
      </c>
      <c r="L28">
        <v>59000</v>
      </c>
      <c r="M28">
        <v>59000</v>
      </c>
      <c r="N28" t="s">
        <v>994</v>
      </c>
    </row>
    <row r="29" spans="1:14" x14ac:dyDescent="0.25">
      <c r="A29" s="174" t="s">
        <v>960</v>
      </c>
      <c r="B29" t="s">
        <v>994</v>
      </c>
      <c r="C29" t="s">
        <v>994</v>
      </c>
      <c r="D29" t="s">
        <v>994</v>
      </c>
      <c r="E29" t="s">
        <v>994</v>
      </c>
      <c r="F29">
        <v>62300</v>
      </c>
      <c r="G29">
        <v>59200</v>
      </c>
      <c r="H29">
        <v>60000</v>
      </c>
      <c r="I29">
        <v>59500</v>
      </c>
      <c r="J29" t="s">
        <v>994</v>
      </c>
      <c r="K29" t="s">
        <v>994</v>
      </c>
      <c r="L29">
        <v>59000</v>
      </c>
      <c r="M29">
        <v>59000</v>
      </c>
      <c r="N29" t="s">
        <v>994</v>
      </c>
    </row>
    <row r="30" spans="1:14" x14ac:dyDescent="0.25">
      <c r="A30" s="174" t="s">
        <v>961</v>
      </c>
      <c r="B30" t="s">
        <v>994</v>
      </c>
      <c r="C30" t="s">
        <v>994</v>
      </c>
      <c r="D30" t="s">
        <v>994</v>
      </c>
      <c r="E30" t="s">
        <v>994</v>
      </c>
      <c r="F30">
        <v>62300</v>
      </c>
      <c r="G30">
        <v>59200</v>
      </c>
      <c r="H30">
        <v>60000</v>
      </c>
      <c r="I30">
        <v>59500</v>
      </c>
      <c r="J30" t="s">
        <v>994</v>
      </c>
      <c r="K30" t="s">
        <v>994</v>
      </c>
      <c r="L30">
        <v>59000</v>
      </c>
      <c r="M30">
        <v>59000</v>
      </c>
      <c r="N30" t="s">
        <v>994</v>
      </c>
    </row>
    <row r="31" spans="1:14" x14ac:dyDescent="0.25">
      <c r="A31" s="174" t="s">
        <v>962</v>
      </c>
      <c r="B31" t="s">
        <v>994</v>
      </c>
      <c r="C31" t="s">
        <v>994</v>
      </c>
      <c r="D31" t="s">
        <v>994</v>
      </c>
      <c r="E31" t="s">
        <v>994</v>
      </c>
      <c r="F31" t="s">
        <v>994</v>
      </c>
      <c r="G31">
        <v>59200</v>
      </c>
      <c r="H31">
        <v>58500</v>
      </c>
      <c r="I31">
        <v>58500</v>
      </c>
      <c r="J31" t="s">
        <v>994</v>
      </c>
      <c r="K31" t="s">
        <v>994</v>
      </c>
      <c r="L31">
        <v>59000</v>
      </c>
      <c r="M31">
        <v>59000</v>
      </c>
      <c r="N31">
        <v>59000</v>
      </c>
    </row>
    <row r="32" spans="1:14" x14ac:dyDescent="0.25">
      <c r="A32" s="174" t="s">
        <v>963</v>
      </c>
      <c r="B32" t="s">
        <v>994</v>
      </c>
      <c r="C32" t="s">
        <v>994</v>
      </c>
      <c r="D32" t="s">
        <v>994</v>
      </c>
      <c r="E32" t="s">
        <v>994</v>
      </c>
      <c r="F32" t="s">
        <v>994</v>
      </c>
      <c r="G32" t="s">
        <v>994</v>
      </c>
      <c r="H32" t="s">
        <v>994</v>
      </c>
      <c r="I32" t="s">
        <v>994</v>
      </c>
      <c r="J32" t="s">
        <v>994</v>
      </c>
      <c r="K32" t="s">
        <v>994</v>
      </c>
      <c r="L32">
        <v>61000</v>
      </c>
      <c r="M32">
        <v>61000</v>
      </c>
      <c r="N32" t="s">
        <v>994</v>
      </c>
    </row>
    <row r="33" spans="1:14" x14ac:dyDescent="0.25">
      <c r="A33" s="174" t="s">
        <v>964</v>
      </c>
      <c r="B33" t="s">
        <v>994</v>
      </c>
      <c r="C33" t="s">
        <v>994</v>
      </c>
      <c r="D33" t="s">
        <v>994</v>
      </c>
      <c r="E33" t="s">
        <v>994</v>
      </c>
      <c r="F33" t="s">
        <v>994</v>
      </c>
      <c r="G33" t="s">
        <v>994</v>
      </c>
      <c r="H33" t="s">
        <v>994</v>
      </c>
      <c r="I33" t="s">
        <v>994</v>
      </c>
      <c r="J33" t="s">
        <v>994</v>
      </c>
      <c r="K33" t="s">
        <v>994</v>
      </c>
      <c r="L33">
        <v>62000</v>
      </c>
      <c r="M33">
        <v>62000</v>
      </c>
      <c r="N33" t="s">
        <v>994</v>
      </c>
    </row>
    <row r="34" spans="1:14" x14ac:dyDescent="0.25">
      <c r="A34" s="174" t="s">
        <v>965</v>
      </c>
      <c r="B34" t="s">
        <v>994</v>
      </c>
      <c r="C34" t="s">
        <v>994</v>
      </c>
      <c r="D34" t="s">
        <v>994</v>
      </c>
      <c r="E34" t="s">
        <v>994</v>
      </c>
      <c r="F34" t="s">
        <v>994</v>
      </c>
      <c r="G34" t="s">
        <v>994</v>
      </c>
      <c r="H34" t="s">
        <v>994</v>
      </c>
      <c r="I34" t="s">
        <v>994</v>
      </c>
      <c r="J34" t="s">
        <v>994</v>
      </c>
      <c r="K34" t="s">
        <v>994</v>
      </c>
      <c r="L34">
        <v>62000</v>
      </c>
      <c r="M34">
        <v>62000</v>
      </c>
      <c r="N34" t="s">
        <v>994</v>
      </c>
    </row>
    <row r="35" spans="1:14" x14ac:dyDescent="0.25">
      <c r="A35" s="174" t="s">
        <v>966</v>
      </c>
      <c r="B35" t="s">
        <v>994</v>
      </c>
      <c r="C35" t="s">
        <v>994</v>
      </c>
      <c r="D35" t="s">
        <v>994</v>
      </c>
      <c r="E35" t="s">
        <v>994</v>
      </c>
      <c r="F35" t="s">
        <v>994</v>
      </c>
      <c r="G35" t="s">
        <v>994</v>
      </c>
      <c r="H35" t="s">
        <v>994</v>
      </c>
      <c r="I35" t="s">
        <v>994</v>
      </c>
      <c r="J35" t="s">
        <v>994</v>
      </c>
      <c r="K35" t="s">
        <v>994</v>
      </c>
      <c r="L35" t="s">
        <v>994</v>
      </c>
      <c r="M35">
        <v>62000</v>
      </c>
      <c r="N35" t="s">
        <v>994</v>
      </c>
    </row>
    <row r="36" spans="1:14" x14ac:dyDescent="0.25">
      <c r="A36" s="174" t="s">
        <v>967</v>
      </c>
      <c r="B36" t="s">
        <v>994</v>
      </c>
      <c r="C36" t="s">
        <v>994</v>
      </c>
      <c r="D36" t="s">
        <v>994</v>
      </c>
      <c r="E36" t="s">
        <v>994</v>
      </c>
      <c r="F36" t="s">
        <v>994</v>
      </c>
      <c r="G36" t="s">
        <v>994</v>
      </c>
      <c r="H36" t="s">
        <v>994</v>
      </c>
      <c r="I36" t="s">
        <v>994</v>
      </c>
      <c r="J36" t="s">
        <v>994</v>
      </c>
      <c r="K36" t="s">
        <v>994</v>
      </c>
      <c r="L36" t="s">
        <v>994</v>
      </c>
      <c r="M36">
        <v>63000</v>
      </c>
      <c r="N36" t="s">
        <v>994</v>
      </c>
    </row>
    <row r="37" spans="1:14" ht="26.25" customHeight="1" x14ac:dyDescent="0.25">
      <c r="A37" s="174" t="s">
        <v>968</v>
      </c>
    </row>
    <row r="38" spans="1:14" x14ac:dyDescent="0.25">
      <c r="A38" s="174" t="s">
        <v>932</v>
      </c>
      <c r="B38">
        <v>1</v>
      </c>
      <c r="C38">
        <v>1.2</v>
      </c>
      <c r="D38">
        <v>1.5</v>
      </c>
      <c r="E38">
        <v>1.8</v>
      </c>
      <c r="F38">
        <v>2</v>
      </c>
      <c r="G38">
        <v>2.5</v>
      </c>
      <c r="H38">
        <v>2.8</v>
      </c>
      <c r="I38">
        <v>3</v>
      </c>
      <c r="J38">
        <v>3.2</v>
      </c>
      <c r="K38">
        <v>3.5</v>
      </c>
      <c r="L38">
        <v>4</v>
      </c>
      <c r="M38">
        <v>4.5</v>
      </c>
      <c r="N38">
        <v>5</v>
      </c>
    </row>
    <row r="39" spans="1:14" x14ac:dyDescent="0.25">
      <c r="A39" s="174" t="s">
        <v>969</v>
      </c>
      <c r="B39">
        <v>72500</v>
      </c>
      <c r="C39">
        <v>72000</v>
      </c>
      <c r="D39">
        <v>71000</v>
      </c>
      <c r="E39" t="s">
        <v>994</v>
      </c>
      <c r="F39" t="s">
        <v>994</v>
      </c>
      <c r="G39" t="s">
        <v>994</v>
      </c>
      <c r="H39" t="s">
        <v>994</v>
      </c>
      <c r="I39" t="s">
        <v>994</v>
      </c>
      <c r="J39" t="s">
        <v>994</v>
      </c>
      <c r="K39" t="s">
        <v>994</v>
      </c>
      <c r="L39" t="s">
        <v>994</v>
      </c>
      <c r="M39" t="s">
        <v>994</v>
      </c>
      <c r="N39" t="s">
        <v>994</v>
      </c>
    </row>
    <row r="40" spans="1:14" x14ac:dyDescent="0.25">
      <c r="A40" s="174" t="s">
        <v>970</v>
      </c>
      <c r="B40">
        <v>72500</v>
      </c>
      <c r="C40">
        <v>72000</v>
      </c>
      <c r="D40">
        <v>71000</v>
      </c>
      <c r="E40" t="s">
        <v>994</v>
      </c>
      <c r="F40" t="s">
        <v>994</v>
      </c>
      <c r="G40" t="s">
        <v>994</v>
      </c>
      <c r="H40" t="s">
        <v>994</v>
      </c>
      <c r="I40" t="s">
        <v>994</v>
      </c>
      <c r="J40" t="s">
        <v>994</v>
      </c>
      <c r="K40" t="s">
        <v>994</v>
      </c>
      <c r="L40" t="s">
        <v>994</v>
      </c>
      <c r="M40" t="s">
        <v>994</v>
      </c>
      <c r="N40" t="s">
        <v>994</v>
      </c>
    </row>
    <row r="41" spans="1:14" x14ac:dyDescent="0.25">
      <c r="A41" s="174" t="s">
        <v>971</v>
      </c>
      <c r="B41">
        <v>72500</v>
      </c>
      <c r="C41">
        <v>72000</v>
      </c>
      <c r="D41">
        <v>71000</v>
      </c>
      <c r="E41" t="s">
        <v>994</v>
      </c>
      <c r="F41" t="s">
        <v>994</v>
      </c>
      <c r="G41" t="s">
        <v>994</v>
      </c>
      <c r="H41" t="s">
        <v>994</v>
      </c>
      <c r="I41" t="s">
        <v>994</v>
      </c>
      <c r="J41" t="s">
        <v>994</v>
      </c>
      <c r="K41" t="s">
        <v>994</v>
      </c>
      <c r="L41" t="s">
        <v>994</v>
      </c>
      <c r="M41" t="s">
        <v>994</v>
      </c>
      <c r="N41" t="s">
        <v>994</v>
      </c>
    </row>
    <row r="42" spans="1:14" x14ac:dyDescent="0.25">
      <c r="A42" s="174" t="s">
        <v>972</v>
      </c>
      <c r="B42">
        <v>72500</v>
      </c>
      <c r="C42">
        <v>72000</v>
      </c>
      <c r="D42">
        <v>71000</v>
      </c>
      <c r="E42" t="s">
        <v>994</v>
      </c>
      <c r="F42" t="s">
        <v>994</v>
      </c>
      <c r="G42" t="s">
        <v>994</v>
      </c>
      <c r="H42" t="s">
        <v>994</v>
      </c>
      <c r="I42" t="s">
        <v>994</v>
      </c>
      <c r="J42" t="s">
        <v>994</v>
      </c>
      <c r="K42" t="s">
        <v>994</v>
      </c>
      <c r="L42" t="s">
        <v>994</v>
      </c>
      <c r="M42" t="s">
        <v>994</v>
      </c>
      <c r="N42" t="s">
        <v>994</v>
      </c>
    </row>
    <row r="43" spans="1:14" x14ac:dyDescent="0.25">
      <c r="A43" s="174" t="s">
        <v>973</v>
      </c>
      <c r="B43">
        <v>72500</v>
      </c>
      <c r="C43">
        <v>72000</v>
      </c>
      <c r="D43">
        <v>71000</v>
      </c>
      <c r="E43" t="s">
        <v>994</v>
      </c>
      <c r="F43" t="s">
        <v>994</v>
      </c>
      <c r="G43" t="s">
        <v>994</v>
      </c>
      <c r="H43" t="s">
        <v>994</v>
      </c>
      <c r="I43" t="s">
        <v>994</v>
      </c>
      <c r="J43" t="s">
        <v>994</v>
      </c>
      <c r="K43" t="s">
        <v>994</v>
      </c>
      <c r="L43" t="s">
        <v>994</v>
      </c>
      <c r="M43" t="s">
        <v>994</v>
      </c>
      <c r="N43" t="s">
        <v>994</v>
      </c>
    </row>
    <row r="44" spans="1:14" x14ac:dyDescent="0.25">
      <c r="A44" s="174" t="s">
        <v>974</v>
      </c>
      <c r="B44" t="s">
        <v>994</v>
      </c>
      <c r="C44" t="s">
        <v>994</v>
      </c>
      <c r="D44" t="s">
        <v>994</v>
      </c>
      <c r="E44">
        <v>64700</v>
      </c>
      <c r="F44">
        <v>62800</v>
      </c>
      <c r="G44">
        <v>60200</v>
      </c>
      <c r="H44">
        <v>59500</v>
      </c>
      <c r="I44">
        <v>59500</v>
      </c>
      <c r="J44">
        <v>59500</v>
      </c>
      <c r="K44">
        <v>59500</v>
      </c>
      <c r="L44" t="s">
        <v>994</v>
      </c>
      <c r="M44" t="s">
        <v>994</v>
      </c>
      <c r="N44" t="s">
        <v>994</v>
      </c>
    </row>
    <row r="45" spans="1:14" x14ac:dyDescent="0.25">
      <c r="A45" s="174" t="s">
        <v>975</v>
      </c>
      <c r="B45" t="s">
        <v>994</v>
      </c>
      <c r="C45" t="s">
        <v>994</v>
      </c>
      <c r="D45" t="s">
        <v>994</v>
      </c>
      <c r="E45">
        <v>64700</v>
      </c>
      <c r="F45">
        <v>61300</v>
      </c>
      <c r="G45">
        <v>60200</v>
      </c>
      <c r="H45">
        <v>59500</v>
      </c>
      <c r="I45">
        <v>59500</v>
      </c>
      <c r="J45">
        <v>59500</v>
      </c>
      <c r="K45">
        <v>59500</v>
      </c>
      <c r="L45" t="s">
        <v>994</v>
      </c>
      <c r="M45" t="s">
        <v>994</v>
      </c>
      <c r="N45" t="s">
        <v>994</v>
      </c>
    </row>
    <row r="46" spans="1:14" x14ac:dyDescent="0.25">
      <c r="A46" s="174" t="s">
        <v>976</v>
      </c>
      <c r="B46" t="s">
        <v>994</v>
      </c>
      <c r="C46" t="s">
        <v>994</v>
      </c>
      <c r="D46" t="s">
        <v>994</v>
      </c>
      <c r="E46">
        <v>64700</v>
      </c>
      <c r="F46">
        <v>61300</v>
      </c>
      <c r="G46">
        <v>60200</v>
      </c>
      <c r="H46">
        <v>59500</v>
      </c>
      <c r="I46">
        <v>59500</v>
      </c>
      <c r="J46">
        <v>59500</v>
      </c>
      <c r="K46">
        <v>59500</v>
      </c>
      <c r="L46" t="s">
        <v>994</v>
      </c>
      <c r="M46" t="s">
        <v>994</v>
      </c>
      <c r="N46" t="s">
        <v>994</v>
      </c>
    </row>
    <row r="47" spans="1:14" x14ac:dyDescent="0.25">
      <c r="A47" s="174" t="s">
        <v>977</v>
      </c>
      <c r="B47" t="s">
        <v>994</v>
      </c>
      <c r="C47" t="s">
        <v>994</v>
      </c>
      <c r="D47" t="s">
        <v>994</v>
      </c>
      <c r="E47">
        <v>64700</v>
      </c>
      <c r="F47">
        <v>61300</v>
      </c>
      <c r="G47">
        <v>60200</v>
      </c>
      <c r="H47">
        <v>59500</v>
      </c>
      <c r="I47">
        <v>59500</v>
      </c>
      <c r="J47">
        <v>59500</v>
      </c>
      <c r="K47">
        <v>59500</v>
      </c>
      <c r="L47" t="s">
        <v>994</v>
      </c>
      <c r="M47" t="s">
        <v>994</v>
      </c>
      <c r="N47" t="s">
        <v>994</v>
      </c>
    </row>
    <row r="48" spans="1:14" x14ac:dyDescent="0.25">
      <c r="A48" s="174" t="s">
        <v>978</v>
      </c>
      <c r="B48" t="s">
        <v>994</v>
      </c>
      <c r="C48" t="s">
        <v>994</v>
      </c>
      <c r="D48" t="s">
        <v>994</v>
      </c>
      <c r="E48">
        <v>64700</v>
      </c>
      <c r="F48">
        <v>61300</v>
      </c>
      <c r="G48">
        <v>60200</v>
      </c>
      <c r="H48">
        <v>59500</v>
      </c>
      <c r="I48">
        <v>59500</v>
      </c>
      <c r="J48">
        <v>59500</v>
      </c>
      <c r="K48">
        <v>59500</v>
      </c>
      <c r="L48" t="s">
        <v>994</v>
      </c>
      <c r="M48" t="s">
        <v>994</v>
      </c>
      <c r="N48" t="s">
        <v>994</v>
      </c>
    </row>
    <row r="49" spans="1:14" x14ac:dyDescent="0.25">
      <c r="A49" s="174" t="s">
        <v>979</v>
      </c>
      <c r="B49" t="s">
        <v>994</v>
      </c>
      <c r="C49" t="s">
        <v>994</v>
      </c>
      <c r="D49" t="s">
        <v>994</v>
      </c>
      <c r="E49">
        <v>64700</v>
      </c>
      <c r="F49">
        <v>61300</v>
      </c>
      <c r="G49">
        <v>60200</v>
      </c>
      <c r="H49">
        <v>59500</v>
      </c>
      <c r="I49">
        <v>59500</v>
      </c>
      <c r="J49">
        <v>59500</v>
      </c>
      <c r="K49">
        <v>59500</v>
      </c>
      <c r="L49">
        <v>59500</v>
      </c>
      <c r="M49">
        <v>59500</v>
      </c>
      <c r="N49">
        <v>59500</v>
      </c>
    </row>
    <row r="50" spans="1:14" x14ac:dyDescent="0.25">
      <c r="A50" s="174" t="s">
        <v>980</v>
      </c>
      <c r="B50" t="s">
        <v>994</v>
      </c>
      <c r="C50" t="s">
        <v>994</v>
      </c>
      <c r="D50" t="s">
        <v>994</v>
      </c>
      <c r="E50" t="s">
        <v>994</v>
      </c>
      <c r="F50">
        <v>61300</v>
      </c>
      <c r="G50">
        <v>60200</v>
      </c>
      <c r="H50">
        <v>59500</v>
      </c>
      <c r="I50">
        <v>59500</v>
      </c>
      <c r="J50">
        <v>59500</v>
      </c>
      <c r="K50">
        <v>59500</v>
      </c>
      <c r="L50">
        <v>59500</v>
      </c>
      <c r="M50">
        <v>59500</v>
      </c>
      <c r="N50">
        <v>59500</v>
      </c>
    </row>
    <row r="51" spans="1:14" x14ac:dyDescent="0.25">
      <c r="A51" s="174" t="s">
        <v>981</v>
      </c>
      <c r="B51" t="s">
        <v>994</v>
      </c>
      <c r="C51" t="s">
        <v>994</v>
      </c>
      <c r="D51" t="s">
        <v>994</v>
      </c>
      <c r="E51" t="s">
        <v>994</v>
      </c>
      <c r="F51" t="s">
        <v>994</v>
      </c>
      <c r="G51">
        <v>60200</v>
      </c>
      <c r="H51">
        <v>59500</v>
      </c>
      <c r="I51">
        <v>59500</v>
      </c>
      <c r="J51">
        <v>59500</v>
      </c>
      <c r="K51">
        <v>59500</v>
      </c>
      <c r="L51">
        <v>59500</v>
      </c>
      <c r="M51">
        <v>59500</v>
      </c>
      <c r="N51">
        <v>59500</v>
      </c>
    </row>
    <row r="52" spans="1:14" x14ac:dyDescent="0.25">
      <c r="A52" s="174" t="s">
        <v>982</v>
      </c>
      <c r="B52" t="s">
        <v>994</v>
      </c>
      <c r="C52" t="s">
        <v>994</v>
      </c>
      <c r="D52" t="s">
        <v>994</v>
      </c>
      <c r="E52" t="s">
        <v>994</v>
      </c>
      <c r="F52" t="s">
        <v>994</v>
      </c>
      <c r="G52">
        <v>60200</v>
      </c>
      <c r="H52">
        <v>59500</v>
      </c>
      <c r="I52">
        <v>59500</v>
      </c>
      <c r="J52">
        <v>59500</v>
      </c>
      <c r="K52">
        <v>59500</v>
      </c>
      <c r="L52">
        <v>59500</v>
      </c>
      <c r="M52">
        <v>59500</v>
      </c>
      <c r="N52">
        <v>59500</v>
      </c>
    </row>
    <row r="53" spans="1:14" x14ac:dyDescent="0.25">
      <c r="A53" s="174" t="s">
        <v>983</v>
      </c>
      <c r="B53" t="s">
        <v>994</v>
      </c>
      <c r="C53" t="s">
        <v>994</v>
      </c>
      <c r="D53" t="s">
        <v>994</v>
      </c>
      <c r="E53" t="s">
        <v>994</v>
      </c>
      <c r="F53" t="s">
        <v>994</v>
      </c>
      <c r="G53">
        <v>60200</v>
      </c>
      <c r="H53">
        <v>59500</v>
      </c>
      <c r="I53">
        <v>59500</v>
      </c>
      <c r="J53">
        <v>59500</v>
      </c>
      <c r="K53">
        <v>59500</v>
      </c>
      <c r="L53">
        <v>59500</v>
      </c>
      <c r="M53">
        <v>59500</v>
      </c>
      <c r="N53">
        <v>59500</v>
      </c>
    </row>
    <row r="54" spans="1:14" x14ac:dyDescent="0.25">
      <c r="A54" s="174" t="s">
        <v>984</v>
      </c>
      <c r="B54" t="s">
        <v>994</v>
      </c>
      <c r="C54" t="s">
        <v>994</v>
      </c>
      <c r="D54" t="s">
        <v>994</v>
      </c>
      <c r="E54" t="s">
        <v>994</v>
      </c>
      <c r="F54" t="s">
        <v>994</v>
      </c>
      <c r="G54">
        <v>60200</v>
      </c>
      <c r="H54">
        <v>59500</v>
      </c>
      <c r="I54">
        <v>59500</v>
      </c>
      <c r="J54">
        <v>59500</v>
      </c>
      <c r="K54">
        <v>59500</v>
      </c>
      <c r="L54">
        <v>59500</v>
      </c>
      <c r="M54">
        <v>59500</v>
      </c>
      <c r="N54">
        <v>59500</v>
      </c>
    </row>
    <row r="55" spans="1:14" x14ac:dyDescent="0.25">
      <c r="A55" s="174" t="s">
        <v>985</v>
      </c>
      <c r="B55" t="s">
        <v>994</v>
      </c>
      <c r="C55" t="s">
        <v>994</v>
      </c>
      <c r="D55" t="s">
        <v>994</v>
      </c>
      <c r="E55" t="s">
        <v>994</v>
      </c>
      <c r="F55" t="s">
        <v>994</v>
      </c>
      <c r="G55">
        <v>60200</v>
      </c>
      <c r="H55">
        <v>59500</v>
      </c>
      <c r="I55">
        <v>59500</v>
      </c>
      <c r="J55">
        <v>59500</v>
      </c>
      <c r="K55">
        <v>59500</v>
      </c>
      <c r="L55">
        <v>59500</v>
      </c>
      <c r="M55">
        <v>59500</v>
      </c>
      <c r="N55">
        <v>59500</v>
      </c>
    </row>
    <row r="56" spans="1:14" ht="26.25" customHeight="1" x14ac:dyDescent="0.25">
      <c r="A56" s="174" t="s">
        <v>986</v>
      </c>
    </row>
    <row r="57" spans="1:14" x14ac:dyDescent="0.25">
      <c r="A57" s="174" t="s">
        <v>932</v>
      </c>
      <c r="B57">
        <v>1</v>
      </c>
      <c r="C57">
        <v>1.2</v>
      </c>
      <c r="D57">
        <v>1.5</v>
      </c>
      <c r="E57">
        <v>1.8</v>
      </c>
      <c r="F57">
        <v>2</v>
      </c>
      <c r="G57">
        <v>2.5</v>
      </c>
      <c r="H57">
        <v>2.8</v>
      </c>
      <c r="I57">
        <v>3</v>
      </c>
      <c r="J57">
        <v>3.2</v>
      </c>
      <c r="K57">
        <v>3.5</v>
      </c>
      <c r="L57">
        <v>4</v>
      </c>
      <c r="M57">
        <v>4.5</v>
      </c>
      <c r="N57">
        <v>5</v>
      </c>
    </row>
    <row r="58" spans="1:14" x14ac:dyDescent="0.25">
      <c r="A58" s="174" t="s">
        <v>987</v>
      </c>
      <c r="B58" t="s">
        <v>994</v>
      </c>
      <c r="C58" t="s">
        <v>994</v>
      </c>
      <c r="D58" t="s">
        <v>994</v>
      </c>
      <c r="E58">
        <v>64200</v>
      </c>
      <c r="F58">
        <v>61800</v>
      </c>
      <c r="G58">
        <v>60700</v>
      </c>
      <c r="H58">
        <v>60000</v>
      </c>
      <c r="I58" t="s">
        <v>994</v>
      </c>
      <c r="J58" t="s">
        <v>994</v>
      </c>
      <c r="K58" t="s">
        <v>994</v>
      </c>
      <c r="L58" t="s">
        <v>994</v>
      </c>
      <c r="M58" t="s">
        <v>994</v>
      </c>
      <c r="N58" t="s">
        <v>994</v>
      </c>
    </row>
    <row r="59" spans="1:14" x14ac:dyDescent="0.25">
      <c r="A59" s="174" t="s">
        <v>988</v>
      </c>
      <c r="B59" t="s">
        <v>994</v>
      </c>
      <c r="C59" t="s">
        <v>994</v>
      </c>
      <c r="D59" t="s">
        <v>994</v>
      </c>
      <c r="E59">
        <v>64200</v>
      </c>
      <c r="F59">
        <v>61800</v>
      </c>
      <c r="G59">
        <v>60700</v>
      </c>
      <c r="H59">
        <v>60000</v>
      </c>
      <c r="I59" t="s">
        <v>994</v>
      </c>
      <c r="J59" t="s">
        <v>994</v>
      </c>
      <c r="K59" t="s">
        <v>994</v>
      </c>
      <c r="L59" t="s">
        <v>994</v>
      </c>
      <c r="M59" t="s">
        <v>994</v>
      </c>
      <c r="N59" t="s">
        <v>994</v>
      </c>
    </row>
    <row r="60" spans="1:14" x14ac:dyDescent="0.25">
      <c r="A60" s="174" t="s">
        <v>989</v>
      </c>
      <c r="B60" t="s">
        <v>994</v>
      </c>
      <c r="C60" t="s">
        <v>994</v>
      </c>
      <c r="D60" t="s">
        <v>994</v>
      </c>
      <c r="E60">
        <v>64200</v>
      </c>
      <c r="F60">
        <v>61800</v>
      </c>
      <c r="G60">
        <v>60700</v>
      </c>
      <c r="H60">
        <v>60000</v>
      </c>
      <c r="I60">
        <v>60000</v>
      </c>
      <c r="J60">
        <v>60000</v>
      </c>
      <c r="K60">
        <v>60000</v>
      </c>
      <c r="L60" t="s">
        <v>994</v>
      </c>
      <c r="M60" t="s">
        <v>994</v>
      </c>
      <c r="N60" t="s">
        <v>994</v>
      </c>
    </row>
    <row r="61" spans="1:14" x14ac:dyDescent="0.25">
      <c r="A61" s="174" t="s">
        <v>990</v>
      </c>
      <c r="B61" t="s">
        <v>994</v>
      </c>
      <c r="C61" t="s">
        <v>994</v>
      </c>
      <c r="D61" t="s">
        <v>994</v>
      </c>
      <c r="E61">
        <v>64200</v>
      </c>
      <c r="F61">
        <v>61800</v>
      </c>
      <c r="G61">
        <v>60700</v>
      </c>
      <c r="H61">
        <v>60000</v>
      </c>
      <c r="I61">
        <v>60000</v>
      </c>
      <c r="J61">
        <v>60000</v>
      </c>
      <c r="K61">
        <v>60000</v>
      </c>
      <c r="L61">
        <v>60000</v>
      </c>
      <c r="M61" t="s">
        <v>994</v>
      </c>
      <c r="N61" t="s">
        <v>994</v>
      </c>
    </row>
    <row r="62" spans="1:14" x14ac:dyDescent="0.25">
      <c r="A62" s="174" t="s">
        <v>991</v>
      </c>
      <c r="B62" t="s">
        <v>994</v>
      </c>
      <c r="C62" t="s">
        <v>994</v>
      </c>
      <c r="D62" t="s">
        <v>994</v>
      </c>
      <c r="E62">
        <v>64200</v>
      </c>
      <c r="F62">
        <v>61800</v>
      </c>
      <c r="G62">
        <v>60700</v>
      </c>
      <c r="H62">
        <v>60000</v>
      </c>
      <c r="I62">
        <v>60000</v>
      </c>
      <c r="J62">
        <v>60000</v>
      </c>
      <c r="K62">
        <v>60000</v>
      </c>
      <c r="L62">
        <v>60000</v>
      </c>
      <c r="M62" t="s">
        <v>994</v>
      </c>
      <c r="N62" t="s">
        <v>994</v>
      </c>
    </row>
    <row r="63" spans="1:14" x14ac:dyDescent="0.25">
      <c r="A63" s="174" t="s">
        <v>992</v>
      </c>
      <c r="B63" t="s">
        <v>994</v>
      </c>
      <c r="C63" t="s">
        <v>994</v>
      </c>
      <c r="D63" t="s">
        <v>994</v>
      </c>
      <c r="E63">
        <v>64200</v>
      </c>
      <c r="F63">
        <v>61800</v>
      </c>
      <c r="G63">
        <v>60700</v>
      </c>
      <c r="H63">
        <v>60000</v>
      </c>
      <c r="I63">
        <v>60000</v>
      </c>
      <c r="J63">
        <v>60000</v>
      </c>
      <c r="K63">
        <v>60000</v>
      </c>
      <c r="L63">
        <v>60000</v>
      </c>
      <c r="M63" t="s">
        <v>994</v>
      </c>
      <c r="N63" t="s">
        <v>994</v>
      </c>
    </row>
    <row r="64" spans="1:14" x14ac:dyDescent="0.25">
      <c r="A64" s="174" t="s">
        <v>993</v>
      </c>
      <c r="B64" t="s">
        <v>994</v>
      </c>
      <c r="C64" t="s">
        <v>994</v>
      </c>
      <c r="D64" t="s">
        <v>994</v>
      </c>
      <c r="E64">
        <v>64200</v>
      </c>
      <c r="F64">
        <v>61800</v>
      </c>
      <c r="G64">
        <v>60700</v>
      </c>
      <c r="H64">
        <v>60000</v>
      </c>
      <c r="I64">
        <v>60000</v>
      </c>
      <c r="J64">
        <v>60000</v>
      </c>
      <c r="K64">
        <v>60000</v>
      </c>
      <c r="L64">
        <v>60000</v>
      </c>
      <c r="M64" t="s">
        <v>994</v>
      </c>
      <c r="N64" t="s">
        <v>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40"/>
  <sheetViews>
    <sheetView topLeftCell="A288" workbookViewId="0">
      <selection activeCell="B455" sqref="B455"/>
    </sheetView>
  </sheetViews>
  <sheetFormatPr defaultRowHeight="15" x14ac:dyDescent="0.25"/>
  <cols>
    <col min="2" max="2" width="52.28515625" customWidth="1"/>
    <col min="7" max="7" width="13.28515625" bestFit="1" customWidth="1"/>
  </cols>
  <sheetData>
    <row r="1" spans="1:7" x14ac:dyDescent="0.25">
      <c r="A1" s="37"/>
      <c r="B1" s="37"/>
      <c r="C1" s="37"/>
      <c r="D1" s="38" t="s">
        <v>330</v>
      </c>
      <c r="E1" s="530"/>
      <c r="F1" s="530"/>
      <c r="G1" s="38" t="s">
        <v>330</v>
      </c>
    </row>
    <row r="2" spans="1:7" ht="51.75" x14ac:dyDescent="0.25">
      <c r="A2" s="39"/>
      <c r="B2" s="40" t="s">
        <v>331</v>
      </c>
      <c r="C2" s="40" t="s">
        <v>332</v>
      </c>
      <c r="D2" s="41" t="s">
        <v>333</v>
      </c>
      <c r="E2" s="42" t="s">
        <v>334</v>
      </c>
      <c r="F2" s="43" t="s">
        <v>335</v>
      </c>
      <c r="G2" s="44" t="s">
        <v>336</v>
      </c>
    </row>
    <row r="3" spans="1:7" hidden="1" x14ac:dyDescent="0.25">
      <c r="A3" s="39">
        <v>1</v>
      </c>
      <c r="B3" s="40" t="s">
        <v>337</v>
      </c>
      <c r="C3" s="45">
        <v>10001</v>
      </c>
      <c r="D3" s="46" t="s">
        <v>338</v>
      </c>
      <c r="E3" s="47">
        <v>0.4</v>
      </c>
      <c r="F3" s="48"/>
      <c r="G3" s="46" t="s">
        <v>338</v>
      </c>
    </row>
    <row r="4" spans="1:7" hidden="1" x14ac:dyDescent="0.25">
      <c r="A4" s="39">
        <v>2</v>
      </c>
      <c r="B4" s="40" t="s">
        <v>339</v>
      </c>
      <c r="C4" s="45">
        <v>10002</v>
      </c>
      <c r="D4" s="46" t="s">
        <v>338</v>
      </c>
      <c r="E4" s="47">
        <v>0.65</v>
      </c>
      <c r="F4" s="48"/>
      <c r="G4" s="46" t="s">
        <v>338</v>
      </c>
    </row>
    <row r="5" spans="1:7" hidden="1" x14ac:dyDescent="0.25">
      <c r="A5" s="39">
        <v>3</v>
      </c>
      <c r="B5" s="40" t="s">
        <v>340</v>
      </c>
      <c r="C5" s="45">
        <v>10003</v>
      </c>
      <c r="D5" s="46" t="s">
        <v>338</v>
      </c>
      <c r="E5" s="47">
        <v>0.89</v>
      </c>
      <c r="F5" s="48"/>
      <c r="G5" s="46" t="s">
        <v>338</v>
      </c>
    </row>
    <row r="6" spans="1:7" hidden="1" x14ac:dyDescent="0.25">
      <c r="A6" s="39">
        <v>4</v>
      </c>
      <c r="B6" s="40" t="s">
        <v>341</v>
      </c>
      <c r="C6" s="45">
        <v>10004</v>
      </c>
      <c r="D6" s="46" t="s">
        <v>338</v>
      </c>
      <c r="E6" s="47">
        <v>1.22</v>
      </c>
      <c r="F6" s="48"/>
      <c r="G6" s="46" t="s">
        <v>338</v>
      </c>
    </row>
    <row r="7" spans="1:7" hidden="1" x14ac:dyDescent="0.25">
      <c r="A7" s="39">
        <v>5</v>
      </c>
      <c r="B7" s="40" t="s">
        <v>342</v>
      </c>
      <c r="C7" s="45">
        <v>10005</v>
      </c>
      <c r="D7" s="46" t="s">
        <v>338</v>
      </c>
      <c r="E7" s="47">
        <v>1.6</v>
      </c>
      <c r="F7" s="48"/>
      <c r="G7" s="46" t="s">
        <v>338</v>
      </c>
    </row>
    <row r="8" spans="1:7" hidden="1" x14ac:dyDescent="0.25">
      <c r="A8" s="39">
        <v>6</v>
      </c>
      <c r="B8" s="40" t="s">
        <v>343</v>
      </c>
      <c r="C8" s="45">
        <v>10006</v>
      </c>
      <c r="D8" s="46" t="s">
        <v>338</v>
      </c>
      <c r="E8" s="47">
        <v>2</v>
      </c>
      <c r="F8" s="48"/>
      <c r="G8" s="46" t="s">
        <v>338</v>
      </c>
    </row>
    <row r="9" spans="1:7" hidden="1" x14ac:dyDescent="0.25">
      <c r="A9" s="39">
        <v>7</v>
      </c>
      <c r="B9" s="40" t="s">
        <v>344</v>
      </c>
      <c r="C9" s="45">
        <v>10007</v>
      </c>
      <c r="D9" s="46" t="s">
        <v>338</v>
      </c>
      <c r="E9" s="47">
        <v>2.5</v>
      </c>
      <c r="F9" s="48"/>
      <c r="G9" s="46" t="s">
        <v>338</v>
      </c>
    </row>
    <row r="10" spans="1:7" hidden="1" x14ac:dyDescent="0.25">
      <c r="A10" s="39">
        <v>8</v>
      </c>
      <c r="B10" s="40" t="s">
        <v>345</v>
      </c>
      <c r="C10" s="45">
        <v>10008</v>
      </c>
      <c r="D10" s="46" t="s">
        <v>338</v>
      </c>
      <c r="E10" s="47">
        <v>2.98</v>
      </c>
      <c r="F10" s="48"/>
      <c r="G10" s="46" t="s">
        <v>338</v>
      </c>
    </row>
    <row r="11" spans="1:7" hidden="1" x14ac:dyDescent="0.25">
      <c r="A11" s="39">
        <v>9</v>
      </c>
      <c r="B11" s="40" t="s">
        <v>346</v>
      </c>
      <c r="C11" s="45">
        <v>10009</v>
      </c>
      <c r="D11" s="46" t="s">
        <v>338</v>
      </c>
      <c r="E11" s="47">
        <v>3.85</v>
      </c>
      <c r="F11" s="48"/>
      <c r="G11" s="46" t="s">
        <v>338</v>
      </c>
    </row>
    <row r="12" spans="1:7" hidden="1" x14ac:dyDescent="0.25">
      <c r="A12" s="39">
        <v>10</v>
      </c>
      <c r="B12" s="40" t="s">
        <v>347</v>
      </c>
      <c r="C12" s="45">
        <v>10010</v>
      </c>
      <c r="D12" s="46" t="s">
        <v>338</v>
      </c>
      <c r="E12" s="47">
        <v>4.83</v>
      </c>
      <c r="F12" s="48"/>
      <c r="G12" s="46" t="s">
        <v>338</v>
      </c>
    </row>
    <row r="13" spans="1:7" hidden="1" x14ac:dyDescent="0.25">
      <c r="A13" s="39">
        <v>11</v>
      </c>
      <c r="B13" s="40" t="s">
        <v>348</v>
      </c>
      <c r="C13" s="45">
        <v>10011</v>
      </c>
      <c r="D13" s="46" t="s">
        <v>338</v>
      </c>
      <c r="E13" s="47">
        <v>6.31</v>
      </c>
      <c r="F13" s="48"/>
      <c r="G13" s="46" t="s">
        <v>338</v>
      </c>
    </row>
    <row r="14" spans="1:7" hidden="1" x14ac:dyDescent="0.25">
      <c r="A14" s="39">
        <v>12</v>
      </c>
      <c r="B14" s="40" t="s">
        <v>349</v>
      </c>
      <c r="C14" s="45">
        <v>10012</v>
      </c>
      <c r="D14" s="46" t="s">
        <v>338</v>
      </c>
      <c r="E14" s="47">
        <v>7.99</v>
      </c>
      <c r="F14" s="48"/>
      <c r="G14" s="46" t="s">
        <v>338</v>
      </c>
    </row>
    <row r="15" spans="1:7" hidden="1" x14ac:dyDescent="0.25">
      <c r="A15" s="39">
        <v>13</v>
      </c>
      <c r="B15" s="40" t="s">
        <v>350</v>
      </c>
      <c r="C15" s="45">
        <v>10013</v>
      </c>
      <c r="D15" s="46" t="s">
        <v>338</v>
      </c>
      <c r="E15" s="47"/>
      <c r="F15" s="48"/>
      <c r="G15" s="46" t="s">
        <v>338</v>
      </c>
    </row>
    <row r="16" spans="1:7" x14ac:dyDescent="0.25">
      <c r="A16" s="39">
        <v>14</v>
      </c>
      <c r="B16" s="40" t="s">
        <v>351</v>
      </c>
      <c r="C16" s="45">
        <v>10014</v>
      </c>
      <c r="D16" s="46">
        <v>41000</v>
      </c>
      <c r="E16" s="47">
        <v>0.22</v>
      </c>
      <c r="F16" s="48">
        <f>D16*E16/1000</f>
        <v>9.02</v>
      </c>
      <c r="G16" s="46">
        <f>ROUND(F16,0)</f>
        <v>9</v>
      </c>
    </row>
    <row r="17" spans="1:7" x14ac:dyDescent="0.25">
      <c r="A17" s="39">
        <v>15</v>
      </c>
      <c r="B17" s="40" t="s">
        <v>352</v>
      </c>
      <c r="C17" s="45">
        <v>10015</v>
      </c>
      <c r="D17" s="46">
        <v>41000</v>
      </c>
      <c r="E17" s="47">
        <v>0.4</v>
      </c>
      <c r="F17" s="48">
        <f t="shared" ref="F17:F80" si="0">D17*E17/1000</f>
        <v>16.399999999999999</v>
      </c>
      <c r="G17" s="46">
        <f t="shared" ref="G17:G27" si="1">ROUND(F17,0)</f>
        <v>16</v>
      </c>
    </row>
    <row r="18" spans="1:7" x14ac:dyDescent="0.25">
      <c r="A18" s="39">
        <v>16</v>
      </c>
      <c r="B18" s="40" t="s">
        <v>353</v>
      </c>
      <c r="C18" s="45">
        <v>10016</v>
      </c>
      <c r="D18" s="46">
        <v>39000</v>
      </c>
      <c r="E18" s="47">
        <v>0.62</v>
      </c>
      <c r="F18" s="48">
        <f t="shared" si="0"/>
        <v>24.18</v>
      </c>
      <c r="G18" s="46">
        <f t="shared" si="1"/>
        <v>24</v>
      </c>
    </row>
    <row r="19" spans="1:7" x14ac:dyDescent="0.25">
      <c r="A19" s="39">
        <v>17</v>
      </c>
      <c r="B19" s="40" t="s">
        <v>354</v>
      </c>
      <c r="C19" s="45">
        <v>10017</v>
      </c>
      <c r="D19" s="46">
        <v>37000</v>
      </c>
      <c r="E19" s="47">
        <v>0.89</v>
      </c>
      <c r="F19" s="48">
        <f t="shared" si="0"/>
        <v>32.93</v>
      </c>
      <c r="G19" s="46">
        <f t="shared" si="1"/>
        <v>33</v>
      </c>
    </row>
    <row r="20" spans="1:7" x14ac:dyDescent="0.25">
      <c r="A20" s="39">
        <v>18</v>
      </c>
      <c r="B20" s="40" t="s">
        <v>355</v>
      </c>
      <c r="C20" s="45">
        <v>10018</v>
      </c>
      <c r="D20" s="46">
        <v>37500</v>
      </c>
      <c r="E20" s="47">
        <v>1.21</v>
      </c>
      <c r="F20" s="48">
        <f t="shared" si="0"/>
        <v>45.375</v>
      </c>
      <c r="G20" s="46">
        <f t="shared" si="1"/>
        <v>45</v>
      </c>
    </row>
    <row r="21" spans="1:7" x14ac:dyDescent="0.25">
      <c r="A21" s="39">
        <v>19</v>
      </c>
      <c r="B21" s="40" t="s">
        <v>356</v>
      </c>
      <c r="C21" s="45">
        <v>10019</v>
      </c>
      <c r="D21" s="46">
        <v>37000</v>
      </c>
      <c r="E21" s="47">
        <v>1.6</v>
      </c>
      <c r="F21" s="48">
        <f t="shared" si="0"/>
        <v>59.2</v>
      </c>
      <c r="G21" s="46">
        <f t="shared" si="1"/>
        <v>59</v>
      </c>
    </row>
    <row r="22" spans="1:7" x14ac:dyDescent="0.25">
      <c r="A22" s="39">
        <v>20</v>
      </c>
      <c r="B22" s="40" t="s">
        <v>357</v>
      </c>
      <c r="C22" s="45">
        <v>10020</v>
      </c>
      <c r="D22" s="46">
        <v>37000</v>
      </c>
      <c r="E22" s="47">
        <v>2</v>
      </c>
      <c r="F22" s="48">
        <f t="shared" si="0"/>
        <v>74</v>
      </c>
      <c r="G22" s="46">
        <f t="shared" si="1"/>
        <v>74</v>
      </c>
    </row>
    <row r="23" spans="1:7" x14ac:dyDescent="0.25">
      <c r="A23" s="39">
        <v>21</v>
      </c>
      <c r="B23" s="40" t="s">
        <v>358</v>
      </c>
      <c r="C23" s="45">
        <v>10021</v>
      </c>
      <c r="D23" s="46">
        <v>37000</v>
      </c>
      <c r="E23" s="47">
        <v>2.5</v>
      </c>
      <c r="F23" s="48">
        <f t="shared" si="0"/>
        <v>92.5</v>
      </c>
      <c r="G23" s="46">
        <f t="shared" si="1"/>
        <v>93</v>
      </c>
    </row>
    <row r="24" spans="1:7" x14ac:dyDescent="0.25">
      <c r="A24" s="39">
        <v>22</v>
      </c>
      <c r="B24" s="40" t="s">
        <v>359</v>
      </c>
      <c r="C24" s="45">
        <v>10022</v>
      </c>
      <c r="D24" s="46">
        <v>37000</v>
      </c>
      <c r="E24" s="47">
        <v>2.98</v>
      </c>
      <c r="F24" s="48">
        <f t="shared" si="0"/>
        <v>110.26</v>
      </c>
      <c r="G24" s="46">
        <f t="shared" si="1"/>
        <v>110</v>
      </c>
    </row>
    <row r="25" spans="1:7" x14ac:dyDescent="0.25">
      <c r="A25" s="39">
        <v>23</v>
      </c>
      <c r="B25" s="40" t="s">
        <v>360</v>
      </c>
      <c r="C25" s="45">
        <v>10023</v>
      </c>
      <c r="D25" s="46">
        <v>37000</v>
      </c>
      <c r="E25" s="47">
        <v>3.85</v>
      </c>
      <c r="F25" s="48">
        <f t="shared" si="0"/>
        <v>142.44999999999999</v>
      </c>
      <c r="G25" s="46">
        <f t="shared" si="1"/>
        <v>142</v>
      </c>
    </row>
    <row r="26" spans="1:7" x14ac:dyDescent="0.25">
      <c r="A26" s="39">
        <v>24</v>
      </c>
      <c r="B26" s="40" t="s">
        <v>361</v>
      </c>
      <c r="C26" s="45">
        <v>10024</v>
      </c>
      <c r="D26" s="46">
        <v>37000</v>
      </c>
      <c r="E26" s="47">
        <v>4.83</v>
      </c>
      <c r="F26" s="48">
        <f t="shared" si="0"/>
        <v>178.71</v>
      </c>
      <c r="G26" s="46">
        <f t="shared" si="1"/>
        <v>179</v>
      </c>
    </row>
    <row r="27" spans="1:7" x14ac:dyDescent="0.25">
      <c r="A27" s="39">
        <v>25</v>
      </c>
      <c r="B27" s="40" t="s">
        <v>362</v>
      </c>
      <c r="C27" s="45">
        <v>10025</v>
      </c>
      <c r="D27" s="46">
        <v>37000</v>
      </c>
      <c r="E27" s="47">
        <v>6.31</v>
      </c>
      <c r="F27" s="48">
        <f t="shared" si="0"/>
        <v>233.47</v>
      </c>
      <c r="G27" s="46">
        <f t="shared" si="1"/>
        <v>233</v>
      </c>
    </row>
    <row r="28" spans="1:7" hidden="1" x14ac:dyDescent="0.25">
      <c r="A28" s="39">
        <v>26</v>
      </c>
      <c r="B28" s="40" t="s">
        <v>363</v>
      </c>
      <c r="C28" s="45">
        <v>10026</v>
      </c>
      <c r="D28" s="46" t="s">
        <v>338</v>
      </c>
      <c r="E28" s="47">
        <v>7.99</v>
      </c>
      <c r="F28" s="48"/>
      <c r="G28" s="46" t="s">
        <v>338</v>
      </c>
    </row>
    <row r="29" spans="1:7" x14ac:dyDescent="0.25">
      <c r="A29" s="39">
        <v>27</v>
      </c>
      <c r="B29" s="40" t="s">
        <v>364</v>
      </c>
      <c r="C29" s="45">
        <v>10027</v>
      </c>
      <c r="D29" s="46">
        <v>37000</v>
      </c>
      <c r="E29" s="47">
        <v>8.99</v>
      </c>
      <c r="F29" s="48">
        <f t="shared" si="0"/>
        <v>332.63</v>
      </c>
      <c r="G29" s="46">
        <f t="shared" ref="G29:G65" si="2">ROUND(F29,0)</f>
        <v>333</v>
      </c>
    </row>
    <row r="30" spans="1:7" x14ac:dyDescent="0.25">
      <c r="A30" s="39">
        <v>28</v>
      </c>
      <c r="B30" s="40" t="s">
        <v>365</v>
      </c>
      <c r="C30" s="45">
        <v>10028</v>
      </c>
      <c r="D30" s="46">
        <v>39000</v>
      </c>
      <c r="E30" s="47">
        <v>0.26</v>
      </c>
      <c r="F30" s="48">
        <f t="shared" si="0"/>
        <v>10.14</v>
      </c>
      <c r="G30" s="46">
        <f t="shared" si="2"/>
        <v>10</v>
      </c>
    </row>
    <row r="31" spans="1:7" x14ac:dyDescent="0.25">
      <c r="A31" s="39">
        <v>29</v>
      </c>
      <c r="B31" s="40" t="s">
        <v>366</v>
      </c>
      <c r="C31" s="45">
        <v>10029</v>
      </c>
      <c r="D31" s="46">
        <v>39500</v>
      </c>
      <c r="E31" s="47">
        <v>0.4</v>
      </c>
      <c r="F31" s="48">
        <f t="shared" si="0"/>
        <v>15.8</v>
      </c>
      <c r="G31" s="46">
        <f t="shared" si="2"/>
        <v>16</v>
      </c>
    </row>
    <row r="32" spans="1:7" x14ac:dyDescent="0.25">
      <c r="A32" s="39">
        <v>30</v>
      </c>
      <c r="B32" s="40" t="s">
        <v>367</v>
      </c>
      <c r="C32" s="45">
        <v>10030</v>
      </c>
      <c r="D32" s="46">
        <v>39500</v>
      </c>
      <c r="E32" s="47">
        <v>0.65</v>
      </c>
      <c r="F32" s="48">
        <f t="shared" si="0"/>
        <v>25.675000000000001</v>
      </c>
      <c r="G32" s="46">
        <f t="shared" si="2"/>
        <v>26</v>
      </c>
    </row>
    <row r="33" spans="1:7" x14ac:dyDescent="0.25">
      <c r="A33" s="39">
        <v>31</v>
      </c>
      <c r="B33" s="40" t="s">
        <v>368</v>
      </c>
      <c r="C33" s="45">
        <v>10031</v>
      </c>
      <c r="D33" s="46">
        <v>39500</v>
      </c>
      <c r="E33" s="47">
        <v>0.89</v>
      </c>
      <c r="F33" s="48">
        <f t="shared" si="0"/>
        <v>35.155000000000001</v>
      </c>
      <c r="G33" s="46">
        <f t="shared" si="2"/>
        <v>35</v>
      </c>
    </row>
    <row r="34" spans="1:7" x14ac:dyDescent="0.25">
      <c r="A34" s="39">
        <v>32</v>
      </c>
      <c r="B34" s="40" t="s">
        <v>369</v>
      </c>
      <c r="C34" s="45">
        <v>10032</v>
      </c>
      <c r="D34" s="46">
        <v>39500</v>
      </c>
      <c r="E34" s="47">
        <v>1.22</v>
      </c>
      <c r="F34" s="48">
        <f t="shared" si="0"/>
        <v>48.19</v>
      </c>
      <c r="G34" s="46">
        <f t="shared" si="2"/>
        <v>48</v>
      </c>
    </row>
    <row r="35" spans="1:7" x14ac:dyDescent="0.25">
      <c r="A35" s="39">
        <v>33</v>
      </c>
      <c r="B35" s="40" t="s">
        <v>370</v>
      </c>
      <c r="C35" s="45">
        <v>10033</v>
      </c>
      <c r="D35" s="46">
        <v>39500</v>
      </c>
      <c r="E35" s="47">
        <v>1.6</v>
      </c>
      <c r="F35" s="48">
        <f t="shared" si="0"/>
        <v>63.2</v>
      </c>
      <c r="G35" s="46">
        <f t="shared" si="2"/>
        <v>63</v>
      </c>
    </row>
    <row r="36" spans="1:7" x14ac:dyDescent="0.25">
      <c r="A36" s="39">
        <v>34</v>
      </c>
      <c r="B36" s="40" t="s">
        <v>371</v>
      </c>
      <c r="C36" s="45">
        <v>10034</v>
      </c>
      <c r="D36" s="46">
        <v>39500</v>
      </c>
      <c r="E36" s="47">
        <v>2</v>
      </c>
      <c r="F36" s="48">
        <f t="shared" si="0"/>
        <v>79</v>
      </c>
      <c r="G36" s="46">
        <f t="shared" si="2"/>
        <v>79</v>
      </c>
    </row>
    <row r="37" spans="1:7" x14ac:dyDescent="0.25">
      <c r="A37" s="39">
        <v>35</v>
      </c>
      <c r="B37" s="40" t="s">
        <v>372</v>
      </c>
      <c r="C37" s="45">
        <v>10035</v>
      </c>
      <c r="D37" s="46">
        <v>39500</v>
      </c>
      <c r="E37" s="47">
        <v>2.5</v>
      </c>
      <c r="F37" s="48">
        <f t="shared" si="0"/>
        <v>98.75</v>
      </c>
      <c r="G37" s="46">
        <f t="shared" si="2"/>
        <v>99</v>
      </c>
    </row>
    <row r="38" spans="1:7" x14ac:dyDescent="0.25">
      <c r="A38" s="39">
        <v>36</v>
      </c>
      <c r="B38" s="40" t="s">
        <v>373</v>
      </c>
      <c r="C38" s="45">
        <v>10036</v>
      </c>
      <c r="D38" s="46">
        <v>39500</v>
      </c>
      <c r="E38" s="47">
        <v>2.98</v>
      </c>
      <c r="F38" s="48">
        <f t="shared" si="0"/>
        <v>117.71</v>
      </c>
      <c r="G38" s="46">
        <f t="shared" si="2"/>
        <v>118</v>
      </c>
    </row>
    <row r="39" spans="1:7" x14ac:dyDescent="0.25">
      <c r="A39" s="39">
        <v>37</v>
      </c>
      <c r="B39" s="40" t="s">
        <v>374</v>
      </c>
      <c r="C39" s="45">
        <v>10037</v>
      </c>
      <c r="D39" s="46">
        <v>39500</v>
      </c>
      <c r="E39" s="47">
        <v>3.85</v>
      </c>
      <c r="F39" s="48">
        <f t="shared" si="0"/>
        <v>152.07499999999999</v>
      </c>
      <c r="G39" s="46">
        <f t="shared" si="2"/>
        <v>152</v>
      </c>
    </row>
    <row r="40" spans="1:7" x14ac:dyDescent="0.25">
      <c r="A40" s="39">
        <v>38</v>
      </c>
      <c r="B40" s="40" t="s">
        <v>375</v>
      </c>
      <c r="C40" s="45">
        <v>10038</v>
      </c>
      <c r="D40" s="46">
        <v>44000</v>
      </c>
      <c r="E40" s="47">
        <v>0.79</v>
      </c>
      <c r="F40" s="48">
        <f t="shared" si="0"/>
        <v>34.76</v>
      </c>
      <c r="G40" s="46">
        <f t="shared" si="2"/>
        <v>35</v>
      </c>
    </row>
    <row r="41" spans="1:7" x14ac:dyDescent="0.25">
      <c r="A41" s="39">
        <v>39</v>
      </c>
      <c r="B41" s="40" t="s">
        <v>376</v>
      </c>
      <c r="C41" s="45">
        <v>10039</v>
      </c>
      <c r="D41" s="46">
        <v>44000</v>
      </c>
      <c r="E41" s="47">
        <v>1.1299999999999999</v>
      </c>
      <c r="F41" s="48">
        <f t="shared" si="0"/>
        <v>49.719999999999992</v>
      </c>
      <c r="G41" s="46">
        <f t="shared" si="2"/>
        <v>50</v>
      </c>
    </row>
    <row r="42" spans="1:7" x14ac:dyDescent="0.25">
      <c r="A42" s="39">
        <v>40</v>
      </c>
      <c r="B42" s="40" t="s">
        <v>377</v>
      </c>
      <c r="C42" s="45">
        <v>10040</v>
      </c>
      <c r="D42" s="46">
        <v>44000</v>
      </c>
      <c r="E42" s="47">
        <v>1.54</v>
      </c>
      <c r="F42" s="48">
        <f t="shared" si="0"/>
        <v>67.760000000000005</v>
      </c>
      <c r="G42" s="46">
        <f t="shared" si="2"/>
        <v>68</v>
      </c>
    </row>
    <row r="43" spans="1:7" x14ac:dyDescent="0.25">
      <c r="A43" s="39">
        <v>41</v>
      </c>
      <c r="B43" s="40" t="s">
        <v>378</v>
      </c>
      <c r="C43" s="45">
        <v>10041</v>
      </c>
      <c r="D43" s="46">
        <v>44000</v>
      </c>
      <c r="E43" s="47">
        <v>2.0099999999999998</v>
      </c>
      <c r="F43" s="48">
        <f t="shared" si="0"/>
        <v>88.439999999999984</v>
      </c>
      <c r="G43" s="46">
        <f t="shared" si="2"/>
        <v>88</v>
      </c>
    </row>
    <row r="44" spans="1:7" x14ac:dyDescent="0.25">
      <c r="A44" s="39">
        <v>42</v>
      </c>
      <c r="B44" s="40" t="s">
        <v>379</v>
      </c>
      <c r="C44" s="45">
        <v>10042</v>
      </c>
      <c r="D44" s="46">
        <v>44000</v>
      </c>
      <c r="E44" s="47">
        <v>3.14</v>
      </c>
      <c r="F44" s="48">
        <f t="shared" si="0"/>
        <v>138.16</v>
      </c>
      <c r="G44" s="46">
        <f t="shared" si="2"/>
        <v>138</v>
      </c>
    </row>
    <row r="45" spans="1:7" x14ac:dyDescent="0.25">
      <c r="A45" s="39">
        <v>43</v>
      </c>
      <c r="B45" s="40" t="s">
        <v>380</v>
      </c>
      <c r="C45" s="45">
        <v>10043</v>
      </c>
      <c r="D45" s="46">
        <v>37500</v>
      </c>
      <c r="E45" s="47">
        <v>0.26</v>
      </c>
      <c r="F45" s="48">
        <f t="shared" si="0"/>
        <v>9.75</v>
      </c>
      <c r="G45" s="46">
        <f t="shared" si="2"/>
        <v>10</v>
      </c>
    </row>
    <row r="46" spans="1:7" x14ac:dyDescent="0.25">
      <c r="A46" s="39">
        <v>44</v>
      </c>
      <c r="B46" s="40" t="s">
        <v>381</v>
      </c>
      <c r="C46" s="45">
        <v>10044</v>
      </c>
      <c r="D46" s="46">
        <v>37500</v>
      </c>
      <c r="E46" s="47">
        <v>0.4</v>
      </c>
      <c r="F46" s="48">
        <f t="shared" si="0"/>
        <v>15</v>
      </c>
      <c r="G46" s="46">
        <f t="shared" si="2"/>
        <v>15</v>
      </c>
    </row>
    <row r="47" spans="1:7" x14ac:dyDescent="0.25">
      <c r="A47" s="39">
        <v>45</v>
      </c>
      <c r="B47" s="40" t="s">
        <v>382</v>
      </c>
      <c r="C47" s="45">
        <v>10045</v>
      </c>
      <c r="D47" s="46">
        <v>53000</v>
      </c>
      <c r="E47" s="47">
        <v>0.01</v>
      </c>
      <c r="F47" s="48">
        <f t="shared" si="0"/>
        <v>0.53</v>
      </c>
      <c r="G47" s="46">
        <f t="shared" si="2"/>
        <v>1</v>
      </c>
    </row>
    <row r="48" spans="1:7" x14ac:dyDescent="0.25">
      <c r="A48" s="39">
        <v>46</v>
      </c>
      <c r="B48" s="40" t="s">
        <v>383</v>
      </c>
      <c r="C48" s="45">
        <v>10046</v>
      </c>
      <c r="D48" s="46">
        <v>45000</v>
      </c>
      <c r="E48" s="47">
        <v>1.1200000000000001</v>
      </c>
      <c r="F48" s="48">
        <f t="shared" si="0"/>
        <v>50.400000000000006</v>
      </c>
      <c r="G48" s="46">
        <f t="shared" si="2"/>
        <v>50</v>
      </c>
    </row>
    <row r="49" spans="1:7" x14ac:dyDescent="0.25">
      <c r="A49" s="39">
        <v>47</v>
      </c>
      <c r="B49" s="40" t="s">
        <v>384</v>
      </c>
      <c r="C49" s="45">
        <v>10047</v>
      </c>
      <c r="D49" s="46">
        <v>44500</v>
      </c>
      <c r="E49" s="47">
        <v>1.46</v>
      </c>
      <c r="F49" s="48">
        <f t="shared" si="0"/>
        <v>64.97</v>
      </c>
      <c r="G49" s="46">
        <f t="shared" si="2"/>
        <v>65</v>
      </c>
    </row>
    <row r="50" spans="1:7" x14ac:dyDescent="0.25">
      <c r="A50" s="39">
        <v>48</v>
      </c>
      <c r="B50" s="40" t="s">
        <v>385</v>
      </c>
      <c r="C50" s="45">
        <v>10048</v>
      </c>
      <c r="D50" s="46">
        <v>43500</v>
      </c>
      <c r="E50" s="47">
        <v>1.85</v>
      </c>
      <c r="F50" s="48">
        <f t="shared" si="0"/>
        <v>80.474999999999994</v>
      </c>
      <c r="G50" s="46">
        <f t="shared" si="2"/>
        <v>80</v>
      </c>
    </row>
    <row r="51" spans="1:7" x14ac:dyDescent="0.25">
      <c r="A51" s="39">
        <v>49</v>
      </c>
      <c r="B51" s="40" t="s">
        <v>386</v>
      </c>
      <c r="C51" s="45">
        <v>10049</v>
      </c>
      <c r="D51" s="46">
        <v>43500</v>
      </c>
      <c r="E51" s="47">
        <v>2.42</v>
      </c>
      <c r="F51" s="48">
        <f t="shared" si="0"/>
        <v>105.27</v>
      </c>
      <c r="G51" s="46">
        <f t="shared" si="2"/>
        <v>105</v>
      </c>
    </row>
    <row r="52" spans="1:7" x14ac:dyDescent="0.25">
      <c r="A52" s="39">
        <v>50</v>
      </c>
      <c r="B52" s="40" t="s">
        <v>387</v>
      </c>
      <c r="C52" s="45">
        <v>10050</v>
      </c>
      <c r="D52" s="46">
        <v>43000</v>
      </c>
      <c r="E52" s="47">
        <v>2.73</v>
      </c>
      <c r="F52" s="48">
        <f t="shared" si="0"/>
        <v>117.39</v>
      </c>
      <c r="G52" s="46">
        <f t="shared" si="2"/>
        <v>117</v>
      </c>
    </row>
    <row r="53" spans="1:7" x14ac:dyDescent="0.25">
      <c r="A53" s="39">
        <v>51</v>
      </c>
      <c r="B53" s="40" t="s">
        <v>388</v>
      </c>
      <c r="C53" s="45">
        <v>10051</v>
      </c>
      <c r="D53" s="46">
        <v>43000</v>
      </c>
      <c r="E53" s="47">
        <v>3.05</v>
      </c>
      <c r="F53" s="48">
        <f t="shared" si="0"/>
        <v>131.15</v>
      </c>
      <c r="G53" s="46">
        <f t="shared" si="2"/>
        <v>131</v>
      </c>
    </row>
    <row r="54" spans="1:7" x14ac:dyDescent="0.25">
      <c r="A54" s="39">
        <v>52</v>
      </c>
      <c r="B54" s="40" t="s">
        <v>389</v>
      </c>
      <c r="C54" s="45">
        <v>10052</v>
      </c>
      <c r="D54" s="46">
        <v>43000</v>
      </c>
      <c r="E54" s="47">
        <v>3.77</v>
      </c>
      <c r="F54" s="48">
        <f t="shared" si="0"/>
        <v>162.11000000000001</v>
      </c>
      <c r="G54" s="46">
        <f t="shared" si="2"/>
        <v>162</v>
      </c>
    </row>
    <row r="55" spans="1:7" x14ac:dyDescent="0.25">
      <c r="A55" s="39">
        <v>53</v>
      </c>
      <c r="B55" s="40" t="s">
        <v>390</v>
      </c>
      <c r="C55" s="45">
        <v>10053</v>
      </c>
      <c r="D55" s="46">
        <v>43000</v>
      </c>
      <c r="E55" s="47">
        <v>3.9</v>
      </c>
      <c r="F55" s="48">
        <f t="shared" si="0"/>
        <v>167.7</v>
      </c>
      <c r="G55" s="46">
        <f t="shared" si="2"/>
        <v>168</v>
      </c>
    </row>
    <row r="56" spans="1:7" x14ac:dyDescent="0.25">
      <c r="A56" s="39">
        <v>54</v>
      </c>
      <c r="B56" s="40" t="s">
        <v>391</v>
      </c>
      <c r="C56" s="45">
        <v>10054</v>
      </c>
      <c r="D56" s="46">
        <v>43000</v>
      </c>
      <c r="E56" s="47">
        <v>4.8099999999999996</v>
      </c>
      <c r="F56" s="48">
        <f t="shared" si="0"/>
        <v>206.82999999999998</v>
      </c>
      <c r="G56" s="46">
        <f t="shared" si="2"/>
        <v>207</v>
      </c>
    </row>
    <row r="57" spans="1:7" x14ac:dyDescent="0.25">
      <c r="A57" s="39">
        <v>55</v>
      </c>
      <c r="B57" s="40" t="s">
        <v>392</v>
      </c>
      <c r="C57" s="45">
        <v>10055</v>
      </c>
      <c r="D57" s="46">
        <v>43000</v>
      </c>
      <c r="E57" s="47">
        <v>5.72</v>
      </c>
      <c r="F57" s="48">
        <f t="shared" si="0"/>
        <v>245.96</v>
      </c>
      <c r="G57" s="46">
        <f t="shared" si="2"/>
        <v>246</v>
      </c>
    </row>
    <row r="58" spans="1:7" x14ac:dyDescent="0.25">
      <c r="A58" s="39">
        <v>56</v>
      </c>
      <c r="B58" s="40" t="s">
        <v>393</v>
      </c>
      <c r="C58" s="45">
        <v>10056</v>
      </c>
      <c r="D58" s="46">
        <v>43000</v>
      </c>
      <c r="E58" s="47">
        <v>6.4</v>
      </c>
      <c r="F58" s="48">
        <f t="shared" si="0"/>
        <v>275.2</v>
      </c>
      <c r="G58" s="46">
        <f t="shared" si="2"/>
        <v>275</v>
      </c>
    </row>
    <row r="59" spans="1:7" x14ac:dyDescent="0.25">
      <c r="A59" s="39">
        <v>57</v>
      </c>
      <c r="B59" s="40" t="s">
        <v>394</v>
      </c>
      <c r="C59" s="45">
        <v>10057</v>
      </c>
      <c r="D59" s="46">
        <v>43000</v>
      </c>
      <c r="E59" s="47">
        <v>5.8</v>
      </c>
      <c r="F59" s="48">
        <f t="shared" si="0"/>
        <v>249.4</v>
      </c>
      <c r="G59" s="46">
        <f t="shared" si="2"/>
        <v>249</v>
      </c>
    </row>
    <row r="60" spans="1:7" x14ac:dyDescent="0.25">
      <c r="A60" s="39">
        <v>58</v>
      </c>
      <c r="B60" s="40" t="s">
        <v>395</v>
      </c>
      <c r="C60" s="45">
        <v>10058</v>
      </c>
      <c r="D60" s="46">
        <v>43000</v>
      </c>
      <c r="E60" s="47">
        <v>6.89</v>
      </c>
      <c r="F60" s="48">
        <f t="shared" si="0"/>
        <v>296.27</v>
      </c>
      <c r="G60" s="46">
        <f t="shared" si="2"/>
        <v>296</v>
      </c>
    </row>
    <row r="61" spans="1:7" x14ac:dyDescent="0.25">
      <c r="A61" s="39">
        <v>59</v>
      </c>
      <c r="B61" s="40" t="s">
        <v>396</v>
      </c>
      <c r="C61" s="45">
        <v>10059</v>
      </c>
      <c r="D61" s="46">
        <v>43000</v>
      </c>
      <c r="E61" s="47">
        <v>7.36</v>
      </c>
      <c r="F61" s="48">
        <f t="shared" si="0"/>
        <v>316.48</v>
      </c>
      <c r="G61" s="46">
        <f t="shared" si="2"/>
        <v>316</v>
      </c>
    </row>
    <row r="62" spans="1:7" x14ac:dyDescent="0.25">
      <c r="A62" s="39">
        <v>60</v>
      </c>
      <c r="B62" s="40" t="s">
        <v>397</v>
      </c>
      <c r="C62" s="45">
        <v>10060</v>
      </c>
      <c r="D62" s="46">
        <v>43000</v>
      </c>
      <c r="E62" s="47">
        <v>8.33</v>
      </c>
      <c r="F62" s="48">
        <f t="shared" si="0"/>
        <v>358.19</v>
      </c>
      <c r="G62" s="46">
        <f t="shared" si="2"/>
        <v>358</v>
      </c>
    </row>
    <row r="63" spans="1:7" x14ac:dyDescent="0.25">
      <c r="A63" s="39">
        <v>61</v>
      </c>
      <c r="B63" s="40" t="s">
        <v>398</v>
      </c>
      <c r="C63" s="45">
        <v>10061</v>
      </c>
      <c r="D63" s="46">
        <v>43000</v>
      </c>
      <c r="E63" s="47">
        <v>10.79</v>
      </c>
      <c r="F63" s="48">
        <f t="shared" si="0"/>
        <v>463.96999999999991</v>
      </c>
      <c r="G63" s="46">
        <f t="shared" si="2"/>
        <v>464</v>
      </c>
    </row>
    <row r="64" spans="1:7" x14ac:dyDescent="0.25">
      <c r="A64" s="39">
        <v>62</v>
      </c>
      <c r="B64" s="40" t="s">
        <v>399</v>
      </c>
      <c r="C64" s="45">
        <v>10062</v>
      </c>
      <c r="D64" s="46">
        <v>44000</v>
      </c>
      <c r="E64" s="47">
        <v>12.25</v>
      </c>
      <c r="F64" s="48">
        <f t="shared" si="0"/>
        <v>539</v>
      </c>
      <c r="G64" s="46">
        <f t="shared" si="2"/>
        <v>539</v>
      </c>
    </row>
    <row r="65" spans="1:7" x14ac:dyDescent="0.25">
      <c r="A65" s="39">
        <v>63</v>
      </c>
      <c r="B65" s="40" t="s">
        <v>400</v>
      </c>
      <c r="C65" s="45">
        <v>10063</v>
      </c>
      <c r="D65" s="46">
        <v>44000</v>
      </c>
      <c r="E65" s="47">
        <v>15.46</v>
      </c>
      <c r="F65" s="48">
        <f t="shared" si="0"/>
        <v>680.24</v>
      </c>
      <c r="G65" s="46">
        <f t="shared" si="2"/>
        <v>680</v>
      </c>
    </row>
    <row r="66" spans="1:7" hidden="1" x14ac:dyDescent="0.25">
      <c r="A66" s="39">
        <v>64</v>
      </c>
      <c r="B66" s="40" t="s">
        <v>401</v>
      </c>
      <c r="C66" s="45">
        <v>10064</v>
      </c>
      <c r="D66" s="46" t="s">
        <v>338</v>
      </c>
      <c r="E66" s="47"/>
      <c r="F66" s="48"/>
      <c r="G66" s="46" t="s">
        <v>338</v>
      </c>
    </row>
    <row r="67" spans="1:7" x14ac:dyDescent="0.25">
      <c r="A67" s="39">
        <v>65</v>
      </c>
      <c r="B67" s="40" t="s">
        <v>402</v>
      </c>
      <c r="C67" s="45">
        <v>10065</v>
      </c>
      <c r="D67" s="46">
        <v>43000</v>
      </c>
      <c r="E67" s="47">
        <v>5.9</v>
      </c>
      <c r="F67" s="48">
        <f t="shared" si="0"/>
        <v>253.70000000000002</v>
      </c>
      <c r="G67" s="46">
        <f t="shared" ref="G67:G72" si="3">ROUND(F67,0)</f>
        <v>254</v>
      </c>
    </row>
    <row r="68" spans="1:7" x14ac:dyDescent="0.25">
      <c r="A68" s="39">
        <v>66</v>
      </c>
      <c r="B68" s="40" t="s">
        <v>403</v>
      </c>
      <c r="C68" s="45">
        <v>10066</v>
      </c>
      <c r="D68" s="46">
        <v>42500</v>
      </c>
      <c r="E68" s="47">
        <v>7.05</v>
      </c>
      <c r="F68" s="48">
        <f t="shared" si="0"/>
        <v>299.625</v>
      </c>
      <c r="G68" s="46">
        <f t="shared" si="3"/>
        <v>300</v>
      </c>
    </row>
    <row r="69" spans="1:7" x14ac:dyDescent="0.25">
      <c r="A69" s="39">
        <v>67</v>
      </c>
      <c r="B69" s="40" t="s">
        <v>404</v>
      </c>
      <c r="C69" s="45">
        <v>10067</v>
      </c>
      <c r="D69" s="46">
        <v>43000</v>
      </c>
      <c r="E69" s="47">
        <v>8.59</v>
      </c>
      <c r="F69" s="48">
        <f t="shared" si="0"/>
        <v>369.37</v>
      </c>
      <c r="G69" s="46">
        <f t="shared" si="3"/>
        <v>369</v>
      </c>
    </row>
    <row r="70" spans="1:7" x14ac:dyDescent="0.25">
      <c r="A70" s="39">
        <v>68</v>
      </c>
      <c r="B70" s="40" t="s">
        <v>405</v>
      </c>
      <c r="C70" s="45">
        <v>10068</v>
      </c>
      <c r="D70" s="46">
        <v>48000</v>
      </c>
      <c r="E70" s="47">
        <v>10.4</v>
      </c>
      <c r="F70" s="48">
        <f t="shared" si="0"/>
        <v>499.2</v>
      </c>
      <c r="G70" s="46">
        <f t="shared" si="3"/>
        <v>499</v>
      </c>
    </row>
    <row r="71" spans="1:7" x14ac:dyDescent="0.25">
      <c r="A71" s="39">
        <v>69</v>
      </c>
      <c r="B71" s="40" t="s">
        <v>406</v>
      </c>
      <c r="C71" s="45">
        <v>10069</v>
      </c>
      <c r="D71" s="46">
        <v>48000</v>
      </c>
      <c r="E71" s="47">
        <v>12.3</v>
      </c>
      <c r="F71" s="48">
        <f t="shared" si="0"/>
        <v>590.4</v>
      </c>
      <c r="G71" s="46">
        <f t="shared" si="3"/>
        <v>590</v>
      </c>
    </row>
    <row r="72" spans="1:7" x14ac:dyDescent="0.25">
      <c r="A72" s="39">
        <v>70</v>
      </c>
      <c r="B72" s="40" t="s">
        <v>407</v>
      </c>
      <c r="C72" s="45">
        <v>10070</v>
      </c>
      <c r="D72" s="46">
        <v>48000</v>
      </c>
      <c r="E72" s="47">
        <v>14.32</v>
      </c>
      <c r="F72" s="48">
        <f t="shared" si="0"/>
        <v>687.36</v>
      </c>
      <c r="G72" s="46">
        <f t="shared" si="3"/>
        <v>687</v>
      </c>
    </row>
    <row r="73" spans="1:7" hidden="1" x14ac:dyDescent="0.25">
      <c r="A73" s="39">
        <v>71</v>
      </c>
      <c r="B73" s="40" t="s">
        <v>408</v>
      </c>
      <c r="C73" s="45">
        <v>10071</v>
      </c>
      <c r="D73" s="46" t="s">
        <v>338</v>
      </c>
      <c r="E73" s="47">
        <v>16.3</v>
      </c>
      <c r="F73" s="48"/>
      <c r="G73" s="46" t="s">
        <v>338</v>
      </c>
    </row>
    <row r="74" spans="1:7" hidden="1" x14ac:dyDescent="0.25">
      <c r="A74" s="39">
        <v>72</v>
      </c>
      <c r="B74" s="40" t="s">
        <v>409</v>
      </c>
      <c r="C74" s="45">
        <v>10072</v>
      </c>
      <c r="D74" s="46" t="s">
        <v>338</v>
      </c>
      <c r="E74" s="47">
        <v>18.399999999999999</v>
      </c>
      <c r="F74" s="48"/>
      <c r="G74" s="46" t="s">
        <v>338</v>
      </c>
    </row>
    <row r="75" spans="1:7" hidden="1" x14ac:dyDescent="0.25">
      <c r="A75" s="39">
        <v>73</v>
      </c>
      <c r="B75" s="40" t="s">
        <v>410</v>
      </c>
      <c r="C75" s="45">
        <v>10073</v>
      </c>
      <c r="D75" s="46" t="s">
        <v>338</v>
      </c>
      <c r="E75" s="47">
        <v>21</v>
      </c>
      <c r="F75" s="48"/>
      <c r="G75" s="46" t="s">
        <v>338</v>
      </c>
    </row>
    <row r="76" spans="1:7" hidden="1" x14ac:dyDescent="0.25">
      <c r="A76" s="39">
        <v>74</v>
      </c>
      <c r="B76" s="40" t="s">
        <v>411</v>
      </c>
      <c r="C76" s="45">
        <v>10074</v>
      </c>
      <c r="D76" s="46" t="s">
        <v>338</v>
      </c>
      <c r="E76" s="47">
        <v>24.1</v>
      </c>
      <c r="F76" s="48"/>
      <c r="G76" s="46" t="s">
        <v>338</v>
      </c>
    </row>
    <row r="77" spans="1:7" hidden="1" x14ac:dyDescent="0.25">
      <c r="A77" s="39">
        <v>75</v>
      </c>
      <c r="B77" s="40" t="s">
        <v>412</v>
      </c>
      <c r="C77" s="45">
        <v>10075</v>
      </c>
      <c r="D77" s="46" t="s">
        <v>338</v>
      </c>
      <c r="E77" s="47">
        <v>27.7</v>
      </c>
      <c r="F77" s="48"/>
      <c r="G77" s="46" t="s">
        <v>338</v>
      </c>
    </row>
    <row r="78" spans="1:7" hidden="1" x14ac:dyDescent="0.25">
      <c r="A78" s="39">
        <v>76</v>
      </c>
      <c r="B78" s="40" t="s">
        <v>413</v>
      </c>
      <c r="C78" s="45">
        <v>10076</v>
      </c>
      <c r="D78" s="46" t="s">
        <v>338</v>
      </c>
      <c r="E78" s="47">
        <v>31.8</v>
      </c>
      <c r="F78" s="48"/>
      <c r="G78" s="46" t="s">
        <v>338</v>
      </c>
    </row>
    <row r="79" spans="1:7" x14ac:dyDescent="0.25">
      <c r="A79" s="39">
        <v>77</v>
      </c>
      <c r="B79" s="40" t="s">
        <v>414</v>
      </c>
      <c r="C79" s="45">
        <v>10077</v>
      </c>
      <c r="D79" s="46">
        <v>43000</v>
      </c>
      <c r="E79" s="47">
        <v>5.9</v>
      </c>
      <c r="F79" s="48">
        <f t="shared" si="0"/>
        <v>253.70000000000002</v>
      </c>
      <c r="G79" s="46">
        <f t="shared" ref="G79:G84" si="4">ROUND(F79,0)</f>
        <v>254</v>
      </c>
    </row>
    <row r="80" spans="1:7" x14ac:dyDescent="0.25">
      <c r="A80" s="39">
        <v>78</v>
      </c>
      <c r="B80" s="40" t="s">
        <v>415</v>
      </c>
      <c r="C80" s="45">
        <v>10078</v>
      </c>
      <c r="D80" s="46">
        <v>42500</v>
      </c>
      <c r="E80" s="47">
        <v>7.05</v>
      </c>
      <c r="F80" s="48">
        <f t="shared" si="0"/>
        <v>299.625</v>
      </c>
      <c r="G80" s="46">
        <f t="shared" si="4"/>
        <v>300</v>
      </c>
    </row>
    <row r="81" spans="1:7" x14ac:dyDescent="0.25">
      <c r="A81" s="39">
        <v>79</v>
      </c>
      <c r="B81" s="40" t="s">
        <v>416</v>
      </c>
      <c r="C81" s="45">
        <v>10079</v>
      </c>
      <c r="D81" s="46">
        <v>43000</v>
      </c>
      <c r="E81" s="47">
        <v>8.59</v>
      </c>
      <c r="F81" s="48">
        <f t="shared" ref="F81:F144" si="5">D81*E81/1000</f>
        <v>369.37</v>
      </c>
      <c r="G81" s="46">
        <f t="shared" si="4"/>
        <v>369</v>
      </c>
    </row>
    <row r="82" spans="1:7" x14ac:dyDescent="0.25">
      <c r="A82" s="39">
        <v>80</v>
      </c>
      <c r="B82" s="40" t="s">
        <v>417</v>
      </c>
      <c r="C82" s="45">
        <v>10080</v>
      </c>
      <c r="D82" s="46">
        <v>48000</v>
      </c>
      <c r="E82" s="47">
        <v>10.4</v>
      </c>
      <c r="F82" s="48">
        <f t="shared" si="5"/>
        <v>499.2</v>
      </c>
      <c r="G82" s="46">
        <f t="shared" si="4"/>
        <v>499</v>
      </c>
    </row>
    <row r="83" spans="1:7" x14ac:dyDescent="0.25">
      <c r="A83" s="39">
        <v>81</v>
      </c>
      <c r="B83" s="40" t="s">
        <v>418</v>
      </c>
      <c r="C83" s="45">
        <v>10081</v>
      </c>
      <c r="D83" s="46">
        <v>48000</v>
      </c>
      <c r="E83" s="47">
        <v>12.3</v>
      </c>
      <c r="F83" s="48">
        <f t="shared" si="5"/>
        <v>590.4</v>
      </c>
      <c r="G83" s="46">
        <f t="shared" si="4"/>
        <v>590</v>
      </c>
    </row>
    <row r="84" spans="1:7" x14ac:dyDescent="0.25">
      <c r="A84" s="39">
        <v>82</v>
      </c>
      <c r="B84" s="40" t="s">
        <v>419</v>
      </c>
      <c r="C84" s="45">
        <v>10082</v>
      </c>
      <c r="D84" s="46">
        <v>48000</v>
      </c>
      <c r="E84" s="47">
        <v>14.32</v>
      </c>
      <c r="F84" s="48">
        <f t="shared" si="5"/>
        <v>687.36</v>
      </c>
      <c r="G84" s="46">
        <f t="shared" si="4"/>
        <v>687</v>
      </c>
    </row>
    <row r="85" spans="1:7" hidden="1" x14ac:dyDescent="0.25">
      <c r="A85" s="39">
        <v>83</v>
      </c>
      <c r="B85" s="40" t="s">
        <v>420</v>
      </c>
      <c r="C85" s="45">
        <v>10083</v>
      </c>
      <c r="D85" s="46" t="s">
        <v>338</v>
      </c>
      <c r="E85" s="47">
        <v>16.3</v>
      </c>
      <c r="F85" s="48"/>
      <c r="G85" s="46" t="s">
        <v>338</v>
      </c>
    </row>
    <row r="86" spans="1:7" hidden="1" x14ac:dyDescent="0.25">
      <c r="A86" s="39">
        <v>84</v>
      </c>
      <c r="B86" s="40" t="s">
        <v>421</v>
      </c>
      <c r="C86" s="45">
        <v>10084</v>
      </c>
      <c r="D86" s="46" t="s">
        <v>338</v>
      </c>
      <c r="E86" s="47">
        <v>18.399999999999999</v>
      </c>
      <c r="F86" s="48"/>
      <c r="G86" s="46" t="s">
        <v>338</v>
      </c>
    </row>
    <row r="87" spans="1:7" hidden="1" x14ac:dyDescent="0.25">
      <c r="A87" s="39">
        <v>85</v>
      </c>
      <c r="B87" s="40" t="s">
        <v>422</v>
      </c>
      <c r="C87" s="45">
        <v>10085</v>
      </c>
      <c r="D87" s="46" t="s">
        <v>338</v>
      </c>
      <c r="E87" s="47">
        <v>21</v>
      </c>
      <c r="F87" s="48"/>
      <c r="G87" s="46" t="s">
        <v>338</v>
      </c>
    </row>
    <row r="88" spans="1:7" hidden="1" x14ac:dyDescent="0.25">
      <c r="A88" s="39">
        <v>86</v>
      </c>
      <c r="B88" s="40" t="s">
        <v>423</v>
      </c>
      <c r="C88" s="45">
        <v>10086</v>
      </c>
      <c r="D88" s="46" t="s">
        <v>338</v>
      </c>
      <c r="E88" s="47">
        <v>24.1</v>
      </c>
      <c r="F88" s="48"/>
      <c r="G88" s="46" t="s">
        <v>338</v>
      </c>
    </row>
    <row r="89" spans="1:7" hidden="1" x14ac:dyDescent="0.25">
      <c r="A89" s="39">
        <v>87</v>
      </c>
      <c r="B89" s="40" t="s">
        <v>424</v>
      </c>
      <c r="C89" s="45">
        <v>10087</v>
      </c>
      <c r="D89" s="46" t="s">
        <v>338</v>
      </c>
      <c r="E89" s="47">
        <v>27.7</v>
      </c>
      <c r="F89" s="48"/>
      <c r="G89" s="46" t="s">
        <v>338</v>
      </c>
    </row>
    <row r="90" spans="1:7" hidden="1" x14ac:dyDescent="0.25">
      <c r="A90" s="39">
        <v>88</v>
      </c>
      <c r="B90" s="40" t="s">
        <v>425</v>
      </c>
      <c r="C90" s="45">
        <v>10088</v>
      </c>
      <c r="D90" s="46" t="s">
        <v>338</v>
      </c>
      <c r="E90" s="47">
        <v>31.8</v>
      </c>
      <c r="F90" s="48"/>
      <c r="G90" s="46" t="s">
        <v>338</v>
      </c>
    </row>
    <row r="91" spans="1:7" x14ac:dyDescent="0.25">
      <c r="A91" s="39">
        <v>89</v>
      </c>
      <c r="B91" s="40" t="s">
        <v>426</v>
      </c>
      <c r="C91" s="45">
        <v>10089</v>
      </c>
      <c r="D91" s="46">
        <v>60500</v>
      </c>
      <c r="E91" s="47">
        <v>11.65</v>
      </c>
      <c r="F91" s="48">
        <f t="shared" si="5"/>
        <v>704.82500000000005</v>
      </c>
      <c r="G91" s="46">
        <f>ROUND(F91,0)</f>
        <v>705</v>
      </c>
    </row>
    <row r="92" spans="1:7" x14ac:dyDescent="0.25">
      <c r="A92" s="39">
        <v>90</v>
      </c>
      <c r="B92" s="40" t="s">
        <v>427</v>
      </c>
      <c r="C92" s="45">
        <v>10090</v>
      </c>
      <c r="D92" s="46">
        <v>59500</v>
      </c>
      <c r="E92" s="47">
        <v>13.7</v>
      </c>
      <c r="F92" s="48">
        <f t="shared" si="5"/>
        <v>815.15</v>
      </c>
      <c r="G92" s="46">
        <f>ROUND(F92,0)</f>
        <v>815</v>
      </c>
    </row>
    <row r="93" spans="1:7" x14ac:dyDescent="0.25">
      <c r="A93" s="39">
        <v>91</v>
      </c>
      <c r="B93" s="40" t="s">
        <v>428</v>
      </c>
      <c r="C93" s="45">
        <v>10091</v>
      </c>
      <c r="D93" s="46">
        <v>58500</v>
      </c>
      <c r="E93" s="47">
        <v>15.9</v>
      </c>
      <c r="F93" s="48">
        <f t="shared" si="5"/>
        <v>930.15</v>
      </c>
      <c r="G93" s="46">
        <f>ROUND(F93,0)</f>
        <v>930</v>
      </c>
    </row>
    <row r="94" spans="1:7" x14ac:dyDescent="0.25">
      <c r="A94" s="39">
        <v>92</v>
      </c>
      <c r="B94" s="40" t="s">
        <v>429</v>
      </c>
      <c r="C94" s="45">
        <v>10092</v>
      </c>
      <c r="D94" s="46">
        <v>58500</v>
      </c>
      <c r="E94" s="47">
        <v>21</v>
      </c>
      <c r="F94" s="48">
        <f t="shared" si="5"/>
        <v>1228.5</v>
      </c>
      <c r="G94" s="46">
        <f>ROUND(F94,0)</f>
        <v>1229</v>
      </c>
    </row>
    <row r="95" spans="1:7" x14ac:dyDescent="0.25">
      <c r="A95" s="39">
        <v>93</v>
      </c>
      <c r="B95" s="40" t="s">
        <v>430</v>
      </c>
      <c r="C95" s="45">
        <v>10093</v>
      </c>
      <c r="D95" s="46">
        <v>54500</v>
      </c>
      <c r="E95" s="47">
        <v>19.7</v>
      </c>
      <c r="F95" s="48">
        <f t="shared" si="5"/>
        <v>1073.6500000000001</v>
      </c>
      <c r="G95" s="46">
        <f>ROUND(F95,0)</f>
        <v>1074</v>
      </c>
    </row>
    <row r="96" spans="1:7" hidden="1" x14ac:dyDescent="0.25">
      <c r="A96" s="39">
        <v>94</v>
      </c>
      <c r="B96" s="40" t="s">
        <v>431</v>
      </c>
      <c r="C96" s="45">
        <v>10094</v>
      </c>
      <c r="D96" s="46" t="s">
        <v>338</v>
      </c>
      <c r="E96" s="47">
        <v>24.53</v>
      </c>
      <c r="F96" s="48"/>
      <c r="G96" s="46" t="s">
        <v>338</v>
      </c>
    </row>
    <row r="97" spans="1:7" hidden="1" x14ac:dyDescent="0.25">
      <c r="A97" s="39">
        <v>95</v>
      </c>
      <c r="B97" s="40" t="s">
        <v>432</v>
      </c>
      <c r="C97" s="45">
        <v>10095</v>
      </c>
      <c r="D97" s="46" t="s">
        <v>338</v>
      </c>
      <c r="E97" s="47">
        <v>29.44</v>
      </c>
      <c r="F97" s="48"/>
      <c r="G97" s="46" t="s">
        <v>338</v>
      </c>
    </row>
    <row r="98" spans="1:7" x14ac:dyDescent="0.25">
      <c r="A98" s="39">
        <v>96</v>
      </c>
      <c r="B98" s="40" t="s">
        <v>433</v>
      </c>
      <c r="C98" s="45">
        <v>10096</v>
      </c>
      <c r="D98" s="46">
        <v>47500</v>
      </c>
      <c r="E98" s="47">
        <v>36.799999999999997</v>
      </c>
      <c r="F98" s="48">
        <f t="shared" si="5"/>
        <v>1747.9999999999998</v>
      </c>
      <c r="G98" s="46">
        <f t="shared" ref="G98:G110" si="6">ROUND(F98,0)</f>
        <v>1748</v>
      </c>
    </row>
    <row r="99" spans="1:7" x14ac:dyDescent="0.25">
      <c r="A99" s="39">
        <v>97</v>
      </c>
      <c r="B99" s="40" t="s">
        <v>434</v>
      </c>
      <c r="C99" s="45">
        <v>10097</v>
      </c>
      <c r="D99" s="46">
        <v>45000</v>
      </c>
      <c r="E99" s="47">
        <v>38.6</v>
      </c>
      <c r="F99" s="48">
        <f t="shared" si="5"/>
        <v>1737</v>
      </c>
      <c r="G99" s="46">
        <f t="shared" si="6"/>
        <v>1737</v>
      </c>
    </row>
    <row r="100" spans="1:7" x14ac:dyDescent="0.25">
      <c r="A100" s="39">
        <v>98</v>
      </c>
      <c r="B100" s="40" t="s">
        <v>435</v>
      </c>
      <c r="C100" s="45">
        <v>10098</v>
      </c>
      <c r="D100" s="46">
        <v>44100</v>
      </c>
      <c r="E100" s="47">
        <v>31.4</v>
      </c>
      <c r="F100" s="48">
        <f t="shared" si="5"/>
        <v>1384.74</v>
      </c>
      <c r="G100" s="46">
        <f t="shared" si="6"/>
        <v>1385</v>
      </c>
    </row>
    <row r="101" spans="1:7" x14ac:dyDescent="0.25">
      <c r="A101" s="39">
        <v>99</v>
      </c>
      <c r="B101" s="40" t="s">
        <v>436</v>
      </c>
      <c r="C101" s="45">
        <v>10099</v>
      </c>
      <c r="D101" s="46">
        <v>44100</v>
      </c>
      <c r="E101" s="47">
        <v>49.1</v>
      </c>
      <c r="F101" s="48">
        <f t="shared" si="5"/>
        <v>2165.31</v>
      </c>
      <c r="G101" s="46">
        <f t="shared" si="6"/>
        <v>2165</v>
      </c>
    </row>
    <row r="102" spans="1:7" x14ac:dyDescent="0.25">
      <c r="A102" s="39">
        <v>100</v>
      </c>
      <c r="B102" s="40" t="s">
        <v>437</v>
      </c>
      <c r="C102" s="45">
        <v>10100</v>
      </c>
      <c r="D102" s="46">
        <v>43500</v>
      </c>
      <c r="E102" s="47">
        <v>73.599999999999994</v>
      </c>
      <c r="F102" s="48">
        <f t="shared" si="5"/>
        <v>3201.5999999999995</v>
      </c>
      <c r="G102" s="46">
        <f t="shared" si="6"/>
        <v>3202</v>
      </c>
    </row>
    <row r="103" spans="1:7" x14ac:dyDescent="0.25">
      <c r="A103" s="39">
        <v>101</v>
      </c>
      <c r="B103" s="40" t="s">
        <v>438</v>
      </c>
      <c r="C103" s="45">
        <v>10101</v>
      </c>
      <c r="D103" s="46">
        <v>42500</v>
      </c>
      <c r="E103" s="47">
        <v>283</v>
      </c>
      <c r="F103" s="48">
        <f t="shared" si="5"/>
        <v>12027.5</v>
      </c>
      <c r="G103" s="46">
        <f t="shared" si="6"/>
        <v>12028</v>
      </c>
    </row>
    <row r="104" spans="1:7" x14ac:dyDescent="0.25">
      <c r="A104" s="39">
        <v>102</v>
      </c>
      <c r="B104" s="40" t="s">
        <v>439</v>
      </c>
      <c r="C104" s="45">
        <v>10102</v>
      </c>
      <c r="D104" s="46">
        <v>42500</v>
      </c>
      <c r="E104" s="47">
        <v>353</v>
      </c>
      <c r="F104" s="48">
        <f t="shared" si="5"/>
        <v>15002.5</v>
      </c>
      <c r="G104" s="46">
        <f t="shared" si="6"/>
        <v>15003</v>
      </c>
    </row>
    <row r="105" spans="1:7" x14ac:dyDescent="0.25">
      <c r="A105" s="39">
        <v>103</v>
      </c>
      <c r="B105" s="40" t="s">
        <v>440</v>
      </c>
      <c r="C105" s="45">
        <v>10103</v>
      </c>
      <c r="D105" s="46">
        <v>42500</v>
      </c>
      <c r="E105" s="47">
        <v>424</v>
      </c>
      <c r="F105" s="48">
        <f t="shared" si="5"/>
        <v>18020</v>
      </c>
      <c r="G105" s="46">
        <f t="shared" si="6"/>
        <v>18020</v>
      </c>
    </row>
    <row r="106" spans="1:7" x14ac:dyDescent="0.25">
      <c r="A106" s="39">
        <v>104</v>
      </c>
      <c r="B106" s="40" t="s">
        <v>441</v>
      </c>
      <c r="C106" s="45">
        <v>10104</v>
      </c>
      <c r="D106" s="46">
        <v>42500</v>
      </c>
      <c r="E106" s="47">
        <v>565</v>
      </c>
      <c r="F106" s="48">
        <f t="shared" si="5"/>
        <v>24012.5</v>
      </c>
      <c r="G106" s="46">
        <f t="shared" si="6"/>
        <v>24013</v>
      </c>
    </row>
    <row r="107" spans="1:7" x14ac:dyDescent="0.25">
      <c r="A107" s="39">
        <v>105</v>
      </c>
      <c r="B107" s="40" t="s">
        <v>442</v>
      </c>
      <c r="C107" s="45">
        <v>10105</v>
      </c>
      <c r="D107" s="46">
        <v>42500</v>
      </c>
      <c r="E107" s="47">
        <v>707</v>
      </c>
      <c r="F107" s="48">
        <f t="shared" si="5"/>
        <v>30047.5</v>
      </c>
      <c r="G107" s="46">
        <f t="shared" si="6"/>
        <v>30048</v>
      </c>
    </row>
    <row r="108" spans="1:7" x14ac:dyDescent="0.25">
      <c r="A108" s="39">
        <v>106</v>
      </c>
      <c r="B108" s="40" t="s">
        <v>443</v>
      </c>
      <c r="C108" s="45">
        <v>10106</v>
      </c>
      <c r="D108" s="46">
        <v>42500</v>
      </c>
      <c r="E108" s="47">
        <v>849</v>
      </c>
      <c r="F108" s="48">
        <f t="shared" si="5"/>
        <v>36082.5</v>
      </c>
      <c r="G108" s="46">
        <f t="shared" si="6"/>
        <v>36083</v>
      </c>
    </row>
    <row r="109" spans="1:7" x14ac:dyDescent="0.25">
      <c r="A109" s="39">
        <v>107</v>
      </c>
      <c r="B109" s="40" t="s">
        <v>444</v>
      </c>
      <c r="C109" s="45">
        <v>10107</v>
      </c>
      <c r="D109" s="46">
        <v>42500</v>
      </c>
      <c r="E109" s="47">
        <v>989</v>
      </c>
      <c r="F109" s="48">
        <f t="shared" si="5"/>
        <v>42032.5</v>
      </c>
      <c r="G109" s="46">
        <f t="shared" si="6"/>
        <v>42033</v>
      </c>
    </row>
    <row r="110" spans="1:7" x14ac:dyDescent="0.25">
      <c r="A110" s="39">
        <v>108</v>
      </c>
      <c r="B110" s="40" t="s">
        <v>445</v>
      </c>
      <c r="C110" s="45">
        <v>10108</v>
      </c>
      <c r="D110" s="46">
        <v>42500</v>
      </c>
      <c r="E110" s="47">
        <v>1130</v>
      </c>
      <c r="F110" s="48">
        <f t="shared" si="5"/>
        <v>48025</v>
      </c>
      <c r="G110" s="46">
        <f t="shared" si="6"/>
        <v>48025</v>
      </c>
    </row>
    <row r="111" spans="1:7" hidden="1" x14ac:dyDescent="0.25">
      <c r="A111" s="39">
        <v>109</v>
      </c>
      <c r="B111" s="40" t="s">
        <v>446</v>
      </c>
      <c r="C111" s="45">
        <v>10109</v>
      </c>
      <c r="D111" s="46" t="s">
        <v>338</v>
      </c>
      <c r="E111" s="47">
        <v>1413</v>
      </c>
      <c r="F111" s="48"/>
      <c r="G111" s="46" t="s">
        <v>338</v>
      </c>
    </row>
    <row r="112" spans="1:7" x14ac:dyDescent="0.25">
      <c r="A112" s="39">
        <v>110</v>
      </c>
      <c r="B112" s="40" t="s">
        <v>447</v>
      </c>
      <c r="C112" s="45">
        <v>10110</v>
      </c>
      <c r="D112" s="46">
        <v>47000</v>
      </c>
      <c r="E112" s="47">
        <v>75.599999999999994</v>
      </c>
      <c r="F112" s="48">
        <f t="shared" si="5"/>
        <v>3553.1999999999994</v>
      </c>
      <c r="G112" s="46">
        <f>ROUND(F112,0)</f>
        <v>3553</v>
      </c>
    </row>
    <row r="113" spans="1:7" x14ac:dyDescent="0.25">
      <c r="A113" s="39">
        <v>111</v>
      </c>
      <c r="B113" s="40" t="s">
        <v>448</v>
      </c>
      <c r="C113" s="45">
        <v>10111</v>
      </c>
      <c r="D113" s="46">
        <v>49000</v>
      </c>
      <c r="E113" s="47">
        <v>285</v>
      </c>
      <c r="F113" s="48">
        <f t="shared" si="5"/>
        <v>13965</v>
      </c>
      <c r="G113" s="46">
        <f>ROUND(F113,0)</f>
        <v>13965</v>
      </c>
    </row>
    <row r="114" spans="1:7" hidden="1" x14ac:dyDescent="0.25">
      <c r="A114" s="39">
        <v>112</v>
      </c>
      <c r="B114" s="40" t="s">
        <v>449</v>
      </c>
      <c r="C114" s="45">
        <v>10112</v>
      </c>
      <c r="D114" s="46" t="s">
        <v>338</v>
      </c>
      <c r="E114" s="47"/>
      <c r="F114" s="48"/>
      <c r="G114" s="49" t="s">
        <v>338</v>
      </c>
    </row>
    <row r="115" spans="1:7" hidden="1" x14ac:dyDescent="0.25">
      <c r="A115" s="39">
        <v>113</v>
      </c>
      <c r="B115" s="40" t="s">
        <v>450</v>
      </c>
      <c r="C115" s="45">
        <v>10113</v>
      </c>
      <c r="D115" s="46" t="s">
        <v>338</v>
      </c>
      <c r="E115" s="47"/>
      <c r="F115" s="48"/>
      <c r="G115" s="49" t="s">
        <v>338</v>
      </c>
    </row>
    <row r="116" spans="1:7" x14ac:dyDescent="0.25">
      <c r="A116" s="39">
        <v>114</v>
      </c>
      <c r="B116" s="40" t="s">
        <v>451</v>
      </c>
      <c r="C116" s="45">
        <v>10114</v>
      </c>
      <c r="D116" s="46">
        <v>47300</v>
      </c>
      <c r="E116" s="47">
        <v>0.63</v>
      </c>
      <c r="F116" s="48">
        <f t="shared" si="5"/>
        <v>29.798999999999999</v>
      </c>
      <c r="G116" s="46">
        <f t="shared" ref="G116:G175" si="7">ROUND(F116,0)</f>
        <v>30</v>
      </c>
    </row>
    <row r="117" spans="1:7" x14ac:dyDescent="0.25">
      <c r="A117" s="39">
        <v>115</v>
      </c>
      <c r="B117" s="40" t="s">
        <v>452</v>
      </c>
      <c r="C117" s="45">
        <v>10115</v>
      </c>
      <c r="D117" s="46">
        <v>47300</v>
      </c>
      <c r="E117" s="47">
        <v>0.59</v>
      </c>
      <c r="F117" s="48">
        <f t="shared" si="5"/>
        <v>27.907</v>
      </c>
      <c r="G117" s="46">
        <f t="shared" si="7"/>
        <v>28</v>
      </c>
    </row>
    <row r="118" spans="1:7" x14ac:dyDescent="0.25">
      <c r="A118" s="39">
        <v>116</v>
      </c>
      <c r="B118" s="40" t="s">
        <v>453</v>
      </c>
      <c r="C118" s="45">
        <v>10116</v>
      </c>
      <c r="D118" s="46">
        <v>47300</v>
      </c>
      <c r="E118" s="47">
        <v>0.79</v>
      </c>
      <c r="F118" s="48">
        <f t="shared" si="5"/>
        <v>37.366999999999997</v>
      </c>
      <c r="G118" s="46">
        <f t="shared" si="7"/>
        <v>37</v>
      </c>
    </row>
    <row r="119" spans="1:7" x14ac:dyDescent="0.25">
      <c r="A119" s="39">
        <v>117</v>
      </c>
      <c r="B119" s="40" t="s">
        <v>454</v>
      </c>
      <c r="C119" s="45">
        <v>10117</v>
      </c>
      <c r="D119" s="46">
        <v>53000</v>
      </c>
      <c r="E119" s="47">
        <v>0.70599999999999996</v>
      </c>
      <c r="F119" s="48">
        <f t="shared" si="5"/>
        <v>37.417999999999999</v>
      </c>
      <c r="G119" s="46">
        <f t="shared" si="7"/>
        <v>37</v>
      </c>
    </row>
    <row r="120" spans="1:7" x14ac:dyDescent="0.25">
      <c r="A120" s="39">
        <v>118</v>
      </c>
      <c r="B120" s="40" t="s">
        <v>455</v>
      </c>
      <c r="C120" s="45">
        <v>10118</v>
      </c>
      <c r="D120" s="46">
        <v>53000</v>
      </c>
      <c r="E120" s="47">
        <v>0.94</v>
      </c>
      <c r="F120" s="48">
        <f t="shared" si="5"/>
        <v>49.82</v>
      </c>
      <c r="G120" s="46">
        <f t="shared" si="7"/>
        <v>50</v>
      </c>
    </row>
    <row r="121" spans="1:7" x14ac:dyDescent="0.25">
      <c r="A121" s="39">
        <v>119</v>
      </c>
      <c r="B121" s="40" t="s">
        <v>456</v>
      </c>
      <c r="C121" s="45">
        <v>10119</v>
      </c>
      <c r="D121" s="46">
        <v>53000</v>
      </c>
      <c r="E121" s="47">
        <v>1.18</v>
      </c>
      <c r="F121" s="48">
        <f t="shared" si="5"/>
        <v>62.54</v>
      </c>
      <c r="G121" s="46">
        <f t="shared" si="7"/>
        <v>63</v>
      </c>
    </row>
    <row r="122" spans="1:7" x14ac:dyDescent="0.25">
      <c r="A122" s="39">
        <v>120</v>
      </c>
      <c r="B122" s="40" t="s">
        <v>457</v>
      </c>
      <c r="C122" s="45">
        <v>10120</v>
      </c>
      <c r="D122" s="46">
        <v>53000</v>
      </c>
      <c r="E122" s="47">
        <v>0.82399999999999995</v>
      </c>
      <c r="F122" s="48">
        <f t="shared" si="5"/>
        <v>43.671999999999997</v>
      </c>
      <c r="G122" s="46">
        <f t="shared" si="7"/>
        <v>44</v>
      </c>
    </row>
    <row r="123" spans="1:7" x14ac:dyDescent="0.25">
      <c r="A123" s="39">
        <v>121</v>
      </c>
      <c r="B123" s="40" t="s">
        <v>458</v>
      </c>
      <c r="C123" s="45">
        <v>10121</v>
      </c>
      <c r="D123" s="46">
        <v>53000</v>
      </c>
      <c r="E123" s="47">
        <v>1.1000000000000001</v>
      </c>
      <c r="F123" s="48">
        <f t="shared" si="5"/>
        <v>58.300000000000004</v>
      </c>
      <c r="G123" s="46">
        <f t="shared" si="7"/>
        <v>58</v>
      </c>
    </row>
    <row r="124" spans="1:7" x14ac:dyDescent="0.25">
      <c r="A124" s="39">
        <v>122</v>
      </c>
      <c r="B124" s="40" t="s">
        <v>459</v>
      </c>
      <c r="C124" s="45">
        <v>10122</v>
      </c>
      <c r="D124" s="46">
        <v>53000</v>
      </c>
      <c r="E124" s="47">
        <v>0.94199999999999995</v>
      </c>
      <c r="F124" s="48">
        <f t="shared" si="5"/>
        <v>49.926000000000002</v>
      </c>
      <c r="G124" s="46">
        <f t="shared" si="7"/>
        <v>50</v>
      </c>
    </row>
    <row r="125" spans="1:7" x14ac:dyDescent="0.25">
      <c r="A125" s="39">
        <v>123</v>
      </c>
      <c r="B125" s="40" t="s">
        <v>460</v>
      </c>
      <c r="C125" s="45">
        <v>10123</v>
      </c>
      <c r="D125" s="46">
        <v>53000</v>
      </c>
      <c r="E125" s="47">
        <v>1.26</v>
      </c>
      <c r="F125" s="48">
        <f t="shared" si="5"/>
        <v>66.78</v>
      </c>
      <c r="G125" s="46">
        <f t="shared" si="7"/>
        <v>67</v>
      </c>
    </row>
    <row r="126" spans="1:7" x14ac:dyDescent="0.25">
      <c r="A126" s="39">
        <v>124</v>
      </c>
      <c r="B126" s="40" t="s">
        <v>461</v>
      </c>
      <c r="C126" s="45">
        <v>10124</v>
      </c>
      <c r="D126" s="46">
        <v>53000</v>
      </c>
      <c r="E126" s="47">
        <v>1.57</v>
      </c>
      <c r="F126" s="48">
        <f t="shared" si="5"/>
        <v>83.21</v>
      </c>
      <c r="G126" s="46">
        <f t="shared" si="7"/>
        <v>83</v>
      </c>
    </row>
    <row r="127" spans="1:7" x14ac:dyDescent="0.25">
      <c r="A127" s="39">
        <v>125</v>
      </c>
      <c r="B127" s="40" t="s">
        <v>462</v>
      </c>
      <c r="C127" s="45">
        <v>10125</v>
      </c>
      <c r="D127" s="46">
        <v>53000</v>
      </c>
      <c r="E127" s="47">
        <v>1.5</v>
      </c>
      <c r="F127" s="48">
        <f t="shared" si="5"/>
        <v>79.5</v>
      </c>
      <c r="G127" s="46">
        <f t="shared" si="7"/>
        <v>80</v>
      </c>
    </row>
    <row r="128" spans="1:7" x14ac:dyDescent="0.25">
      <c r="A128" s="39">
        <v>126</v>
      </c>
      <c r="B128" s="40" t="s">
        <v>463</v>
      </c>
      <c r="C128" s="45">
        <v>10126</v>
      </c>
      <c r="D128" s="46">
        <v>53000</v>
      </c>
      <c r="E128" s="47">
        <v>1.96</v>
      </c>
      <c r="F128" s="48">
        <f t="shared" si="5"/>
        <v>103.88</v>
      </c>
      <c r="G128" s="46">
        <f t="shared" si="7"/>
        <v>104</v>
      </c>
    </row>
    <row r="129" spans="1:7" x14ac:dyDescent="0.25">
      <c r="A129" s="39">
        <v>127</v>
      </c>
      <c r="B129" s="40" t="s">
        <v>464</v>
      </c>
      <c r="C129" s="45">
        <v>10127</v>
      </c>
      <c r="D129" s="46">
        <v>53000</v>
      </c>
      <c r="E129" s="47">
        <v>2.36</v>
      </c>
      <c r="F129" s="48">
        <f t="shared" si="5"/>
        <v>125.08</v>
      </c>
      <c r="G129" s="46">
        <f t="shared" si="7"/>
        <v>125</v>
      </c>
    </row>
    <row r="130" spans="1:7" x14ac:dyDescent="0.25">
      <c r="A130" s="39">
        <v>128</v>
      </c>
      <c r="B130" s="40" t="s">
        <v>465</v>
      </c>
      <c r="C130" s="45">
        <v>10128</v>
      </c>
      <c r="D130" s="46">
        <v>53000</v>
      </c>
      <c r="E130" s="48">
        <v>2.83</v>
      </c>
      <c r="F130" s="48">
        <f t="shared" si="5"/>
        <v>149.99</v>
      </c>
      <c r="G130" s="46">
        <f t="shared" si="7"/>
        <v>150</v>
      </c>
    </row>
    <row r="131" spans="1:7" x14ac:dyDescent="0.25">
      <c r="A131" s="39">
        <v>129</v>
      </c>
      <c r="B131" s="40" t="s">
        <v>466</v>
      </c>
      <c r="C131" s="45">
        <v>10129</v>
      </c>
      <c r="D131" s="46">
        <v>53000</v>
      </c>
      <c r="E131" s="47">
        <v>4.71</v>
      </c>
      <c r="F131" s="48">
        <f t="shared" si="5"/>
        <v>249.63</v>
      </c>
      <c r="G131" s="46">
        <f t="shared" si="7"/>
        <v>250</v>
      </c>
    </row>
    <row r="132" spans="1:7" x14ac:dyDescent="0.25">
      <c r="A132" s="39">
        <v>130</v>
      </c>
      <c r="B132" s="40" t="s">
        <v>467</v>
      </c>
      <c r="C132" s="45">
        <v>10130</v>
      </c>
      <c r="D132" s="46">
        <v>53000</v>
      </c>
      <c r="E132" s="47">
        <v>6.28</v>
      </c>
      <c r="F132" s="48">
        <f t="shared" si="5"/>
        <v>332.84</v>
      </c>
      <c r="G132" s="46">
        <f t="shared" si="7"/>
        <v>333</v>
      </c>
    </row>
    <row r="133" spans="1:7" x14ac:dyDescent="0.25">
      <c r="A133" s="39">
        <v>131</v>
      </c>
      <c r="B133" s="40" t="s">
        <v>468</v>
      </c>
      <c r="C133" s="45">
        <v>10131</v>
      </c>
      <c r="D133" s="46">
        <v>53000</v>
      </c>
      <c r="E133" s="50">
        <v>7.85</v>
      </c>
      <c r="F133" s="48">
        <f t="shared" si="5"/>
        <v>416.05</v>
      </c>
      <c r="G133" s="46">
        <f t="shared" si="7"/>
        <v>416</v>
      </c>
    </row>
    <row r="134" spans="1:7" x14ac:dyDescent="0.25">
      <c r="A134" s="39">
        <v>132</v>
      </c>
      <c r="B134" s="40" t="s">
        <v>469</v>
      </c>
      <c r="C134" s="45">
        <v>10132</v>
      </c>
      <c r="D134" s="46">
        <v>57500</v>
      </c>
      <c r="E134" s="51">
        <v>1.28</v>
      </c>
      <c r="F134" s="48">
        <f t="shared" si="5"/>
        <v>73.599999999999994</v>
      </c>
      <c r="G134" s="46">
        <f t="shared" si="7"/>
        <v>74</v>
      </c>
    </row>
    <row r="135" spans="1:7" x14ac:dyDescent="0.25">
      <c r="A135" s="39">
        <v>133</v>
      </c>
      <c r="B135" s="40" t="s">
        <v>470</v>
      </c>
      <c r="C135" s="45">
        <v>10133</v>
      </c>
      <c r="D135" s="46">
        <v>47500</v>
      </c>
      <c r="E135" s="51">
        <v>1.66</v>
      </c>
      <c r="F135" s="48">
        <f t="shared" si="5"/>
        <v>78.849999999999994</v>
      </c>
      <c r="G135" s="46">
        <f t="shared" si="7"/>
        <v>79</v>
      </c>
    </row>
    <row r="136" spans="1:7" x14ac:dyDescent="0.25">
      <c r="A136" s="39">
        <v>134</v>
      </c>
      <c r="B136" s="40" t="s">
        <v>471</v>
      </c>
      <c r="C136" s="45">
        <v>10134</v>
      </c>
      <c r="D136" s="46">
        <v>48400</v>
      </c>
      <c r="E136" s="51">
        <v>1.49</v>
      </c>
      <c r="F136" s="48">
        <f t="shared" si="5"/>
        <v>72.116</v>
      </c>
      <c r="G136" s="46">
        <f t="shared" si="7"/>
        <v>72</v>
      </c>
    </row>
    <row r="137" spans="1:7" x14ac:dyDescent="0.25">
      <c r="A137" s="39">
        <v>135</v>
      </c>
      <c r="B137" s="40" t="s">
        <v>472</v>
      </c>
      <c r="C137" s="45">
        <v>10135</v>
      </c>
      <c r="D137" s="46">
        <v>47000</v>
      </c>
      <c r="E137" s="51">
        <v>2.12</v>
      </c>
      <c r="F137" s="48">
        <f t="shared" si="5"/>
        <v>99.64</v>
      </c>
      <c r="G137" s="46">
        <f t="shared" si="7"/>
        <v>100</v>
      </c>
    </row>
    <row r="138" spans="1:7" x14ac:dyDescent="0.25">
      <c r="A138" s="39">
        <v>136</v>
      </c>
      <c r="B138" s="40" t="s">
        <v>473</v>
      </c>
      <c r="C138" s="45">
        <v>10136</v>
      </c>
      <c r="D138" s="46">
        <v>46900</v>
      </c>
      <c r="E138" s="51">
        <v>2.39</v>
      </c>
      <c r="F138" s="48">
        <f t="shared" si="5"/>
        <v>112.09099999999999</v>
      </c>
      <c r="G138" s="46">
        <f t="shared" si="7"/>
        <v>112</v>
      </c>
    </row>
    <row r="139" spans="1:7" x14ac:dyDescent="0.25">
      <c r="A139" s="39">
        <v>137</v>
      </c>
      <c r="B139" s="40" t="s">
        <v>474</v>
      </c>
      <c r="C139" s="45">
        <v>10137</v>
      </c>
      <c r="D139" s="46">
        <v>46500</v>
      </c>
      <c r="E139" s="51">
        <v>2.73</v>
      </c>
      <c r="F139" s="48">
        <f t="shared" si="5"/>
        <v>126.94499999999999</v>
      </c>
      <c r="G139" s="46">
        <f t="shared" si="7"/>
        <v>127</v>
      </c>
    </row>
    <row r="140" spans="1:7" x14ac:dyDescent="0.25">
      <c r="A140" s="39">
        <v>138</v>
      </c>
      <c r="B140" s="40" t="s">
        <v>475</v>
      </c>
      <c r="C140" s="45">
        <v>10138</v>
      </c>
      <c r="D140" s="46">
        <v>46400</v>
      </c>
      <c r="E140" s="51">
        <v>3.09</v>
      </c>
      <c r="F140" s="48">
        <f t="shared" si="5"/>
        <v>143.376</v>
      </c>
      <c r="G140" s="46">
        <f t="shared" si="7"/>
        <v>143</v>
      </c>
    </row>
    <row r="141" spans="1:7" x14ac:dyDescent="0.25">
      <c r="A141" s="39">
        <v>139</v>
      </c>
      <c r="B141" s="40" t="s">
        <v>476</v>
      </c>
      <c r="C141" s="45">
        <v>10139</v>
      </c>
      <c r="D141" s="46">
        <v>46400</v>
      </c>
      <c r="E141" s="51">
        <v>3.33</v>
      </c>
      <c r="F141" s="48">
        <f t="shared" si="5"/>
        <v>154.512</v>
      </c>
      <c r="G141" s="46">
        <f t="shared" si="7"/>
        <v>155</v>
      </c>
    </row>
    <row r="142" spans="1:7" x14ac:dyDescent="0.25">
      <c r="A142" s="39">
        <v>140</v>
      </c>
      <c r="B142" s="40" t="s">
        <v>477</v>
      </c>
      <c r="C142" s="45">
        <v>10140</v>
      </c>
      <c r="D142" s="46">
        <v>45300</v>
      </c>
      <c r="E142" s="51">
        <v>4.22</v>
      </c>
      <c r="F142" s="48">
        <f t="shared" si="5"/>
        <v>191.166</v>
      </c>
      <c r="G142" s="46">
        <f t="shared" si="7"/>
        <v>191</v>
      </c>
    </row>
    <row r="143" spans="1:7" x14ac:dyDescent="0.25">
      <c r="A143" s="39">
        <v>141</v>
      </c>
      <c r="B143" s="40" t="s">
        <v>478</v>
      </c>
      <c r="C143" s="39">
        <v>10529</v>
      </c>
      <c r="D143" s="46">
        <v>54200</v>
      </c>
      <c r="E143" s="51">
        <v>2.4500000000000002</v>
      </c>
      <c r="F143" s="48">
        <f t="shared" si="5"/>
        <v>132.79</v>
      </c>
      <c r="G143" s="46">
        <f t="shared" si="7"/>
        <v>133</v>
      </c>
    </row>
    <row r="144" spans="1:7" x14ac:dyDescent="0.25">
      <c r="A144" s="39">
        <v>142</v>
      </c>
      <c r="B144" s="40" t="s">
        <v>479</v>
      </c>
      <c r="C144" s="39">
        <v>10531</v>
      </c>
      <c r="D144" s="46">
        <v>45300</v>
      </c>
      <c r="E144" s="51">
        <v>3.7429999999999999</v>
      </c>
      <c r="F144" s="48">
        <f t="shared" si="5"/>
        <v>169.55789999999999</v>
      </c>
      <c r="G144" s="46">
        <f t="shared" si="7"/>
        <v>170</v>
      </c>
    </row>
    <row r="145" spans="1:7" x14ac:dyDescent="0.25">
      <c r="A145" s="39">
        <v>143</v>
      </c>
      <c r="B145" s="40" t="s">
        <v>480</v>
      </c>
      <c r="C145" s="39">
        <v>10536</v>
      </c>
      <c r="D145" s="46">
        <v>45000</v>
      </c>
      <c r="E145" s="51">
        <v>6.85</v>
      </c>
      <c r="F145" s="48">
        <f t="shared" ref="F145:F208" si="8">D145*E145/1000</f>
        <v>308.25</v>
      </c>
      <c r="G145" s="46">
        <f t="shared" si="7"/>
        <v>308</v>
      </c>
    </row>
    <row r="146" spans="1:7" x14ac:dyDescent="0.25">
      <c r="A146" s="39">
        <v>144</v>
      </c>
      <c r="B146" s="40" t="s">
        <v>481</v>
      </c>
      <c r="C146" s="39">
        <v>10535</v>
      </c>
      <c r="D146" s="46">
        <v>46100</v>
      </c>
      <c r="E146" s="51">
        <v>6.1349999999999998</v>
      </c>
      <c r="F146" s="48">
        <f t="shared" si="8"/>
        <v>282.82350000000002</v>
      </c>
      <c r="G146" s="46">
        <f t="shared" si="7"/>
        <v>283</v>
      </c>
    </row>
    <row r="147" spans="1:7" x14ac:dyDescent="0.25">
      <c r="A147" s="39">
        <v>145</v>
      </c>
      <c r="B147" s="40" t="s">
        <v>482</v>
      </c>
      <c r="C147" s="39">
        <v>10534</v>
      </c>
      <c r="D147" s="46">
        <v>51400</v>
      </c>
      <c r="E147" s="51">
        <v>4.9320000000000004</v>
      </c>
      <c r="F147" s="48">
        <f t="shared" si="8"/>
        <v>253.50480000000002</v>
      </c>
      <c r="G147" s="46">
        <f t="shared" si="7"/>
        <v>254</v>
      </c>
    </row>
    <row r="148" spans="1:7" x14ac:dyDescent="0.25">
      <c r="A148" s="39">
        <v>146</v>
      </c>
      <c r="B148" s="40" t="s">
        <v>483</v>
      </c>
      <c r="C148" s="39">
        <v>10524</v>
      </c>
      <c r="D148" s="46">
        <v>53500</v>
      </c>
      <c r="E148" s="51">
        <v>0.88780000000000003</v>
      </c>
      <c r="F148" s="48">
        <f t="shared" si="8"/>
        <v>47.497300000000003</v>
      </c>
      <c r="G148" s="46">
        <f t="shared" si="7"/>
        <v>47</v>
      </c>
    </row>
    <row r="149" spans="1:7" x14ac:dyDescent="0.25">
      <c r="A149" s="39">
        <v>147</v>
      </c>
      <c r="B149" s="40" t="s">
        <v>484</v>
      </c>
      <c r="C149" s="39">
        <v>10525</v>
      </c>
      <c r="D149" s="46">
        <v>47400</v>
      </c>
      <c r="E149" s="51">
        <v>1.819</v>
      </c>
      <c r="F149" s="48">
        <f t="shared" si="8"/>
        <v>86.22059999999999</v>
      </c>
      <c r="G149" s="46">
        <f t="shared" si="7"/>
        <v>86</v>
      </c>
    </row>
    <row r="150" spans="1:7" x14ac:dyDescent="0.25">
      <c r="A150" s="39">
        <v>148</v>
      </c>
      <c r="B150" s="40" t="s">
        <v>485</v>
      </c>
      <c r="C150" s="39">
        <v>10527</v>
      </c>
      <c r="D150" s="46">
        <v>47400</v>
      </c>
      <c r="E150" s="51">
        <v>2.3119999999999998</v>
      </c>
      <c r="F150" s="48">
        <f t="shared" si="8"/>
        <v>109.58879999999999</v>
      </c>
      <c r="G150" s="46">
        <f t="shared" si="7"/>
        <v>110</v>
      </c>
    </row>
    <row r="151" spans="1:7" x14ac:dyDescent="0.25">
      <c r="A151" s="39">
        <v>149</v>
      </c>
      <c r="B151" s="40" t="s">
        <v>486</v>
      </c>
      <c r="C151" s="39">
        <v>10528</v>
      </c>
      <c r="D151" s="46">
        <v>46900</v>
      </c>
      <c r="E151" s="51">
        <v>2.99</v>
      </c>
      <c r="F151" s="48">
        <f t="shared" si="8"/>
        <v>140.23099999999999</v>
      </c>
      <c r="G151" s="46">
        <f t="shared" si="7"/>
        <v>140</v>
      </c>
    </row>
    <row r="152" spans="1:7" x14ac:dyDescent="0.25">
      <c r="A152" s="39">
        <v>150</v>
      </c>
      <c r="B152" s="40" t="s">
        <v>487</v>
      </c>
      <c r="C152" s="39">
        <v>10530</v>
      </c>
      <c r="D152" s="46">
        <v>46900</v>
      </c>
      <c r="E152" s="51">
        <v>3.36</v>
      </c>
      <c r="F152" s="48">
        <f t="shared" si="8"/>
        <v>157.584</v>
      </c>
      <c r="G152" s="46">
        <f t="shared" si="7"/>
        <v>158</v>
      </c>
    </row>
    <row r="153" spans="1:7" x14ac:dyDescent="0.25">
      <c r="A153" s="39">
        <v>151</v>
      </c>
      <c r="B153" s="40" t="s">
        <v>488</v>
      </c>
      <c r="C153" s="39">
        <v>10532</v>
      </c>
      <c r="D153" s="46">
        <v>50500</v>
      </c>
      <c r="E153" s="51">
        <v>3.65</v>
      </c>
      <c r="F153" s="48">
        <f t="shared" si="8"/>
        <v>184.32499999999999</v>
      </c>
      <c r="G153" s="46">
        <f t="shared" si="7"/>
        <v>184</v>
      </c>
    </row>
    <row r="154" spans="1:7" x14ac:dyDescent="0.25">
      <c r="A154" s="39">
        <v>152</v>
      </c>
      <c r="B154" s="40" t="s">
        <v>489</v>
      </c>
      <c r="C154" s="39">
        <v>10533</v>
      </c>
      <c r="D154" s="46">
        <v>45000</v>
      </c>
      <c r="E154" s="51">
        <v>5.95</v>
      </c>
      <c r="F154" s="48">
        <f t="shared" si="8"/>
        <v>267.75</v>
      </c>
      <c r="G154" s="46">
        <f t="shared" si="7"/>
        <v>268</v>
      </c>
    </row>
    <row r="155" spans="1:7" x14ac:dyDescent="0.25">
      <c r="A155" s="39">
        <v>153</v>
      </c>
      <c r="B155" s="40" t="s">
        <v>490</v>
      </c>
      <c r="C155" s="39">
        <v>10537</v>
      </c>
      <c r="D155" s="46">
        <v>45000</v>
      </c>
      <c r="E155" s="51">
        <v>8.2119999999999997</v>
      </c>
      <c r="F155" s="48">
        <f t="shared" si="8"/>
        <v>369.54</v>
      </c>
      <c r="G155" s="46">
        <f t="shared" si="7"/>
        <v>370</v>
      </c>
    </row>
    <row r="156" spans="1:7" x14ac:dyDescent="0.25">
      <c r="A156" s="39">
        <v>154</v>
      </c>
      <c r="B156" s="40" t="s">
        <v>491</v>
      </c>
      <c r="C156" s="39">
        <v>10538</v>
      </c>
      <c r="D156" s="46">
        <v>45000</v>
      </c>
      <c r="E156" s="51">
        <v>9.1739999999999995</v>
      </c>
      <c r="F156" s="48">
        <f t="shared" si="8"/>
        <v>412.83</v>
      </c>
      <c r="G156" s="46">
        <f t="shared" si="7"/>
        <v>413</v>
      </c>
    </row>
    <row r="157" spans="1:7" x14ac:dyDescent="0.25">
      <c r="A157" s="39">
        <v>155</v>
      </c>
      <c r="B157" s="40" t="s">
        <v>492</v>
      </c>
      <c r="C157" s="39">
        <v>10539</v>
      </c>
      <c r="D157" s="46">
        <v>45000</v>
      </c>
      <c r="E157" s="51">
        <v>13.42</v>
      </c>
      <c r="F157" s="48">
        <f t="shared" si="8"/>
        <v>603.9</v>
      </c>
      <c r="G157" s="46">
        <f t="shared" si="7"/>
        <v>604</v>
      </c>
    </row>
    <row r="158" spans="1:7" x14ac:dyDescent="0.25">
      <c r="A158" s="39">
        <v>156</v>
      </c>
      <c r="B158" s="40" t="s">
        <v>493</v>
      </c>
      <c r="C158" s="45">
        <v>10141</v>
      </c>
      <c r="D158" s="46">
        <v>45000</v>
      </c>
      <c r="E158" s="51">
        <v>4</v>
      </c>
      <c r="F158" s="48">
        <f t="shared" si="8"/>
        <v>180</v>
      </c>
      <c r="G158" s="46">
        <f t="shared" si="7"/>
        <v>180</v>
      </c>
    </row>
    <row r="159" spans="1:7" x14ac:dyDescent="0.25">
      <c r="A159" s="39">
        <v>157</v>
      </c>
      <c r="B159" s="40" t="s">
        <v>494</v>
      </c>
      <c r="C159" s="45">
        <v>10142</v>
      </c>
      <c r="D159" s="46">
        <v>45000</v>
      </c>
      <c r="E159" s="51">
        <v>4.62</v>
      </c>
      <c r="F159" s="48">
        <f t="shared" si="8"/>
        <v>207.9</v>
      </c>
      <c r="G159" s="46">
        <f t="shared" si="7"/>
        <v>208</v>
      </c>
    </row>
    <row r="160" spans="1:7" x14ac:dyDescent="0.25">
      <c r="A160" s="39">
        <v>158</v>
      </c>
      <c r="B160" s="40" t="s">
        <v>495</v>
      </c>
      <c r="C160" s="45">
        <v>10143</v>
      </c>
      <c r="D160" s="46">
        <v>45000</v>
      </c>
      <c r="E160" s="51">
        <v>5.4</v>
      </c>
      <c r="F160" s="48">
        <f t="shared" si="8"/>
        <v>243.00000000000003</v>
      </c>
      <c r="G160" s="46">
        <f t="shared" si="7"/>
        <v>243</v>
      </c>
    </row>
    <row r="161" spans="1:7" x14ac:dyDescent="0.25">
      <c r="A161" s="39">
        <v>159</v>
      </c>
      <c r="B161" s="40" t="s">
        <v>496</v>
      </c>
      <c r="C161" s="45">
        <v>10144</v>
      </c>
      <c r="D161" s="46">
        <v>45000</v>
      </c>
      <c r="E161" s="51">
        <v>6.26</v>
      </c>
      <c r="F161" s="48">
        <f t="shared" si="8"/>
        <v>281.7</v>
      </c>
      <c r="G161" s="46">
        <f t="shared" si="7"/>
        <v>282</v>
      </c>
    </row>
    <row r="162" spans="1:7" x14ac:dyDescent="0.25">
      <c r="A162" s="39">
        <v>160</v>
      </c>
      <c r="B162" s="40" t="s">
        <v>497</v>
      </c>
      <c r="C162" s="45">
        <v>10145</v>
      </c>
      <c r="D162" s="46">
        <v>45000</v>
      </c>
      <c r="E162" s="51">
        <v>6.36</v>
      </c>
      <c r="F162" s="48">
        <f t="shared" si="8"/>
        <v>286.2</v>
      </c>
      <c r="G162" s="46">
        <f t="shared" si="7"/>
        <v>286</v>
      </c>
    </row>
    <row r="163" spans="1:7" x14ac:dyDescent="0.25">
      <c r="A163" s="39">
        <v>161</v>
      </c>
      <c r="B163" s="40" t="s">
        <v>498</v>
      </c>
      <c r="C163" s="45">
        <v>10146</v>
      </c>
      <c r="D163" s="46">
        <v>45000</v>
      </c>
      <c r="E163" s="51">
        <v>7.38</v>
      </c>
      <c r="F163" s="48">
        <f t="shared" si="8"/>
        <v>332.1</v>
      </c>
      <c r="G163" s="46">
        <f t="shared" si="7"/>
        <v>332</v>
      </c>
    </row>
    <row r="164" spans="1:7" x14ac:dyDescent="0.25">
      <c r="A164" s="39">
        <v>162</v>
      </c>
      <c r="B164" s="40" t="s">
        <v>499</v>
      </c>
      <c r="C164" s="45">
        <v>10147</v>
      </c>
      <c r="D164" s="46">
        <v>45000</v>
      </c>
      <c r="E164" s="51">
        <v>8.3800000000000008</v>
      </c>
      <c r="F164" s="48">
        <f t="shared" si="8"/>
        <v>377.10000000000008</v>
      </c>
      <c r="G164" s="46">
        <f t="shared" si="7"/>
        <v>377</v>
      </c>
    </row>
    <row r="165" spans="1:7" x14ac:dyDescent="0.25">
      <c r="A165" s="39">
        <v>163</v>
      </c>
      <c r="B165" s="40" t="s">
        <v>500</v>
      </c>
      <c r="C165" s="45">
        <v>10148</v>
      </c>
      <c r="D165" s="46">
        <v>45000</v>
      </c>
      <c r="E165" s="51">
        <v>7.32</v>
      </c>
      <c r="F165" s="48">
        <f t="shared" si="8"/>
        <v>329.4</v>
      </c>
      <c r="G165" s="46">
        <f t="shared" si="7"/>
        <v>329</v>
      </c>
    </row>
    <row r="166" spans="1:7" x14ac:dyDescent="0.25">
      <c r="A166" s="39">
        <v>164</v>
      </c>
      <c r="B166" s="40" t="s">
        <v>501</v>
      </c>
      <c r="C166" s="45">
        <v>10149</v>
      </c>
      <c r="D166" s="46">
        <v>45000</v>
      </c>
      <c r="E166" s="51">
        <v>8.5</v>
      </c>
      <c r="F166" s="48">
        <f t="shared" si="8"/>
        <v>382.5</v>
      </c>
      <c r="G166" s="46">
        <f t="shared" si="7"/>
        <v>383</v>
      </c>
    </row>
    <row r="167" spans="1:7" x14ac:dyDescent="0.25">
      <c r="A167" s="39">
        <v>165</v>
      </c>
      <c r="B167" s="40" t="s">
        <v>502</v>
      </c>
      <c r="C167" s="45">
        <v>10150</v>
      </c>
      <c r="D167" s="46">
        <v>45000</v>
      </c>
      <c r="E167" s="51">
        <v>7.77</v>
      </c>
      <c r="F167" s="48">
        <f t="shared" si="8"/>
        <v>349.65</v>
      </c>
      <c r="G167" s="46">
        <f t="shared" si="7"/>
        <v>350</v>
      </c>
    </row>
    <row r="168" spans="1:7" x14ac:dyDescent="0.25">
      <c r="A168" s="39">
        <v>166</v>
      </c>
      <c r="B168" s="40" t="s">
        <v>503</v>
      </c>
      <c r="C168" s="45">
        <v>10151</v>
      </c>
      <c r="D168" s="46">
        <v>45000</v>
      </c>
      <c r="E168" s="51">
        <v>9.02</v>
      </c>
      <c r="F168" s="48">
        <f t="shared" si="8"/>
        <v>405.9</v>
      </c>
      <c r="G168" s="46">
        <f t="shared" si="7"/>
        <v>406</v>
      </c>
    </row>
    <row r="169" spans="1:7" x14ac:dyDescent="0.25">
      <c r="A169" s="39">
        <v>167</v>
      </c>
      <c r="B169" s="40" t="s">
        <v>504</v>
      </c>
      <c r="C169" s="45">
        <v>10152</v>
      </c>
      <c r="D169" s="46">
        <v>45000</v>
      </c>
      <c r="E169" s="51">
        <v>10.26</v>
      </c>
      <c r="F169" s="48">
        <f t="shared" si="8"/>
        <v>461.7</v>
      </c>
      <c r="G169" s="46">
        <f t="shared" si="7"/>
        <v>462</v>
      </c>
    </row>
    <row r="170" spans="1:7" x14ac:dyDescent="0.25">
      <c r="A170" s="39">
        <v>168</v>
      </c>
      <c r="B170" s="40" t="s">
        <v>505</v>
      </c>
      <c r="C170" s="45">
        <v>10153</v>
      </c>
      <c r="D170" s="46">
        <v>45000</v>
      </c>
      <c r="E170" s="51">
        <v>9.5399999999999991</v>
      </c>
      <c r="F170" s="48">
        <f t="shared" si="8"/>
        <v>429.29999999999995</v>
      </c>
      <c r="G170" s="46">
        <f t="shared" si="7"/>
        <v>429</v>
      </c>
    </row>
    <row r="171" spans="1:7" x14ac:dyDescent="0.25">
      <c r="A171" s="39">
        <v>169</v>
      </c>
      <c r="B171" s="40" t="s">
        <v>506</v>
      </c>
      <c r="C171" s="45">
        <v>10154</v>
      </c>
      <c r="D171" s="46">
        <v>45000</v>
      </c>
      <c r="E171" s="51">
        <v>10.85</v>
      </c>
      <c r="F171" s="48">
        <f t="shared" si="8"/>
        <v>488.25</v>
      </c>
      <c r="G171" s="46">
        <f t="shared" si="7"/>
        <v>488</v>
      </c>
    </row>
    <row r="172" spans="1:7" x14ac:dyDescent="0.25">
      <c r="A172" s="39">
        <v>170</v>
      </c>
      <c r="B172" s="40" t="s">
        <v>507</v>
      </c>
      <c r="C172" s="45">
        <v>10155</v>
      </c>
      <c r="D172" s="46">
        <v>45000</v>
      </c>
      <c r="E172" s="51">
        <v>12.73</v>
      </c>
      <c r="F172" s="48">
        <f t="shared" si="8"/>
        <v>572.85</v>
      </c>
      <c r="G172" s="46">
        <f t="shared" si="7"/>
        <v>573</v>
      </c>
    </row>
    <row r="173" spans="1:7" x14ac:dyDescent="0.25">
      <c r="A173" s="39">
        <v>171</v>
      </c>
      <c r="B173" s="40" t="s">
        <v>508</v>
      </c>
      <c r="C173" s="45">
        <v>10156</v>
      </c>
      <c r="D173" s="46">
        <v>45000</v>
      </c>
      <c r="E173" s="51">
        <v>14.26</v>
      </c>
      <c r="F173" s="48">
        <f t="shared" si="8"/>
        <v>641.70000000000005</v>
      </c>
      <c r="G173" s="46">
        <f t="shared" si="7"/>
        <v>642</v>
      </c>
    </row>
    <row r="174" spans="1:7" x14ac:dyDescent="0.25">
      <c r="A174" s="39">
        <v>172</v>
      </c>
      <c r="B174" s="40" t="s">
        <v>509</v>
      </c>
      <c r="C174" s="45">
        <v>10157</v>
      </c>
      <c r="D174" s="46">
        <v>45000</v>
      </c>
      <c r="E174" s="51">
        <v>15.29</v>
      </c>
      <c r="F174" s="48">
        <f t="shared" si="8"/>
        <v>688.05</v>
      </c>
      <c r="G174" s="46">
        <f t="shared" si="7"/>
        <v>688</v>
      </c>
    </row>
    <row r="175" spans="1:7" x14ac:dyDescent="0.25">
      <c r="A175" s="39">
        <v>173</v>
      </c>
      <c r="B175" s="40" t="s">
        <v>510</v>
      </c>
      <c r="C175" s="45">
        <v>10158</v>
      </c>
      <c r="D175" s="46">
        <v>45000</v>
      </c>
      <c r="E175" s="51">
        <v>17.14</v>
      </c>
      <c r="F175" s="48">
        <f t="shared" si="8"/>
        <v>771.3</v>
      </c>
      <c r="G175" s="46">
        <f t="shared" si="7"/>
        <v>771</v>
      </c>
    </row>
    <row r="176" spans="1:7" hidden="1" x14ac:dyDescent="0.25">
      <c r="A176" s="39">
        <v>174</v>
      </c>
      <c r="B176" s="40" t="s">
        <v>511</v>
      </c>
      <c r="C176" s="45">
        <v>10159</v>
      </c>
      <c r="D176" s="46" t="s">
        <v>338</v>
      </c>
      <c r="E176" s="51">
        <v>23.803999999999998</v>
      </c>
      <c r="F176" s="48"/>
      <c r="G176" s="46" t="s">
        <v>338</v>
      </c>
    </row>
    <row r="177" spans="1:7" hidden="1" x14ac:dyDescent="0.25">
      <c r="A177" s="39">
        <v>175</v>
      </c>
      <c r="B177" s="40" t="s">
        <v>512</v>
      </c>
      <c r="C177" s="45">
        <v>10523</v>
      </c>
      <c r="D177" s="46" t="s">
        <v>338</v>
      </c>
      <c r="E177" s="51">
        <v>31.516999999999999</v>
      </c>
      <c r="F177" s="48"/>
      <c r="G177" s="46" t="s">
        <v>338</v>
      </c>
    </row>
    <row r="178" spans="1:7" x14ac:dyDescent="0.25">
      <c r="A178" s="39">
        <v>176</v>
      </c>
      <c r="B178" s="40" t="s">
        <v>513</v>
      </c>
      <c r="C178" s="45">
        <v>10160</v>
      </c>
      <c r="D178" s="46">
        <v>57400</v>
      </c>
      <c r="E178" s="52">
        <v>0.60499999999999998</v>
      </c>
      <c r="F178" s="48">
        <f t="shared" si="8"/>
        <v>34.726999999999997</v>
      </c>
      <c r="G178" s="46">
        <f t="shared" ref="G178:G238" si="9">ROUND(F178,0)</f>
        <v>35</v>
      </c>
    </row>
    <row r="179" spans="1:7" x14ac:dyDescent="0.25">
      <c r="A179" s="39">
        <v>177</v>
      </c>
      <c r="B179" s="40" t="s">
        <v>514</v>
      </c>
      <c r="C179" s="45">
        <v>10161</v>
      </c>
      <c r="D179" s="46">
        <v>56000</v>
      </c>
      <c r="E179" s="51">
        <v>0.84099999999999997</v>
      </c>
      <c r="F179" s="48">
        <f t="shared" si="8"/>
        <v>47.095999999999997</v>
      </c>
      <c r="G179" s="46">
        <f t="shared" si="9"/>
        <v>47</v>
      </c>
    </row>
    <row r="180" spans="1:7" x14ac:dyDescent="0.25">
      <c r="A180" s="39">
        <v>178</v>
      </c>
      <c r="B180" s="40" t="s">
        <v>515</v>
      </c>
      <c r="C180" s="45">
        <v>10162</v>
      </c>
      <c r="D180" s="46">
        <v>54500</v>
      </c>
      <c r="E180" s="51">
        <v>0.98499999999999999</v>
      </c>
      <c r="F180" s="48">
        <f t="shared" si="8"/>
        <v>53.682499999999997</v>
      </c>
      <c r="G180" s="46">
        <f t="shared" si="9"/>
        <v>54</v>
      </c>
    </row>
    <row r="181" spans="1:7" x14ac:dyDescent="0.25">
      <c r="A181" s="39">
        <v>179</v>
      </c>
      <c r="B181" s="40" t="s">
        <v>516</v>
      </c>
      <c r="C181" s="45">
        <v>10163</v>
      </c>
      <c r="D181" s="46">
        <v>52000</v>
      </c>
      <c r="E181" s="51">
        <v>1.075</v>
      </c>
      <c r="F181" s="48">
        <f t="shared" si="8"/>
        <v>55.9</v>
      </c>
      <c r="G181" s="46">
        <f t="shared" si="9"/>
        <v>56</v>
      </c>
    </row>
    <row r="182" spans="1:7" x14ac:dyDescent="0.25">
      <c r="A182" s="39">
        <v>180</v>
      </c>
      <c r="B182" s="40" t="s">
        <v>517</v>
      </c>
      <c r="C182" s="45">
        <v>10164</v>
      </c>
      <c r="D182" s="46">
        <v>56000</v>
      </c>
      <c r="E182" s="51">
        <v>1.07</v>
      </c>
      <c r="F182" s="48">
        <f t="shared" si="8"/>
        <v>59.92</v>
      </c>
      <c r="G182" s="46">
        <f t="shared" si="9"/>
        <v>60</v>
      </c>
    </row>
    <row r="183" spans="1:7" x14ac:dyDescent="0.25">
      <c r="A183" s="39">
        <v>181</v>
      </c>
      <c r="B183" s="40" t="s">
        <v>518</v>
      </c>
      <c r="C183" s="45">
        <v>10165</v>
      </c>
      <c r="D183" s="46">
        <v>52000</v>
      </c>
      <c r="E183" s="47">
        <v>1.39</v>
      </c>
      <c r="F183" s="48">
        <f t="shared" si="8"/>
        <v>72.28</v>
      </c>
      <c r="G183" s="46">
        <f t="shared" si="9"/>
        <v>72</v>
      </c>
    </row>
    <row r="184" spans="1:7" x14ac:dyDescent="0.25">
      <c r="A184" s="39">
        <v>182</v>
      </c>
      <c r="B184" s="40" t="s">
        <v>519</v>
      </c>
      <c r="C184" s="45">
        <v>10166</v>
      </c>
      <c r="D184" s="46">
        <v>55500</v>
      </c>
      <c r="E184" s="47">
        <v>1.08</v>
      </c>
      <c r="F184" s="48">
        <f t="shared" si="8"/>
        <v>59.940000000000005</v>
      </c>
      <c r="G184" s="46">
        <f t="shared" si="9"/>
        <v>60</v>
      </c>
    </row>
    <row r="185" spans="1:7" x14ac:dyDescent="0.25">
      <c r="A185" s="39">
        <v>183</v>
      </c>
      <c r="B185" s="40" t="s">
        <v>520</v>
      </c>
      <c r="C185" s="45">
        <v>10167</v>
      </c>
      <c r="D185" s="46">
        <v>51500</v>
      </c>
      <c r="E185" s="47">
        <v>1.39</v>
      </c>
      <c r="F185" s="48">
        <f t="shared" si="8"/>
        <v>71.584999999999994</v>
      </c>
      <c r="G185" s="46">
        <f t="shared" si="9"/>
        <v>72</v>
      </c>
    </row>
    <row r="186" spans="1:7" x14ac:dyDescent="0.25">
      <c r="A186" s="39">
        <v>184</v>
      </c>
      <c r="B186" s="40" t="s">
        <v>521</v>
      </c>
      <c r="C186" s="45">
        <v>10168</v>
      </c>
      <c r="D186" s="46">
        <v>55500</v>
      </c>
      <c r="E186" s="47">
        <v>1.31</v>
      </c>
      <c r="F186" s="48">
        <f t="shared" si="8"/>
        <v>72.704999999999998</v>
      </c>
      <c r="G186" s="46">
        <f t="shared" si="9"/>
        <v>73</v>
      </c>
    </row>
    <row r="187" spans="1:7" x14ac:dyDescent="0.25">
      <c r="A187" s="39">
        <v>185</v>
      </c>
      <c r="B187" s="40" t="s">
        <v>522</v>
      </c>
      <c r="C187" s="45">
        <v>10169</v>
      </c>
      <c r="D187" s="46">
        <v>51500</v>
      </c>
      <c r="E187" s="47">
        <v>1.7</v>
      </c>
      <c r="F187" s="48">
        <f t="shared" si="8"/>
        <v>87.55</v>
      </c>
      <c r="G187" s="46">
        <f t="shared" si="9"/>
        <v>88</v>
      </c>
    </row>
    <row r="188" spans="1:7" x14ac:dyDescent="0.25">
      <c r="A188" s="39">
        <v>186</v>
      </c>
      <c r="B188" s="40" t="s">
        <v>523</v>
      </c>
      <c r="C188" s="45">
        <v>10170</v>
      </c>
      <c r="D188" s="46">
        <v>55000</v>
      </c>
      <c r="E188" s="47">
        <v>1.31</v>
      </c>
      <c r="F188" s="48">
        <f t="shared" si="8"/>
        <v>72.05</v>
      </c>
      <c r="G188" s="46">
        <f t="shared" si="9"/>
        <v>72</v>
      </c>
    </row>
    <row r="189" spans="1:7" x14ac:dyDescent="0.25">
      <c r="A189" s="39">
        <v>187</v>
      </c>
      <c r="B189" s="40" t="s">
        <v>524</v>
      </c>
      <c r="C189" s="45">
        <v>10171</v>
      </c>
      <c r="D189" s="46">
        <v>53500</v>
      </c>
      <c r="E189" s="47">
        <v>1.55</v>
      </c>
      <c r="F189" s="48">
        <f t="shared" si="8"/>
        <v>82.924999999999997</v>
      </c>
      <c r="G189" s="46">
        <f t="shared" si="9"/>
        <v>83</v>
      </c>
    </row>
    <row r="190" spans="1:7" x14ac:dyDescent="0.25">
      <c r="A190" s="39">
        <v>188</v>
      </c>
      <c r="B190" s="40" t="s">
        <v>525</v>
      </c>
      <c r="C190" s="45">
        <v>10172</v>
      </c>
      <c r="D190" s="46">
        <v>51000</v>
      </c>
      <c r="E190" s="47">
        <v>1.7</v>
      </c>
      <c r="F190" s="48">
        <f t="shared" si="8"/>
        <v>86.7</v>
      </c>
      <c r="G190" s="46">
        <f t="shared" si="9"/>
        <v>87</v>
      </c>
    </row>
    <row r="191" spans="1:7" x14ac:dyDescent="0.25">
      <c r="A191" s="39">
        <v>189</v>
      </c>
      <c r="B191" s="40" t="s">
        <v>526</v>
      </c>
      <c r="C191" s="45">
        <v>10173</v>
      </c>
      <c r="D191" s="46">
        <v>55000</v>
      </c>
      <c r="E191" s="47">
        <v>1.43</v>
      </c>
      <c r="F191" s="48">
        <f t="shared" si="8"/>
        <v>78.650000000000006</v>
      </c>
      <c r="G191" s="46">
        <f t="shared" si="9"/>
        <v>79</v>
      </c>
    </row>
    <row r="192" spans="1:7" x14ac:dyDescent="0.25">
      <c r="A192" s="39">
        <v>190</v>
      </c>
      <c r="B192" s="40" t="s">
        <v>527</v>
      </c>
      <c r="C192" s="45">
        <v>10174</v>
      </c>
      <c r="D192" s="46">
        <v>53500</v>
      </c>
      <c r="E192" s="47">
        <v>1.69</v>
      </c>
      <c r="F192" s="48">
        <f t="shared" si="8"/>
        <v>90.415000000000006</v>
      </c>
      <c r="G192" s="46">
        <f t="shared" si="9"/>
        <v>90</v>
      </c>
    </row>
    <row r="193" spans="1:7" x14ac:dyDescent="0.25">
      <c r="A193" s="39">
        <v>191</v>
      </c>
      <c r="B193" s="40" t="s">
        <v>528</v>
      </c>
      <c r="C193" s="45">
        <v>10175</v>
      </c>
      <c r="D193" s="46">
        <v>51000</v>
      </c>
      <c r="E193" s="47">
        <v>1.86</v>
      </c>
      <c r="F193" s="48">
        <f t="shared" si="8"/>
        <v>94.86</v>
      </c>
      <c r="G193" s="46">
        <f t="shared" si="9"/>
        <v>95</v>
      </c>
    </row>
    <row r="194" spans="1:7" x14ac:dyDescent="0.25">
      <c r="A194" s="39">
        <v>192</v>
      </c>
      <c r="B194" s="40" t="s">
        <v>529</v>
      </c>
      <c r="C194" s="45">
        <v>10176</v>
      </c>
      <c r="D194" s="46">
        <v>55000</v>
      </c>
      <c r="E194" s="47">
        <v>1.78</v>
      </c>
      <c r="F194" s="48">
        <f t="shared" si="8"/>
        <v>97.9</v>
      </c>
      <c r="G194" s="46">
        <f t="shared" si="9"/>
        <v>98</v>
      </c>
    </row>
    <row r="195" spans="1:7" x14ac:dyDescent="0.25">
      <c r="A195" s="39">
        <v>193</v>
      </c>
      <c r="B195" s="40" t="s">
        <v>530</v>
      </c>
      <c r="C195" s="45">
        <v>10177</v>
      </c>
      <c r="D195" s="46">
        <v>53500</v>
      </c>
      <c r="E195" s="47">
        <v>2.12</v>
      </c>
      <c r="F195" s="48">
        <f t="shared" si="8"/>
        <v>113.42</v>
      </c>
      <c r="G195" s="46">
        <f t="shared" si="9"/>
        <v>113</v>
      </c>
    </row>
    <row r="196" spans="1:7" x14ac:dyDescent="0.25">
      <c r="A196" s="39">
        <v>194</v>
      </c>
      <c r="B196" s="40" t="s">
        <v>531</v>
      </c>
      <c r="C196" s="45">
        <v>10178</v>
      </c>
      <c r="D196" s="46">
        <v>51000</v>
      </c>
      <c r="E196" s="47">
        <v>2.33</v>
      </c>
      <c r="F196" s="48">
        <f t="shared" si="8"/>
        <v>118.83</v>
      </c>
      <c r="G196" s="46">
        <f t="shared" si="9"/>
        <v>119</v>
      </c>
    </row>
    <row r="197" spans="1:7" x14ac:dyDescent="0.25">
      <c r="A197" s="39">
        <v>195</v>
      </c>
      <c r="B197" s="40" t="s">
        <v>532</v>
      </c>
      <c r="C197" s="45">
        <v>10179</v>
      </c>
      <c r="D197" s="46">
        <v>45500</v>
      </c>
      <c r="E197" s="47">
        <v>3.16</v>
      </c>
      <c r="F197" s="48">
        <f t="shared" si="8"/>
        <v>143.78</v>
      </c>
      <c r="G197" s="46">
        <f t="shared" si="9"/>
        <v>144</v>
      </c>
    </row>
    <row r="198" spans="1:7" x14ac:dyDescent="0.25">
      <c r="A198" s="39">
        <v>196</v>
      </c>
      <c r="B198" s="40" t="s">
        <v>533</v>
      </c>
      <c r="C198" s="45">
        <v>10180</v>
      </c>
      <c r="D198" s="46">
        <v>44500</v>
      </c>
      <c r="E198" s="47">
        <v>3.36</v>
      </c>
      <c r="F198" s="48">
        <f t="shared" si="8"/>
        <v>149.52000000000001</v>
      </c>
      <c r="G198" s="46">
        <f t="shared" si="9"/>
        <v>150</v>
      </c>
    </row>
    <row r="199" spans="1:7" x14ac:dyDescent="0.25">
      <c r="A199" s="39">
        <v>197</v>
      </c>
      <c r="B199" s="40" t="s">
        <v>534</v>
      </c>
      <c r="C199" s="45">
        <v>10181</v>
      </c>
      <c r="D199" s="46">
        <v>55000</v>
      </c>
      <c r="E199" s="47">
        <v>1.67</v>
      </c>
      <c r="F199" s="48">
        <f t="shared" si="8"/>
        <v>91.85</v>
      </c>
      <c r="G199" s="46">
        <f t="shared" si="9"/>
        <v>92</v>
      </c>
    </row>
    <row r="200" spans="1:7" x14ac:dyDescent="0.25">
      <c r="A200" s="39">
        <v>198</v>
      </c>
      <c r="B200" s="40" t="s">
        <v>535</v>
      </c>
      <c r="C200" s="45">
        <v>10182</v>
      </c>
      <c r="D200" s="46">
        <v>51000</v>
      </c>
      <c r="E200" s="47">
        <v>2.17</v>
      </c>
      <c r="F200" s="48">
        <f t="shared" si="8"/>
        <v>110.67</v>
      </c>
      <c r="G200" s="46">
        <f t="shared" si="9"/>
        <v>111</v>
      </c>
    </row>
    <row r="201" spans="1:7" x14ac:dyDescent="0.25">
      <c r="A201" s="39">
        <v>199</v>
      </c>
      <c r="B201" s="40" t="s">
        <v>536</v>
      </c>
      <c r="C201" s="45">
        <v>10183</v>
      </c>
      <c r="D201" s="46">
        <v>53500</v>
      </c>
      <c r="E201" s="47">
        <v>2.68</v>
      </c>
      <c r="F201" s="48">
        <f t="shared" si="8"/>
        <v>143.38</v>
      </c>
      <c r="G201" s="46">
        <f t="shared" si="9"/>
        <v>143</v>
      </c>
    </row>
    <row r="202" spans="1:7" x14ac:dyDescent="0.25">
      <c r="A202" s="39">
        <v>200</v>
      </c>
      <c r="B202" s="40" t="s">
        <v>537</v>
      </c>
      <c r="C202" s="45">
        <v>10184</v>
      </c>
      <c r="D202" s="46">
        <v>51000</v>
      </c>
      <c r="E202" s="47">
        <v>2.96</v>
      </c>
      <c r="F202" s="48">
        <f t="shared" si="8"/>
        <v>150.96</v>
      </c>
      <c r="G202" s="46">
        <f t="shared" si="9"/>
        <v>151</v>
      </c>
    </row>
    <row r="203" spans="1:7" x14ac:dyDescent="0.25">
      <c r="A203" s="39">
        <v>201</v>
      </c>
      <c r="B203" s="40" t="s">
        <v>538</v>
      </c>
      <c r="C203" s="45">
        <v>10185</v>
      </c>
      <c r="D203" s="46">
        <v>45000</v>
      </c>
      <c r="E203" s="47">
        <v>4.04</v>
      </c>
      <c r="F203" s="48">
        <f t="shared" si="8"/>
        <v>181.8</v>
      </c>
      <c r="G203" s="46">
        <f t="shared" si="9"/>
        <v>182</v>
      </c>
    </row>
    <row r="204" spans="1:7" x14ac:dyDescent="0.25">
      <c r="A204" s="39">
        <v>202</v>
      </c>
      <c r="B204" s="40" t="s">
        <v>539</v>
      </c>
      <c r="C204" s="45">
        <v>10186</v>
      </c>
      <c r="D204" s="46">
        <v>44500</v>
      </c>
      <c r="E204" s="47">
        <v>4.3099999999999996</v>
      </c>
      <c r="F204" s="48">
        <f t="shared" si="8"/>
        <v>191.79499999999996</v>
      </c>
      <c r="G204" s="46">
        <f t="shared" si="9"/>
        <v>192</v>
      </c>
    </row>
    <row r="205" spans="1:7" x14ac:dyDescent="0.25">
      <c r="A205" s="39">
        <v>203</v>
      </c>
      <c r="B205" s="40" t="s">
        <v>540</v>
      </c>
      <c r="C205" s="45">
        <v>10187</v>
      </c>
      <c r="D205" s="46">
        <v>51000</v>
      </c>
      <c r="E205" s="47">
        <v>2.65</v>
      </c>
      <c r="F205" s="48">
        <f t="shared" si="8"/>
        <v>135.15</v>
      </c>
      <c r="G205" s="46">
        <f t="shared" si="9"/>
        <v>135</v>
      </c>
    </row>
    <row r="206" spans="1:7" x14ac:dyDescent="0.25">
      <c r="A206" s="39">
        <v>204</v>
      </c>
      <c r="B206" s="40" t="s">
        <v>541</v>
      </c>
      <c r="C206" s="45">
        <v>10188</v>
      </c>
      <c r="D206" s="46">
        <v>44500</v>
      </c>
      <c r="E206" s="47">
        <v>3.83</v>
      </c>
      <c r="F206" s="48">
        <f t="shared" si="8"/>
        <v>170.435</v>
      </c>
      <c r="G206" s="46">
        <f t="shared" si="9"/>
        <v>170</v>
      </c>
    </row>
    <row r="207" spans="1:7" x14ac:dyDescent="0.25">
      <c r="A207" s="39">
        <v>205</v>
      </c>
      <c r="B207" s="40" t="s">
        <v>542</v>
      </c>
      <c r="C207" s="45">
        <v>10189</v>
      </c>
      <c r="D207" s="46">
        <v>53500</v>
      </c>
      <c r="E207" s="53">
        <v>2.68</v>
      </c>
      <c r="F207" s="48">
        <f t="shared" si="8"/>
        <v>143.38</v>
      </c>
      <c r="G207" s="46">
        <f t="shared" si="9"/>
        <v>143</v>
      </c>
    </row>
    <row r="208" spans="1:7" x14ac:dyDescent="0.25">
      <c r="A208" s="39">
        <v>206</v>
      </c>
      <c r="B208" s="40" t="s">
        <v>543</v>
      </c>
      <c r="C208" s="45">
        <v>10190</v>
      </c>
      <c r="D208" s="46">
        <v>51000</v>
      </c>
      <c r="E208" s="47">
        <v>2.96</v>
      </c>
      <c r="F208" s="48">
        <f t="shared" si="8"/>
        <v>150.96</v>
      </c>
      <c r="G208" s="46">
        <f t="shared" si="9"/>
        <v>151</v>
      </c>
    </row>
    <row r="209" spans="1:7" x14ac:dyDescent="0.25">
      <c r="A209" s="39">
        <v>207</v>
      </c>
      <c r="B209" s="40" t="s">
        <v>544</v>
      </c>
      <c r="C209" s="45">
        <v>10191</v>
      </c>
      <c r="D209" s="46">
        <v>45000</v>
      </c>
      <c r="E209" s="47">
        <v>4.04</v>
      </c>
      <c r="F209" s="48">
        <f t="shared" ref="F209:F252" si="10">D209*E209/1000</f>
        <v>181.8</v>
      </c>
      <c r="G209" s="46">
        <f t="shared" si="9"/>
        <v>182</v>
      </c>
    </row>
    <row r="210" spans="1:7" x14ac:dyDescent="0.25">
      <c r="A210" s="39">
        <v>208</v>
      </c>
      <c r="B210" s="40" t="s">
        <v>545</v>
      </c>
      <c r="C210" s="45">
        <v>10192</v>
      </c>
      <c r="D210" s="46">
        <v>44500</v>
      </c>
      <c r="E210" s="47">
        <v>4.3</v>
      </c>
      <c r="F210" s="48">
        <f t="shared" si="10"/>
        <v>191.35</v>
      </c>
      <c r="G210" s="46">
        <f t="shared" si="9"/>
        <v>191</v>
      </c>
    </row>
    <row r="211" spans="1:7" x14ac:dyDescent="0.25">
      <c r="A211" s="39">
        <v>209</v>
      </c>
      <c r="B211" s="40" t="s">
        <v>546</v>
      </c>
      <c r="C211" s="45">
        <v>10193</v>
      </c>
      <c r="D211" s="46">
        <v>45000</v>
      </c>
      <c r="E211" s="47">
        <v>5.56</v>
      </c>
      <c r="F211" s="48">
        <f t="shared" si="10"/>
        <v>250.19999999999996</v>
      </c>
      <c r="G211" s="46">
        <f t="shared" si="9"/>
        <v>250</v>
      </c>
    </row>
    <row r="212" spans="1:7" x14ac:dyDescent="0.25">
      <c r="A212" s="39">
        <v>210</v>
      </c>
      <c r="B212" s="40" t="s">
        <v>547</v>
      </c>
      <c r="C212" s="45">
        <v>10194</v>
      </c>
      <c r="D212" s="46">
        <v>53500</v>
      </c>
      <c r="E212" s="47">
        <v>3.25</v>
      </c>
      <c r="F212" s="48">
        <f t="shared" si="10"/>
        <v>173.875</v>
      </c>
      <c r="G212" s="46">
        <f t="shared" si="9"/>
        <v>174</v>
      </c>
    </row>
    <row r="213" spans="1:7" x14ac:dyDescent="0.25">
      <c r="A213" s="39">
        <v>211</v>
      </c>
      <c r="B213" s="40" t="s">
        <v>548</v>
      </c>
      <c r="C213" s="45">
        <v>10195</v>
      </c>
      <c r="D213" s="46">
        <v>51000</v>
      </c>
      <c r="E213" s="47">
        <v>3.59</v>
      </c>
      <c r="F213" s="48">
        <f t="shared" si="10"/>
        <v>183.09</v>
      </c>
      <c r="G213" s="46">
        <f t="shared" si="9"/>
        <v>183</v>
      </c>
    </row>
    <row r="214" spans="1:7" x14ac:dyDescent="0.25">
      <c r="A214" s="39">
        <v>212</v>
      </c>
      <c r="B214" s="40" t="s">
        <v>549</v>
      </c>
      <c r="C214" s="45">
        <v>10196</v>
      </c>
      <c r="D214" s="46">
        <v>45000</v>
      </c>
      <c r="E214" s="47">
        <v>4.92</v>
      </c>
      <c r="F214" s="48">
        <f t="shared" si="10"/>
        <v>221.4</v>
      </c>
      <c r="G214" s="46">
        <f t="shared" si="9"/>
        <v>221</v>
      </c>
    </row>
    <row r="215" spans="1:7" x14ac:dyDescent="0.25">
      <c r="A215" s="39">
        <v>213</v>
      </c>
      <c r="B215" s="40" t="s">
        <v>550</v>
      </c>
      <c r="C215" s="45">
        <v>10197</v>
      </c>
      <c r="D215" s="46">
        <v>44500</v>
      </c>
      <c r="E215" s="47">
        <v>5.25</v>
      </c>
      <c r="F215" s="48">
        <f t="shared" si="10"/>
        <v>233.625</v>
      </c>
      <c r="G215" s="46">
        <f t="shared" si="9"/>
        <v>234</v>
      </c>
    </row>
    <row r="216" spans="1:7" x14ac:dyDescent="0.25">
      <c r="A216" s="39">
        <v>214</v>
      </c>
      <c r="B216" s="40" t="s">
        <v>551</v>
      </c>
      <c r="C216" s="45">
        <v>10198</v>
      </c>
      <c r="D216" s="46">
        <v>45000</v>
      </c>
      <c r="E216" s="47">
        <v>6.82</v>
      </c>
      <c r="F216" s="48">
        <f t="shared" si="10"/>
        <v>306.89999999999998</v>
      </c>
      <c r="G216" s="46">
        <f t="shared" si="9"/>
        <v>307</v>
      </c>
    </row>
    <row r="217" spans="1:7" x14ac:dyDescent="0.25">
      <c r="A217" s="39">
        <v>215</v>
      </c>
      <c r="B217" s="40" t="s">
        <v>552</v>
      </c>
      <c r="C217" s="45">
        <v>10199</v>
      </c>
      <c r="D217" s="46">
        <v>53500</v>
      </c>
      <c r="E217" s="47">
        <v>3.25</v>
      </c>
      <c r="F217" s="48">
        <f t="shared" si="10"/>
        <v>173.875</v>
      </c>
      <c r="G217" s="46">
        <f t="shared" si="9"/>
        <v>174</v>
      </c>
    </row>
    <row r="218" spans="1:7" x14ac:dyDescent="0.25">
      <c r="A218" s="39">
        <v>216</v>
      </c>
      <c r="B218" s="40" t="s">
        <v>553</v>
      </c>
      <c r="C218" s="45">
        <v>10200</v>
      </c>
      <c r="D218" s="46">
        <v>51000</v>
      </c>
      <c r="E218" s="47">
        <v>3.59</v>
      </c>
      <c r="F218" s="48">
        <f t="shared" si="10"/>
        <v>183.09</v>
      </c>
      <c r="G218" s="46">
        <f t="shared" si="9"/>
        <v>183</v>
      </c>
    </row>
    <row r="219" spans="1:7" x14ac:dyDescent="0.25">
      <c r="A219" s="39">
        <v>217</v>
      </c>
      <c r="B219" s="40" t="s">
        <v>554</v>
      </c>
      <c r="C219" s="45">
        <v>10201</v>
      </c>
      <c r="D219" s="46">
        <v>45000</v>
      </c>
      <c r="E219" s="47">
        <v>4.92</v>
      </c>
      <c r="F219" s="48">
        <f t="shared" si="10"/>
        <v>221.4</v>
      </c>
      <c r="G219" s="46">
        <f t="shared" si="9"/>
        <v>221</v>
      </c>
    </row>
    <row r="220" spans="1:7" x14ac:dyDescent="0.25">
      <c r="A220" s="39">
        <v>218</v>
      </c>
      <c r="B220" s="40" t="s">
        <v>555</v>
      </c>
      <c r="C220" s="45">
        <v>10202</v>
      </c>
      <c r="D220" s="46">
        <v>44500</v>
      </c>
      <c r="E220" s="47">
        <v>5.25</v>
      </c>
      <c r="F220" s="48">
        <f t="shared" si="10"/>
        <v>233.625</v>
      </c>
      <c r="G220" s="46">
        <f t="shared" si="9"/>
        <v>234</v>
      </c>
    </row>
    <row r="221" spans="1:7" x14ac:dyDescent="0.25">
      <c r="A221" s="39">
        <v>219</v>
      </c>
      <c r="B221" s="40" t="s">
        <v>556</v>
      </c>
      <c r="C221" s="45">
        <v>10203</v>
      </c>
      <c r="D221" s="46">
        <v>45000</v>
      </c>
      <c r="E221" s="47">
        <v>6.82</v>
      </c>
      <c r="F221" s="48">
        <f t="shared" si="10"/>
        <v>306.89999999999998</v>
      </c>
      <c r="G221" s="46">
        <f t="shared" si="9"/>
        <v>307</v>
      </c>
    </row>
    <row r="222" spans="1:7" x14ac:dyDescent="0.25">
      <c r="A222" s="39">
        <v>220</v>
      </c>
      <c r="B222" s="40" t="s">
        <v>557</v>
      </c>
      <c r="C222" s="45">
        <v>10204</v>
      </c>
      <c r="D222" s="46">
        <v>44500</v>
      </c>
      <c r="E222" s="47">
        <v>5.8</v>
      </c>
      <c r="F222" s="48">
        <f t="shared" si="10"/>
        <v>258.10000000000002</v>
      </c>
      <c r="G222" s="46">
        <f t="shared" si="9"/>
        <v>258</v>
      </c>
    </row>
    <row r="223" spans="1:7" x14ac:dyDescent="0.25">
      <c r="A223" s="39">
        <v>221</v>
      </c>
      <c r="B223" s="40" t="s">
        <v>558</v>
      </c>
      <c r="C223" s="45">
        <v>10205</v>
      </c>
      <c r="D223" s="46">
        <v>44500</v>
      </c>
      <c r="E223" s="47">
        <v>6.19</v>
      </c>
      <c r="F223" s="48">
        <f t="shared" si="10"/>
        <v>275.45499999999998</v>
      </c>
      <c r="G223" s="46">
        <f t="shared" si="9"/>
        <v>275</v>
      </c>
    </row>
    <row r="224" spans="1:7" x14ac:dyDescent="0.25">
      <c r="A224" s="39">
        <v>222</v>
      </c>
      <c r="B224" s="40" t="s">
        <v>559</v>
      </c>
      <c r="C224" s="45">
        <v>10206</v>
      </c>
      <c r="D224" s="46">
        <v>44500</v>
      </c>
      <c r="E224" s="47">
        <v>8.07</v>
      </c>
      <c r="F224" s="48">
        <f t="shared" si="10"/>
        <v>359.11500000000001</v>
      </c>
      <c r="G224" s="46">
        <f t="shared" si="9"/>
        <v>359</v>
      </c>
    </row>
    <row r="225" spans="1:7" x14ac:dyDescent="0.25">
      <c r="A225" s="39">
        <v>223</v>
      </c>
      <c r="B225" s="40" t="s">
        <v>560</v>
      </c>
      <c r="C225" s="45">
        <v>10207</v>
      </c>
      <c r="D225" s="46">
        <v>44500</v>
      </c>
      <c r="E225" s="47">
        <v>7.13</v>
      </c>
      <c r="F225" s="48">
        <f t="shared" si="10"/>
        <v>317.28500000000003</v>
      </c>
      <c r="G225" s="46">
        <f t="shared" si="9"/>
        <v>317</v>
      </c>
    </row>
    <row r="226" spans="1:7" x14ac:dyDescent="0.25">
      <c r="A226" s="39">
        <v>224</v>
      </c>
      <c r="B226" s="40" t="s">
        <v>561</v>
      </c>
      <c r="C226" s="45">
        <v>10208</v>
      </c>
      <c r="D226" s="46">
        <v>44500</v>
      </c>
      <c r="E226" s="47">
        <v>9.33</v>
      </c>
      <c r="F226" s="48">
        <f t="shared" si="10"/>
        <v>415.185</v>
      </c>
      <c r="G226" s="46">
        <f t="shared" si="9"/>
        <v>415</v>
      </c>
    </row>
    <row r="227" spans="1:7" x14ac:dyDescent="0.25">
      <c r="A227" s="39">
        <v>225</v>
      </c>
      <c r="B227" s="40" t="s">
        <v>562</v>
      </c>
      <c r="C227" s="45">
        <v>10209</v>
      </c>
      <c r="D227" s="46">
        <v>44500</v>
      </c>
      <c r="E227" s="47">
        <v>11.44</v>
      </c>
      <c r="F227" s="48">
        <f t="shared" si="10"/>
        <v>509.08</v>
      </c>
      <c r="G227" s="46">
        <f t="shared" si="9"/>
        <v>509</v>
      </c>
    </row>
    <row r="228" spans="1:7" x14ac:dyDescent="0.25">
      <c r="A228" s="39">
        <v>226</v>
      </c>
      <c r="B228" s="40" t="s">
        <v>563</v>
      </c>
      <c r="C228" s="45">
        <v>10210</v>
      </c>
      <c r="D228" s="46">
        <v>44500</v>
      </c>
      <c r="E228" s="47">
        <v>13.46</v>
      </c>
      <c r="F228" s="48">
        <f t="shared" si="10"/>
        <v>598.97</v>
      </c>
      <c r="G228" s="46">
        <f t="shared" si="9"/>
        <v>599</v>
      </c>
    </row>
    <row r="229" spans="1:7" x14ac:dyDescent="0.25">
      <c r="A229" s="39">
        <v>227</v>
      </c>
      <c r="B229" s="40" t="s">
        <v>564</v>
      </c>
      <c r="C229" s="45">
        <v>10211</v>
      </c>
      <c r="D229" s="46">
        <v>44500</v>
      </c>
      <c r="E229" s="47">
        <v>6.66</v>
      </c>
      <c r="F229" s="48">
        <f t="shared" si="10"/>
        <v>296.37</v>
      </c>
      <c r="G229" s="46">
        <f t="shared" si="9"/>
        <v>296</v>
      </c>
    </row>
    <row r="230" spans="1:7" x14ac:dyDescent="0.25">
      <c r="A230" s="39">
        <v>228</v>
      </c>
      <c r="B230" s="40" t="s">
        <v>565</v>
      </c>
      <c r="C230" s="45">
        <v>10212</v>
      </c>
      <c r="D230" s="46">
        <v>44500</v>
      </c>
      <c r="E230" s="47">
        <v>8.6999999999999993</v>
      </c>
      <c r="F230" s="48">
        <f t="shared" si="10"/>
        <v>387.14999999999992</v>
      </c>
      <c r="G230" s="46">
        <f t="shared" si="9"/>
        <v>387</v>
      </c>
    </row>
    <row r="231" spans="1:7" x14ac:dyDescent="0.25">
      <c r="A231" s="39">
        <v>229</v>
      </c>
      <c r="B231" s="40" t="s">
        <v>566</v>
      </c>
      <c r="C231" s="45">
        <v>10213</v>
      </c>
      <c r="D231" s="46">
        <v>44500</v>
      </c>
      <c r="E231" s="47">
        <v>8.44</v>
      </c>
      <c r="F231" s="48">
        <f t="shared" si="10"/>
        <v>375.58</v>
      </c>
      <c r="G231" s="46">
        <f t="shared" si="9"/>
        <v>376</v>
      </c>
    </row>
    <row r="232" spans="1:7" x14ac:dyDescent="0.25">
      <c r="A232" s="39">
        <v>230</v>
      </c>
      <c r="B232" s="40" t="s">
        <v>567</v>
      </c>
      <c r="C232" s="45">
        <v>10214</v>
      </c>
      <c r="D232" s="46">
        <v>44500</v>
      </c>
      <c r="E232" s="47">
        <v>9.02</v>
      </c>
      <c r="F232" s="48">
        <f t="shared" si="10"/>
        <v>401.39</v>
      </c>
      <c r="G232" s="46">
        <f t="shared" si="9"/>
        <v>401</v>
      </c>
    </row>
    <row r="233" spans="1:7" x14ac:dyDescent="0.25">
      <c r="A233" s="39">
        <v>231</v>
      </c>
      <c r="B233" s="40" t="s">
        <v>568</v>
      </c>
      <c r="C233" s="45">
        <v>10215</v>
      </c>
      <c r="D233" s="46">
        <v>44500</v>
      </c>
      <c r="E233" s="47">
        <v>11.84</v>
      </c>
      <c r="F233" s="48">
        <f t="shared" si="10"/>
        <v>526.88</v>
      </c>
      <c r="G233" s="46">
        <f t="shared" si="9"/>
        <v>527</v>
      </c>
    </row>
    <row r="234" spans="1:7" x14ac:dyDescent="0.25">
      <c r="A234" s="39">
        <v>232</v>
      </c>
      <c r="B234" s="40" t="s">
        <v>569</v>
      </c>
      <c r="C234" s="45">
        <v>10216</v>
      </c>
      <c r="D234" s="46">
        <v>44500</v>
      </c>
      <c r="E234" s="47">
        <v>14.58</v>
      </c>
      <c r="F234" s="48">
        <f t="shared" si="10"/>
        <v>648.80999999999995</v>
      </c>
      <c r="G234" s="46">
        <f t="shared" si="9"/>
        <v>649</v>
      </c>
    </row>
    <row r="235" spans="1:7" x14ac:dyDescent="0.25">
      <c r="A235" s="39">
        <v>233</v>
      </c>
      <c r="B235" s="40" t="s">
        <v>570</v>
      </c>
      <c r="C235" s="45">
        <v>10217</v>
      </c>
      <c r="D235" s="46">
        <v>44500</v>
      </c>
      <c r="E235" s="47">
        <v>17.22</v>
      </c>
      <c r="F235" s="48">
        <f t="shared" si="10"/>
        <v>766.29</v>
      </c>
      <c r="G235" s="46">
        <f t="shared" si="9"/>
        <v>766</v>
      </c>
    </row>
    <row r="236" spans="1:7" x14ac:dyDescent="0.25">
      <c r="A236" s="39">
        <v>234</v>
      </c>
      <c r="B236" s="40" t="s">
        <v>571</v>
      </c>
      <c r="C236" s="45">
        <v>10218</v>
      </c>
      <c r="D236" s="46">
        <v>44500</v>
      </c>
      <c r="E236" s="47">
        <v>14.35</v>
      </c>
      <c r="F236" s="48">
        <f t="shared" si="10"/>
        <v>638.57500000000005</v>
      </c>
      <c r="G236" s="46">
        <f t="shared" si="9"/>
        <v>639</v>
      </c>
    </row>
    <row r="237" spans="1:7" x14ac:dyDescent="0.25">
      <c r="A237" s="39">
        <v>235</v>
      </c>
      <c r="B237" s="40" t="s">
        <v>572</v>
      </c>
      <c r="C237" s="45">
        <v>10219</v>
      </c>
      <c r="D237" s="46">
        <v>44500</v>
      </c>
      <c r="E237" s="47">
        <v>17.72</v>
      </c>
      <c r="F237" s="48">
        <f t="shared" si="10"/>
        <v>788.54</v>
      </c>
      <c r="G237" s="46">
        <f t="shared" si="9"/>
        <v>789</v>
      </c>
    </row>
    <row r="238" spans="1:7" x14ac:dyDescent="0.25">
      <c r="A238" s="39">
        <v>236</v>
      </c>
      <c r="B238" s="40" t="s">
        <v>573</v>
      </c>
      <c r="C238" s="45">
        <v>10220</v>
      </c>
      <c r="D238" s="46">
        <v>44500</v>
      </c>
      <c r="E238" s="47">
        <v>20.99</v>
      </c>
      <c r="F238" s="48">
        <f t="shared" si="10"/>
        <v>934.05499999999984</v>
      </c>
      <c r="G238" s="46">
        <f t="shared" si="9"/>
        <v>934</v>
      </c>
    </row>
    <row r="239" spans="1:7" x14ac:dyDescent="0.25">
      <c r="A239" s="39">
        <v>237</v>
      </c>
      <c r="B239" s="40" t="s">
        <v>574</v>
      </c>
      <c r="C239" s="45">
        <v>10221</v>
      </c>
      <c r="D239" s="46">
        <v>49500</v>
      </c>
      <c r="E239" s="47">
        <v>16.87</v>
      </c>
      <c r="F239" s="48">
        <f t="shared" si="10"/>
        <v>835.06500000000005</v>
      </c>
      <c r="G239" s="46">
        <f>ROUND(F239,0)</f>
        <v>835</v>
      </c>
    </row>
    <row r="240" spans="1:7" x14ac:dyDescent="0.25">
      <c r="A240" s="39">
        <v>238</v>
      </c>
      <c r="B240" s="40" t="s">
        <v>575</v>
      </c>
      <c r="C240" s="45">
        <v>10222</v>
      </c>
      <c r="D240" s="46">
        <v>49500</v>
      </c>
      <c r="E240" s="47">
        <v>20.86</v>
      </c>
      <c r="F240" s="48">
        <f t="shared" si="10"/>
        <v>1032.57</v>
      </c>
      <c r="G240" s="46">
        <f>ROUND(F240,0)</f>
        <v>1033</v>
      </c>
    </row>
    <row r="241" spans="1:7" ht="26.25" x14ac:dyDescent="0.25">
      <c r="A241" s="39">
        <v>239</v>
      </c>
      <c r="B241" s="40" t="s">
        <v>576</v>
      </c>
      <c r="C241" s="45">
        <v>10223</v>
      </c>
      <c r="D241" s="46">
        <v>73400</v>
      </c>
      <c r="E241" s="54">
        <v>0.26900000000000002</v>
      </c>
      <c r="F241" s="48">
        <f t="shared" si="10"/>
        <v>19.744600000000002</v>
      </c>
      <c r="G241" s="46">
        <f t="shared" ref="G241:G252" si="11">ROUND(F241,0)</f>
        <v>20</v>
      </c>
    </row>
    <row r="242" spans="1:7" ht="26.25" x14ac:dyDescent="0.25">
      <c r="A242" s="39">
        <v>240</v>
      </c>
      <c r="B242" s="40" t="s">
        <v>577</v>
      </c>
      <c r="C242" s="45">
        <v>10224</v>
      </c>
      <c r="D242" s="46">
        <v>72400</v>
      </c>
      <c r="E242" s="54">
        <v>0.312</v>
      </c>
      <c r="F242" s="48">
        <f t="shared" si="10"/>
        <v>22.588799999999999</v>
      </c>
      <c r="G242" s="46">
        <f t="shared" si="11"/>
        <v>23</v>
      </c>
    </row>
    <row r="243" spans="1:7" ht="26.25" x14ac:dyDescent="0.25">
      <c r="A243" s="39">
        <v>241</v>
      </c>
      <c r="B243" s="40" t="s">
        <v>578</v>
      </c>
      <c r="C243" s="45">
        <v>10225</v>
      </c>
      <c r="D243" s="46">
        <v>63200</v>
      </c>
      <c r="E243" s="54">
        <v>0.42599999999999999</v>
      </c>
      <c r="F243" s="48">
        <f t="shared" si="10"/>
        <v>26.923200000000001</v>
      </c>
      <c r="G243" s="46">
        <f t="shared" si="11"/>
        <v>27</v>
      </c>
    </row>
    <row r="244" spans="1:7" ht="26.25" x14ac:dyDescent="0.25">
      <c r="A244" s="39">
        <v>242</v>
      </c>
      <c r="B244" s="40" t="s">
        <v>579</v>
      </c>
      <c r="C244" s="45">
        <v>10226</v>
      </c>
      <c r="D244" s="46">
        <v>62400</v>
      </c>
      <c r="E244" s="54">
        <v>0.501</v>
      </c>
      <c r="F244" s="48">
        <f t="shared" si="10"/>
        <v>31.262400000000003</v>
      </c>
      <c r="G244" s="46">
        <f t="shared" si="11"/>
        <v>31</v>
      </c>
    </row>
    <row r="245" spans="1:7" ht="26.25" x14ac:dyDescent="0.25">
      <c r="A245" s="39">
        <v>243</v>
      </c>
      <c r="B245" s="40" t="s">
        <v>580</v>
      </c>
      <c r="C245" s="45">
        <v>10227</v>
      </c>
      <c r="D245" s="46">
        <v>61900</v>
      </c>
      <c r="E245" s="54">
        <v>0.58299999999999996</v>
      </c>
      <c r="F245" s="48">
        <f t="shared" si="10"/>
        <v>36.087699999999998</v>
      </c>
      <c r="G245" s="46">
        <f t="shared" si="11"/>
        <v>36</v>
      </c>
    </row>
    <row r="246" spans="1:7" ht="26.25" x14ac:dyDescent="0.25">
      <c r="A246" s="39">
        <v>244</v>
      </c>
      <c r="B246" s="40" t="s">
        <v>581</v>
      </c>
      <c r="C246" s="45">
        <v>10228</v>
      </c>
      <c r="D246" s="46">
        <v>61100</v>
      </c>
      <c r="E246" s="54">
        <v>0.68899999999999995</v>
      </c>
      <c r="F246" s="48">
        <f t="shared" si="10"/>
        <v>42.097899999999996</v>
      </c>
      <c r="G246" s="46">
        <f t="shared" si="11"/>
        <v>42</v>
      </c>
    </row>
    <row r="247" spans="1:7" ht="26.25" x14ac:dyDescent="0.25">
      <c r="A247" s="39">
        <v>245</v>
      </c>
      <c r="B247" s="40" t="s">
        <v>582</v>
      </c>
      <c r="C247" s="45">
        <v>10229</v>
      </c>
      <c r="D247" s="46">
        <v>61800</v>
      </c>
      <c r="E247" s="54">
        <v>0.88</v>
      </c>
      <c r="F247" s="48">
        <f t="shared" si="10"/>
        <v>54.384</v>
      </c>
      <c r="G247" s="46">
        <f t="shared" si="11"/>
        <v>54</v>
      </c>
    </row>
    <row r="248" spans="1:7" ht="26.25" x14ac:dyDescent="0.25">
      <c r="A248" s="39">
        <v>246</v>
      </c>
      <c r="B248" s="40" t="s">
        <v>583</v>
      </c>
      <c r="C248" s="45">
        <v>10230</v>
      </c>
      <c r="D248" s="46">
        <v>59700</v>
      </c>
      <c r="E248" s="54">
        <v>1.0660000000000001</v>
      </c>
      <c r="F248" s="48">
        <f t="shared" si="10"/>
        <v>63.640200000000007</v>
      </c>
      <c r="G248" s="46">
        <f t="shared" si="11"/>
        <v>64</v>
      </c>
    </row>
    <row r="249" spans="1:7" ht="26.25" x14ac:dyDescent="0.25">
      <c r="A249" s="39">
        <v>247</v>
      </c>
      <c r="B249" s="40" t="s">
        <v>584</v>
      </c>
      <c r="C249" s="45">
        <v>10231</v>
      </c>
      <c r="D249" s="46">
        <v>59700</v>
      </c>
      <c r="E249" s="54">
        <v>1.0660000000000001</v>
      </c>
      <c r="F249" s="48">
        <f t="shared" si="10"/>
        <v>63.640200000000007</v>
      </c>
      <c r="G249" s="46">
        <f t="shared" si="11"/>
        <v>64</v>
      </c>
    </row>
    <row r="250" spans="1:7" ht="26.25" x14ac:dyDescent="0.25">
      <c r="A250" s="39">
        <v>248</v>
      </c>
      <c r="B250" s="40" t="s">
        <v>585</v>
      </c>
      <c r="C250" s="45">
        <v>10232</v>
      </c>
      <c r="D250" s="46">
        <v>62300</v>
      </c>
      <c r="E250" s="55">
        <v>0.46899999999999997</v>
      </c>
      <c r="F250" s="48">
        <f t="shared" si="10"/>
        <v>29.218699999999998</v>
      </c>
      <c r="G250" s="46">
        <f t="shared" si="11"/>
        <v>29</v>
      </c>
    </row>
    <row r="251" spans="1:7" ht="26.25" x14ac:dyDescent="0.25">
      <c r="A251" s="39">
        <v>249</v>
      </c>
      <c r="B251" s="40" t="s">
        <v>586</v>
      </c>
      <c r="C251" s="45">
        <v>10233</v>
      </c>
      <c r="D251" s="46">
        <v>62000</v>
      </c>
      <c r="E251" s="55">
        <v>0.59199999999999997</v>
      </c>
      <c r="F251" s="48">
        <f t="shared" si="10"/>
        <v>36.704000000000001</v>
      </c>
      <c r="G251" s="46">
        <f t="shared" si="11"/>
        <v>37</v>
      </c>
    </row>
    <row r="252" spans="1:7" ht="26.25" x14ac:dyDescent="0.25">
      <c r="A252" s="39">
        <v>250</v>
      </c>
      <c r="B252" s="40" t="s">
        <v>587</v>
      </c>
      <c r="C252" s="45">
        <v>10234</v>
      </c>
      <c r="D252" s="46">
        <v>62000</v>
      </c>
      <c r="E252" s="55">
        <v>0.70399999999999996</v>
      </c>
      <c r="F252" s="48">
        <f t="shared" si="10"/>
        <v>43.648000000000003</v>
      </c>
      <c r="G252" s="46">
        <f t="shared" si="11"/>
        <v>44</v>
      </c>
    </row>
    <row r="253" spans="1:7" x14ac:dyDescent="0.25">
      <c r="A253" s="39">
        <v>251</v>
      </c>
      <c r="B253" s="40" t="s">
        <v>588</v>
      </c>
      <c r="C253" s="45">
        <v>10235</v>
      </c>
      <c r="D253" s="46">
        <v>530</v>
      </c>
      <c r="E253" s="47"/>
      <c r="F253" s="48"/>
      <c r="G253" s="56">
        <v>560</v>
      </c>
    </row>
    <row r="254" spans="1:7" x14ac:dyDescent="0.25">
      <c r="A254" s="39">
        <v>252</v>
      </c>
      <c r="B254" s="40" t="s">
        <v>589</v>
      </c>
      <c r="C254" s="45">
        <v>10236</v>
      </c>
      <c r="D254" s="46">
        <v>640</v>
      </c>
      <c r="E254" s="47"/>
      <c r="F254" s="48"/>
      <c r="G254" s="57">
        <v>690</v>
      </c>
    </row>
    <row r="255" spans="1:7" x14ac:dyDescent="0.25">
      <c r="A255" s="39">
        <v>253</v>
      </c>
      <c r="B255" s="40" t="s">
        <v>590</v>
      </c>
      <c r="C255" s="45">
        <v>10237</v>
      </c>
      <c r="D255" s="46">
        <v>750</v>
      </c>
      <c r="E255" s="47"/>
      <c r="F255" s="48"/>
      <c r="G255" s="57">
        <v>750</v>
      </c>
    </row>
    <row r="256" spans="1:7" x14ac:dyDescent="0.25">
      <c r="A256" s="39">
        <v>254</v>
      </c>
      <c r="B256" s="40" t="s">
        <v>591</v>
      </c>
      <c r="C256" s="45">
        <v>10238</v>
      </c>
      <c r="D256" s="46">
        <v>880</v>
      </c>
      <c r="E256" s="47"/>
      <c r="F256" s="48"/>
      <c r="G256" s="57">
        <v>880</v>
      </c>
    </row>
    <row r="257" spans="1:7" x14ac:dyDescent="0.25">
      <c r="A257" s="39">
        <v>255</v>
      </c>
      <c r="B257" s="40" t="s">
        <v>592</v>
      </c>
      <c r="C257" s="45">
        <v>10239</v>
      </c>
      <c r="D257" s="46" t="s">
        <v>881</v>
      </c>
      <c r="E257" s="47"/>
      <c r="F257" s="48"/>
      <c r="G257" s="62" t="s">
        <v>881</v>
      </c>
    </row>
    <row r="258" spans="1:7" x14ac:dyDescent="0.25">
      <c r="A258" s="39">
        <v>256</v>
      </c>
      <c r="B258" s="40" t="s">
        <v>593</v>
      </c>
      <c r="C258" s="45">
        <v>10240</v>
      </c>
      <c r="D258" s="46" t="s">
        <v>881</v>
      </c>
      <c r="E258" s="47"/>
      <c r="F258" s="48"/>
      <c r="G258" s="62" t="s">
        <v>881</v>
      </c>
    </row>
    <row r="259" spans="1:7" x14ac:dyDescent="0.25">
      <c r="A259" s="39">
        <v>257</v>
      </c>
      <c r="B259" s="40" t="s">
        <v>594</v>
      </c>
      <c r="C259" s="45">
        <v>10241</v>
      </c>
      <c r="D259" s="46" t="s">
        <v>881</v>
      </c>
      <c r="E259" s="47"/>
      <c r="F259" s="48"/>
      <c r="G259" s="62" t="s">
        <v>881</v>
      </c>
    </row>
    <row r="260" spans="1:7" ht="26.25" x14ac:dyDescent="0.25">
      <c r="A260" s="39">
        <v>258</v>
      </c>
      <c r="B260" s="40" t="s">
        <v>595</v>
      </c>
      <c r="C260" s="45">
        <v>10242</v>
      </c>
      <c r="D260" s="46">
        <v>2245</v>
      </c>
      <c r="E260" s="47"/>
      <c r="F260" s="48"/>
      <c r="G260" s="46">
        <v>2245</v>
      </c>
    </row>
    <row r="261" spans="1:7" ht="26.25" x14ac:dyDescent="0.25">
      <c r="A261" s="39">
        <v>259</v>
      </c>
      <c r="B261" s="40" t="s">
        <v>596</v>
      </c>
      <c r="C261" s="45">
        <v>10243</v>
      </c>
      <c r="D261" s="46">
        <v>2600</v>
      </c>
      <c r="E261" s="47"/>
      <c r="F261" s="48"/>
      <c r="G261" s="46">
        <v>2600</v>
      </c>
    </row>
    <row r="262" spans="1:7" x14ac:dyDescent="0.25">
      <c r="A262" s="39">
        <v>260</v>
      </c>
      <c r="B262" s="40" t="s">
        <v>597</v>
      </c>
      <c r="C262" s="45">
        <v>10244</v>
      </c>
      <c r="D262" s="46">
        <v>230</v>
      </c>
      <c r="E262" s="47"/>
      <c r="F262" s="48"/>
      <c r="G262" s="58">
        <v>230</v>
      </c>
    </row>
    <row r="263" spans="1:7" x14ac:dyDescent="0.25">
      <c r="A263" s="39">
        <v>261</v>
      </c>
      <c r="B263" s="40" t="s">
        <v>598</v>
      </c>
      <c r="C263" s="45">
        <v>10245</v>
      </c>
      <c r="D263" s="46">
        <v>329</v>
      </c>
      <c r="E263" s="47"/>
      <c r="F263" s="48"/>
      <c r="G263" s="58">
        <v>329</v>
      </c>
    </row>
    <row r="264" spans="1:7" x14ac:dyDescent="0.25">
      <c r="A264" s="39">
        <v>262</v>
      </c>
      <c r="B264" s="40" t="s">
        <v>599</v>
      </c>
      <c r="C264" s="45">
        <v>10246</v>
      </c>
      <c r="D264" s="46">
        <v>421</v>
      </c>
      <c r="E264" s="47"/>
      <c r="F264" s="48"/>
      <c r="G264" s="58">
        <v>421</v>
      </c>
    </row>
    <row r="265" spans="1:7" x14ac:dyDescent="0.25">
      <c r="A265" s="39">
        <v>263</v>
      </c>
      <c r="B265" s="40" t="s">
        <v>600</v>
      </c>
      <c r="C265" s="45">
        <v>10247</v>
      </c>
      <c r="D265" s="46">
        <v>482</v>
      </c>
      <c r="E265" s="47"/>
      <c r="F265" s="48"/>
      <c r="G265" s="58">
        <v>482</v>
      </c>
    </row>
    <row r="266" spans="1:7" x14ac:dyDescent="0.25">
      <c r="A266" s="39">
        <v>264</v>
      </c>
      <c r="B266" s="40" t="s">
        <v>601</v>
      </c>
      <c r="C266" s="45">
        <v>10248</v>
      </c>
      <c r="D266" s="46" t="s">
        <v>881</v>
      </c>
      <c r="E266" s="47"/>
      <c r="F266" s="48"/>
      <c r="G266" s="58" t="s">
        <v>881</v>
      </c>
    </row>
    <row r="267" spans="1:7" x14ac:dyDescent="0.25">
      <c r="A267" s="39">
        <v>265</v>
      </c>
      <c r="B267" s="40" t="s">
        <v>602</v>
      </c>
      <c r="C267" s="45">
        <v>10249</v>
      </c>
      <c r="D267" s="46" t="s">
        <v>881</v>
      </c>
      <c r="E267" s="47"/>
      <c r="F267" s="48"/>
      <c r="G267" s="58" t="s">
        <v>881</v>
      </c>
    </row>
    <row r="268" spans="1:7" x14ac:dyDescent="0.25">
      <c r="A268" s="39">
        <v>266</v>
      </c>
      <c r="B268" s="40" t="s">
        <v>603</v>
      </c>
      <c r="C268" s="45">
        <v>10250</v>
      </c>
      <c r="D268" s="46">
        <v>720</v>
      </c>
      <c r="E268" s="47"/>
      <c r="F268" s="48"/>
      <c r="G268" s="58">
        <v>720</v>
      </c>
    </row>
    <row r="269" spans="1:7" x14ac:dyDescent="0.25">
      <c r="A269" s="39">
        <v>267</v>
      </c>
      <c r="B269" s="40" t="s">
        <v>604</v>
      </c>
      <c r="C269" s="45">
        <v>10251</v>
      </c>
      <c r="D269" s="46">
        <v>868</v>
      </c>
      <c r="E269" s="47"/>
      <c r="F269" s="48"/>
      <c r="G269" s="58">
        <v>868</v>
      </c>
    </row>
    <row r="270" spans="1:7" x14ac:dyDescent="0.25">
      <c r="A270" s="39">
        <v>268</v>
      </c>
      <c r="B270" s="40" t="s">
        <v>605</v>
      </c>
      <c r="C270" s="45">
        <v>10252</v>
      </c>
      <c r="D270" s="46" t="s">
        <v>881</v>
      </c>
      <c r="E270" s="47"/>
      <c r="F270" s="48"/>
      <c r="G270" s="58" t="s">
        <v>881</v>
      </c>
    </row>
    <row r="271" spans="1:7" x14ac:dyDescent="0.25">
      <c r="A271" s="39">
        <v>269</v>
      </c>
      <c r="B271" s="40" t="s">
        <v>606</v>
      </c>
      <c r="C271" s="45">
        <v>10253</v>
      </c>
      <c r="D271" s="46">
        <v>1026</v>
      </c>
      <c r="E271" s="47"/>
      <c r="F271" s="48"/>
      <c r="G271" s="58">
        <v>1026</v>
      </c>
    </row>
    <row r="272" spans="1:7" x14ac:dyDescent="0.25">
      <c r="A272" s="39">
        <v>270</v>
      </c>
      <c r="B272" s="40" t="s">
        <v>607</v>
      </c>
      <c r="C272" s="45">
        <v>10254</v>
      </c>
      <c r="D272" s="46">
        <v>182</v>
      </c>
      <c r="E272" s="47"/>
      <c r="F272" s="48"/>
      <c r="G272" s="46">
        <v>182</v>
      </c>
    </row>
    <row r="273" spans="1:7" x14ac:dyDescent="0.25">
      <c r="A273" s="39">
        <v>271</v>
      </c>
      <c r="B273" s="40" t="s">
        <v>608</v>
      </c>
      <c r="C273" s="45">
        <v>10255</v>
      </c>
      <c r="D273" s="46">
        <v>228</v>
      </c>
      <c r="E273" s="47"/>
      <c r="F273" s="48"/>
      <c r="G273" s="46">
        <v>228</v>
      </c>
    </row>
    <row r="274" spans="1:7" x14ac:dyDescent="0.25">
      <c r="A274" s="39">
        <v>272</v>
      </c>
      <c r="B274" s="40" t="s">
        <v>609</v>
      </c>
      <c r="C274" s="45">
        <v>10256</v>
      </c>
      <c r="D274" s="46">
        <v>217</v>
      </c>
      <c r="E274" s="47"/>
      <c r="F274" s="48"/>
      <c r="G274" s="46">
        <v>217</v>
      </c>
    </row>
    <row r="275" spans="1:7" x14ac:dyDescent="0.25">
      <c r="A275" s="39">
        <v>273</v>
      </c>
      <c r="B275" s="40" t="s">
        <v>610</v>
      </c>
      <c r="C275" s="45">
        <v>10257</v>
      </c>
      <c r="D275" s="46" t="s">
        <v>881</v>
      </c>
      <c r="E275" s="47"/>
      <c r="F275" s="48"/>
      <c r="G275" s="46" t="s">
        <v>881</v>
      </c>
    </row>
    <row r="276" spans="1:7" x14ac:dyDescent="0.25">
      <c r="A276" s="39">
        <v>274</v>
      </c>
      <c r="B276" s="40" t="s">
        <v>611</v>
      </c>
      <c r="C276" s="45">
        <v>10258</v>
      </c>
      <c r="D276" s="46" t="s">
        <v>881</v>
      </c>
      <c r="E276" s="47"/>
      <c r="F276" s="48"/>
      <c r="G276" s="46" t="s">
        <v>881</v>
      </c>
    </row>
    <row r="277" spans="1:7" x14ac:dyDescent="0.25">
      <c r="A277" s="39">
        <v>275</v>
      </c>
      <c r="B277" s="40" t="s">
        <v>612</v>
      </c>
      <c r="C277" s="45">
        <v>10259</v>
      </c>
      <c r="D277" s="46">
        <v>925</v>
      </c>
      <c r="E277" s="47"/>
      <c r="F277" s="48"/>
      <c r="G277" s="46">
        <v>925</v>
      </c>
    </row>
    <row r="278" spans="1:7" x14ac:dyDescent="0.25">
      <c r="A278" s="39">
        <v>276</v>
      </c>
      <c r="B278" s="40" t="s">
        <v>613</v>
      </c>
      <c r="C278" s="45">
        <v>10260</v>
      </c>
      <c r="D278" s="46">
        <v>240</v>
      </c>
      <c r="E278" s="47"/>
      <c r="F278" s="48"/>
      <c r="G278" s="46">
        <v>275</v>
      </c>
    </row>
    <row r="279" spans="1:7" x14ac:dyDescent="0.25">
      <c r="A279" s="39">
        <v>277</v>
      </c>
      <c r="B279" s="40" t="s">
        <v>614</v>
      </c>
      <c r="C279" s="45">
        <v>10261</v>
      </c>
      <c r="D279" s="46">
        <v>225</v>
      </c>
      <c r="E279" s="47"/>
      <c r="F279" s="48"/>
      <c r="G279" s="46">
        <v>255</v>
      </c>
    </row>
    <row r="280" spans="1:7" x14ac:dyDescent="0.25">
      <c r="A280" s="39">
        <v>278</v>
      </c>
      <c r="B280" s="40" t="s">
        <v>615</v>
      </c>
      <c r="C280" s="45">
        <v>10262</v>
      </c>
      <c r="D280" s="46">
        <v>230</v>
      </c>
      <c r="E280" s="47"/>
      <c r="F280" s="48"/>
      <c r="G280" s="46">
        <v>262</v>
      </c>
    </row>
    <row r="281" spans="1:7" x14ac:dyDescent="0.25">
      <c r="A281" s="39">
        <v>279</v>
      </c>
      <c r="B281" s="40" t="s">
        <v>616</v>
      </c>
      <c r="C281" s="45">
        <v>10263</v>
      </c>
      <c r="D281" s="46">
        <v>212</v>
      </c>
      <c r="E281" s="47"/>
      <c r="F281" s="48"/>
      <c r="G281" s="46">
        <v>245</v>
      </c>
    </row>
    <row r="282" spans="1:7" ht="26.25" x14ac:dyDescent="0.25">
      <c r="A282" s="39">
        <v>280</v>
      </c>
      <c r="B282" s="40" t="s">
        <v>617</v>
      </c>
      <c r="C282" s="45">
        <v>10264</v>
      </c>
      <c r="D282" s="46">
        <v>355</v>
      </c>
      <c r="E282" s="47"/>
      <c r="F282" s="48"/>
      <c r="G282" s="46">
        <v>405</v>
      </c>
    </row>
    <row r="283" spans="1:7" x14ac:dyDescent="0.25">
      <c r="A283" s="39">
        <v>281</v>
      </c>
      <c r="B283" s="40" t="s">
        <v>618</v>
      </c>
      <c r="C283" s="45">
        <v>10265</v>
      </c>
      <c r="D283" s="46">
        <v>325</v>
      </c>
      <c r="E283" s="47"/>
      <c r="F283" s="48"/>
      <c r="G283" s="46">
        <v>365</v>
      </c>
    </row>
    <row r="284" spans="1:7" x14ac:dyDescent="0.25">
      <c r="A284" s="39">
        <v>282</v>
      </c>
      <c r="B284" s="40" t="s">
        <v>619</v>
      </c>
      <c r="C284" s="45">
        <v>10266</v>
      </c>
      <c r="D284" s="46">
        <v>345</v>
      </c>
      <c r="E284" s="47"/>
      <c r="F284" s="48"/>
      <c r="G284" s="46">
        <v>395</v>
      </c>
    </row>
    <row r="285" spans="1:7" x14ac:dyDescent="0.25">
      <c r="A285" s="39">
        <v>283</v>
      </c>
      <c r="B285" s="40" t="s">
        <v>620</v>
      </c>
      <c r="C285" s="45">
        <v>10267</v>
      </c>
      <c r="D285" s="46">
        <v>310</v>
      </c>
      <c r="E285" s="47"/>
      <c r="F285" s="48"/>
      <c r="G285" s="46">
        <v>354</v>
      </c>
    </row>
    <row r="286" spans="1:7" x14ac:dyDescent="0.25">
      <c r="A286" s="39">
        <v>284</v>
      </c>
      <c r="B286" s="40" t="s">
        <v>621</v>
      </c>
      <c r="C286" s="45">
        <v>10268</v>
      </c>
      <c r="D286" s="46">
        <v>325</v>
      </c>
      <c r="E286" s="47"/>
      <c r="F286" s="48"/>
      <c r="G286" s="46">
        <v>340</v>
      </c>
    </row>
    <row r="287" spans="1:7" x14ac:dyDescent="0.25">
      <c r="A287" s="39">
        <v>285</v>
      </c>
      <c r="B287" s="40" t="s">
        <v>622</v>
      </c>
      <c r="C287" s="45">
        <v>10269</v>
      </c>
      <c r="D287" s="46">
        <v>100</v>
      </c>
      <c r="E287" s="47"/>
      <c r="F287" s="48"/>
      <c r="G287" s="46">
        <v>115</v>
      </c>
    </row>
    <row r="288" spans="1:7" x14ac:dyDescent="0.25">
      <c r="A288" s="39">
        <v>286</v>
      </c>
      <c r="B288" s="40" t="s">
        <v>623</v>
      </c>
      <c r="C288" s="45">
        <v>10270</v>
      </c>
      <c r="D288" s="46">
        <v>195</v>
      </c>
      <c r="E288" s="47"/>
      <c r="F288" s="48"/>
      <c r="G288" s="46">
        <v>230</v>
      </c>
    </row>
    <row r="289" spans="1:7" x14ac:dyDescent="0.25">
      <c r="A289" s="39">
        <v>287</v>
      </c>
      <c r="B289" s="40" t="s">
        <v>624</v>
      </c>
      <c r="C289" s="45">
        <v>10271</v>
      </c>
      <c r="D289" s="46">
        <v>210</v>
      </c>
      <c r="E289" s="47"/>
      <c r="F289" s="48"/>
      <c r="G289" s="58" t="s">
        <v>625</v>
      </c>
    </row>
    <row r="290" spans="1:7" x14ac:dyDescent="0.25">
      <c r="A290" s="39">
        <v>288</v>
      </c>
      <c r="B290" s="40" t="s">
        <v>626</v>
      </c>
      <c r="C290" s="45">
        <v>10272</v>
      </c>
      <c r="D290" s="46">
        <v>285</v>
      </c>
      <c r="E290" s="47"/>
      <c r="F290" s="48"/>
      <c r="G290" s="46">
        <v>325</v>
      </c>
    </row>
    <row r="291" spans="1:7" ht="26.25" x14ac:dyDescent="0.25">
      <c r="A291" s="39">
        <v>289</v>
      </c>
      <c r="B291" s="40" t="s">
        <v>627</v>
      </c>
      <c r="C291" s="45">
        <v>10273</v>
      </c>
      <c r="D291" s="46">
        <v>173</v>
      </c>
      <c r="E291" s="47"/>
      <c r="F291" s="48"/>
      <c r="G291" s="46">
        <v>205</v>
      </c>
    </row>
    <row r="292" spans="1:7" ht="26.25" x14ac:dyDescent="0.25">
      <c r="A292" s="39">
        <v>290</v>
      </c>
      <c r="B292" s="40" t="s">
        <v>628</v>
      </c>
      <c r="C292" s="45">
        <v>10274</v>
      </c>
      <c r="D292" s="46">
        <v>325</v>
      </c>
      <c r="E292" s="47"/>
      <c r="F292" s="48"/>
      <c r="G292" s="46">
        <v>360</v>
      </c>
    </row>
    <row r="293" spans="1:7" ht="26.25" x14ac:dyDescent="0.25">
      <c r="A293" s="39">
        <v>291</v>
      </c>
      <c r="B293" s="40" t="s">
        <v>629</v>
      </c>
      <c r="C293" s="45">
        <v>10275</v>
      </c>
      <c r="D293" s="46">
        <v>519</v>
      </c>
      <c r="E293" s="47"/>
      <c r="F293" s="48"/>
      <c r="G293" s="46">
        <v>600</v>
      </c>
    </row>
    <row r="294" spans="1:7" x14ac:dyDescent="0.25">
      <c r="A294" s="39">
        <v>292</v>
      </c>
      <c r="B294" s="40" t="s">
        <v>630</v>
      </c>
      <c r="C294" s="45">
        <v>10276</v>
      </c>
      <c r="D294" s="46">
        <v>152</v>
      </c>
      <c r="E294" s="47"/>
      <c r="F294" s="48"/>
      <c r="G294" s="46">
        <v>178</v>
      </c>
    </row>
    <row r="295" spans="1:7" hidden="1" x14ac:dyDescent="0.25">
      <c r="A295" s="39">
        <v>293</v>
      </c>
      <c r="B295" s="40" t="s">
        <v>631</v>
      </c>
      <c r="C295" s="45">
        <v>10277</v>
      </c>
      <c r="D295" s="46" t="s">
        <v>338</v>
      </c>
      <c r="E295" s="47"/>
      <c r="F295" s="48"/>
      <c r="G295" s="46" t="s">
        <v>338</v>
      </c>
    </row>
    <row r="296" spans="1:7" hidden="1" x14ac:dyDescent="0.25">
      <c r="A296" s="39">
        <v>294</v>
      </c>
      <c r="B296" s="40" t="s">
        <v>632</v>
      </c>
      <c r="C296" s="45">
        <v>10278</v>
      </c>
      <c r="D296" s="46" t="s">
        <v>338</v>
      </c>
      <c r="E296" s="47"/>
      <c r="F296" s="48"/>
      <c r="G296" s="46" t="s">
        <v>338</v>
      </c>
    </row>
    <row r="297" spans="1:7" hidden="1" x14ac:dyDescent="0.25">
      <c r="A297" s="39">
        <v>295</v>
      </c>
      <c r="B297" s="40" t="s">
        <v>633</v>
      </c>
      <c r="C297" s="45">
        <v>10279</v>
      </c>
      <c r="D297" s="46" t="s">
        <v>338</v>
      </c>
      <c r="E297" s="47"/>
      <c r="F297" s="48"/>
      <c r="G297" s="46" t="s">
        <v>338</v>
      </c>
    </row>
    <row r="298" spans="1:7" hidden="1" x14ac:dyDescent="0.25">
      <c r="A298" s="39">
        <v>296</v>
      </c>
      <c r="B298" s="40" t="s">
        <v>634</v>
      </c>
      <c r="C298" s="45">
        <v>10280</v>
      </c>
      <c r="D298" s="46" t="s">
        <v>338</v>
      </c>
      <c r="E298" s="47"/>
      <c r="F298" s="48"/>
      <c r="G298" s="46" t="s">
        <v>338</v>
      </c>
    </row>
    <row r="299" spans="1:7" hidden="1" x14ac:dyDescent="0.25">
      <c r="A299" s="39">
        <v>297</v>
      </c>
      <c r="B299" s="40" t="s">
        <v>635</v>
      </c>
      <c r="C299" s="45">
        <v>10281</v>
      </c>
      <c r="D299" s="46" t="s">
        <v>338</v>
      </c>
      <c r="E299" s="47"/>
      <c r="F299" s="48"/>
      <c r="G299" s="46" t="s">
        <v>338</v>
      </c>
    </row>
    <row r="300" spans="1:7" hidden="1" x14ac:dyDescent="0.25">
      <c r="A300" s="39">
        <v>298</v>
      </c>
      <c r="B300" s="40" t="s">
        <v>636</v>
      </c>
      <c r="C300" s="45">
        <v>10282</v>
      </c>
      <c r="D300" s="46" t="s">
        <v>338</v>
      </c>
      <c r="E300" s="47"/>
      <c r="F300" s="48"/>
      <c r="G300" s="46" t="s">
        <v>338</v>
      </c>
    </row>
    <row r="301" spans="1:7" hidden="1" x14ac:dyDescent="0.25">
      <c r="A301" s="39">
        <v>299</v>
      </c>
      <c r="B301" s="40" t="s">
        <v>637</v>
      </c>
      <c r="C301" s="45">
        <v>10283</v>
      </c>
      <c r="D301" s="46" t="s">
        <v>338</v>
      </c>
      <c r="E301" s="47"/>
      <c r="F301" s="48"/>
      <c r="G301" s="46" t="s">
        <v>338</v>
      </c>
    </row>
    <row r="302" spans="1:7" hidden="1" x14ac:dyDescent="0.25">
      <c r="A302" s="39">
        <v>300</v>
      </c>
      <c r="B302" s="40" t="s">
        <v>638</v>
      </c>
      <c r="C302" s="45">
        <v>10284</v>
      </c>
      <c r="D302" s="46" t="s">
        <v>338</v>
      </c>
      <c r="E302" s="47"/>
      <c r="F302" s="48"/>
      <c r="G302" s="46" t="s">
        <v>338</v>
      </c>
    </row>
    <row r="303" spans="1:7" hidden="1" x14ac:dyDescent="0.25">
      <c r="A303" s="39">
        <v>301</v>
      </c>
      <c r="B303" s="40" t="s">
        <v>639</v>
      </c>
      <c r="C303" s="45">
        <v>10285</v>
      </c>
      <c r="D303" s="46" t="s">
        <v>338</v>
      </c>
      <c r="E303" s="47"/>
      <c r="F303" s="48"/>
      <c r="G303" s="46" t="s">
        <v>338</v>
      </c>
    </row>
    <row r="304" spans="1:7" hidden="1" x14ac:dyDescent="0.25">
      <c r="A304" s="39">
        <v>302</v>
      </c>
      <c r="B304" s="40" t="s">
        <v>640</v>
      </c>
      <c r="C304" s="45">
        <v>10286</v>
      </c>
      <c r="D304" s="46" t="s">
        <v>338</v>
      </c>
      <c r="E304" s="47"/>
      <c r="F304" s="48"/>
      <c r="G304" s="46" t="s">
        <v>338</v>
      </c>
    </row>
    <row r="305" spans="1:7" hidden="1" x14ac:dyDescent="0.25">
      <c r="A305" s="39">
        <v>303</v>
      </c>
      <c r="B305" s="40" t="s">
        <v>641</v>
      </c>
      <c r="C305" s="45">
        <v>10287</v>
      </c>
      <c r="D305" s="46" t="s">
        <v>338</v>
      </c>
      <c r="E305" s="47"/>
      <c r="F305" s="48"/>
      <c r="G305" s="46" t="s">
        <v>338</v>
      </c>
    </row>
    <row r="306" spans="1:7" hidden="1" x14ac:dyDescent="0.25">
      <c r="A306" s="39">
        <v>304</v>
      </c>
      <c r="B306" s="40" t="s">
        <v>642</v>
      </c>
      <c r="C306" s="45">
        <v>10288</v>
      </c>
      <c r="D306" s="46" t="s">
        <v>338</v>
      </c>
      <c r="E306" s="47"/>
      <c r="F306" s="48"/>
      <c r="G306" s="46" t="s">
        <v>338</v>
      </c>
    </row>
    <row r="307" spans="1:7" hidden="1" x14ac:dyDescent="0.25">
      <c r="A307" s="39">
        <v>305</v>
      </c>
      <c r="B307" s="40" t="s">
        <v>643</v>
      </c>
      <c r="C307" s="45">
        <v>10289</v>
      </c>
      <c r="D307" s="46" t="s">
        <v>338</v>
      </c>
      <c r="E307" s="47"/>
      <c r="F307" s="48"/>
      <c r="G307" s="46" t="s">
        <v>338</v>
      </c>
    </row>
    <row r="308" spans="1:7" hidden="1" x14ac:dyDescent="0.25">
      <c r="A308" s="39">
        <v>306</v>
      </c>
      <c r="B308" s="40" t="s">
        <v>644</v>
      </c>
      <c r="C308" s="45">
        <v>10290</v>
      </c>
      <c r="D308" s="46" t="s">
        <v>338</v>
      </c>
      <c r="E308" s="47"/>
      <c r="F308" s="48"/>
      <c r="G308" s="46" t="s">
        <v>338</v>
      </c>
    </row>
    <row r="309" spans="1:7" hidden="1" x14ac:dyDescent="0.25">
      <c r="A309" s="39">
        <v>307</v>
      </c>
      <c r="B309" s="40" t="s">
        <v>645</v>
      </c>
      <c r="C309" s="45">
        <v>10291</v>
      </c>
      <c r="D309" s="46" t="s">
        <v>338</v>
      </c>
      <c r="E309" s="47"/>
      <c r="F309" s="48"/>
      <c r="G309" s="46" t="s">
        <v>338</v>
      </c>
    </row>
    <row r="310" spans="1:7" hidden="1" x14ac:dyDescent="0.25">
      <c r="A310" s="39">
        <v>308</v>
      </c>
      <c r="B310" s="40" t="s">
        <v>646</v>
      </c>
      <c r="C310" s="45">
        <v>10292</v>
      </c>
      <c r="D310" s="46" t="s">
        <v>338</v>
      </c>
      <c r="E310" s="47"/>
      <c r="F310" s="48"/>
      <c r="G310" s="46" t="s">
        <v>338</v>
      </c>
    </row>
    <row r="311" spans="1:7" hidden="1" x14ac:dyDescent="0.25">
      <c r="A311" s="39">
        <v>309</v>
      </c>
      <c r="B311" s="40" t="s">
        <v>647</v>
      </c>
      <c r="C311" s="45">
        <v>10293</v>
      </c>
      <c r="D311" s="46" t="s">
        <v>338</v>
      </c>
      <c r="E311" s="47"/>
      <c r="F311" s="48"/>
      <c r="G311" s="46" t="s">
        <v>338</v>
      </c>
    </row>
    <row r="312" spans="1:7" hidden="1" x14ac:dyDescent="0.25">
      <c r="A312" s="39">
        <v>310</v>
      </c>
      <c r="B312" s="40" t="s">
        <v>648</v>
      </c>
      <c r="C312" s="45">
        <v>10294</v>
      </c>
      <c r="D312" s="46" t="s">
        <v>338</v>
      </c>
      <c r="E312" s="47"/>
      <c r="F312" s="48"/>
      <c r="G312" s="46" t="s">
        <v>338</v>
      </c>
    </row>
    <row r="313" spans="1:7" hidden="1" x14ac:dyDescent="0.25">
      <c r="A313" s="39">
        <v>311</v>
      </c>
      <c r="B313" s="40" t="s">
        <v>649</v>
      </c>
      <c r="C313" s="45">
        <v>10295</v>
      </c>
      <c r="D313" s="46" t="s">
        <v>338</v>
      </c>
      <c r="E313" s="47"/>
      <c r="F313" s="48"/>
      <c r="G313" s="46" t="s">
        <v>338</v>
      </c>
    </row>
    <row r="314" spans="1:7" hidden="1" x14ac:dyDescent="0.25">
      <c r="A314" s="39">
        <v>312</v>
      </c>
      <c r="B314" s="40" t="s">
        <v>650</v>
      </c>
      <c r="C314" s="45">
        <v>10296</v>
      </c>
      <c r="D314" s="46" t="s">
        <v>338</v>
      </c>
      <c r="E314" s="47"/>
      <c r="F314" s="48"/>
      <c r="G314" s="46" t="s">
        <v>338</v>
      </c>
    </row>
    <row r="315" spans="1:7" hidden="1" x14ac:dyDescent="0.25">
      <c r="A315" s="39">
        <v>313</v>
      </c>
      <c r="B315" s="40" t="s">
        <v>651</v>
      </c>
      <c r="C315" s="45">
        <v>10297</v>
      </c>
      <c r="D315" s="46" t="s">
        <v>338</v>
      </c>
      <c r="E315" s="47"/>
      <c r="F315" s="48"/>
      <c r="G315" s="46" t="s">
        <v>338</v>
      </c>
    </row>
    <row r="316" spans="1:7" hidden="1" x14ac:dyDescent="0.25">
      <c r="A316" s="39">
        <v>314</v>
      </c>
      <c r="B316" s="40" t="s">
        <v>652</v>
      </c>
      <c r="C316" s="45">
        <v>10298</v>
      </c>
      <c r="D316" s="46" t="s">
        <v>338</v>
      </c>
      <c r="E316" s="47"/>
      <c r="F316" s="48"/>
      <c r="G316" s="46" t="s">
        <v>338</v>
      </c>
    </row>
    <row r="317" spans="1:7" hidden="1" x14ac:dyDescent="0.25">
      <c r="A317" s="39">
        <v>315</v>
      </c>
      <c r="B317" s="40" t="s">
        <v>653</v>
      </c>
      <c r="C317" s="45">
        <v>10299</v>
      </c>
      <c r="D317" s="46" t="s">
        <v>338</v>
      </c>
      <c r="E317" s="47"/>
      <c r="F317" s="48"/>
      <c r="G317" s="46" t="s">
        <v>338</v>
      </c>
    </row>
    <row r="318" spans="1:7" hidden="1" x14ac:dyDescent="0.25">
      <c r="A318" s="39">
        <v>316</v>
      </c>
      <c r="B318" s="40" t="s">
        <v>654</v>
      </c>
      <c r="C318" s="45">
        <v>10300</v>
      </c>
      <c r="D318" s="46" t="s">
        <v>338</v>
      </c>
      <c r="E318" s="47"/>
      <c r="F318" s="48"/>
      <c r="G318" s="46" t="s">
        <v>338</v>
      </c>
    </row>
    <row r="319" spans="1:7" hidden="1" x14ac:dyDescent="0.25">
      <c r="A319" s="39">
        <v>317</v>
      </c>
      <c r="B319" s="40" t="s">
        <v>655</v>
      </c>
      <c r="C319" s="45">
        <v>10301</v>
      </c>
      <c r="D319" s="46" t="s">
        <v>338</v>
      </c>
      <c r="E319" s="47"/>
      <c r="F319" s="48"/>
      <c r="G319" s="46" t="s">
        <v>338</v>
      </c>
    </row>
    <row r="320" spans="1:7" hidden="1" x14ac:dyDescent="0.25">
      <c r="A320" s="39">
        <v>318</v>
      </c>
      <c r="B320" s="40" t="s">
        <v>656</v>
      </c>
      <c r="C320" s="45">
        <v>10302</v>
      </c>
      <c r="D320" s="46" t="s">
        <v>338</v>
      </c>
      <c r="E320" s="47"/>
      <c r="F320" s="48"/>
      <c r="G320" s="46" t="s">
        <v>338</v>
      </c>
    </row>
    <row r="321" spans="1:7" hidden="1" x14ac:dyDescent="0.25">
      <c r="A321" s="39">
        <v>319</v>
      </c>
      <c r="B321" s="40" t="s">
        <v>657</v>
      </c>
      <c r="C321" s="45">
        <v>10303</v>
      </c>
      <c r="D321" s="46" t="s">
        <v>338</v>
      </c>
      <c r="E321" s="47"/>
      <c r="F321" s="48"/>
      <c r="G321" s="46" t="s">
        <v>338</v>
      </c>
    </row>
    <row r="322" spans="1:7" hidden="1" x14ac:dyDescent="0.25">
      <c r="A322" s="39">
        <v>320</v>
      </c>
      <c r="B322" s="40" t="s">
        <v>658</v>
      </c>
      <c r="C322" s="45">
        <v>10304</v>
      </c>
      <c r="D322" s="46" t="s">
        <v>338</v>
      </c>
      <c r="E322" s="47"/>
      <c r="F322" s="48"/>
      <c r="G322" s="46" t="s">
        <v>338</v>
      </c>
    </row>
    <row r="323" spans="1:7" hidden="1" x14ac:dyDescent="0.25">
      <c r="A323" s="39">
        <v>321</v>
      </c>
      <c r="B323" s="40" t="s">
        <v>659</v>
      </c>
      <c r="C323" s="45">
        <v>10305</v>
      </c>
      <c r="D323" s="46" t="s">
        <v>338</v>
      </c>
      <c r="E323" s="47"/>
      <c r="F323" s="48"/>
      <c r="G323" s="46" t="s">
        <v>338</v>
      </c>
    </row>
    <row r="324" spans="1:7" hidden="1" x14ac:dyDescent="0.25">
      <c r="A324" s="39">
        <v>322</v>
      </c>
      <c r="B324" s="40" t="s">
        <v>660</v>
      </c>
      <c r="C324" s="45">
        <v>10306</v>
      </c>
      <c r="D324" s="46" t="s">
        <v>338</v>
      </c>
      <c r="E324" s="47"/>
      <c r="F324" s="48"/>
      <c r="G324" s="46" t="s">
        <v>338</v>
      </c>
    </row>
    <row r="325" spans="1:7" hidden="1" x14ac:dyDescent="0.25">
      <c r="A325" s="39">
        <v>323</v>
      </c>
      <c r="B325" s="40" t="s">
        <v>661</v>
      </c>
      <c r="C325" s="45">
        <v>10307</v>
      </c>
      <c r="D325" s="46" t="s">
        <v>338</v>
      </c>
      <c r="E325" s="47"/>
      <c r="F325" s="48"/>
      <c r="G325" s="46" t="s">
        <v>338</v>
      </c>
    </row>
    <row r="326" spans="1:7" hidden="1" x14ac:dyDescent="0.25">
      <c r="A326" s="39">
        <v>324</v>
      </c>
      <c r="B326" s="40" t="s">
        <v>662</v>
      </c>
      <c r="C326" s="45">
        <v>10308</v>
      </c>
      <c r="D326" s="46" t="s">
        <v>338</v>
      </c>
      <c r="E326" s="47"/>
      <c r="F326" s="48"/>
      <c r="G326" s="46" t="s">
        <v>338</v>
      </c>
    </row>
    <row r="327" spans="1:7" hidden="1" x14ac:dyDescent="0.25">
      <c r="A327" s="39">
        <v>325</v>
      </c>
      <c r="B327" s="40" t="s">
        <v>663</v>
      </c>
      <c r="C327" s="45">
        <v>10309</v>
      </c>
      <c r="D327" s="46" t="s">
        <v>338</v>
      </c>
      <c r="E327" s="47"/>
      <c r="F327" s="48"/>
      <c r="G327" s="46" t="s">
        <v>338</v>
      </c>
    </row>
    <row r="328" spans="1:7" hidden="1" x14ac:dyDescent="0.25">
      <c r="A328" s="39">
        <v>326</v>
      </c>
      <c r="B328" s="40" t="s">
        <v>664</v>
      </c>
      <c r="C328" s="45">
        <v>10310</v>
      </c>
      <c r="D328" s="46" t="s">
        <v>338</v>
      </c>
      <c r="E328" s="47"/>
      <c r="F328" s="48"/>
      <c r="G328" s="46" t="s">
        <v>338</v>
      </c>
    </row>
    <row r="329" spans="1:7" hidden="1" x14ac:dyDescent="0.25">
      <c r="A329" s="39">
        <v>327</v>
      </c>
      <c r="B329" s="40" t="s">
        <v>665</v>
      </c>
      <c r="C329" s="45">
        <v>10311</v>
      </c>
      <c r="D329" s="46" t="s">
        <v>338</v>
      </c>
      <c r="E329" s="47"/>
      <c r="F329" s="48"/>
      <c r="G329" s="46" t="s">
        <v>338</v>
      </c>
    </row>
    <row r="330" spans="1:7" hidden="1" x14ac:dyDescent="0.25">
      <c r="A330" s="39">
        <v>328</v>
      </c>
      <c r="B330" s="40" t="s">
        <v>666</v>
      </c>
      <c r="C330" s="45">
        <v>10312</v>
      </c>
      <c r="D330" s="46" t="s">
        <v>338</v>
      </c>
      <c r="E330" s="47"/>
      <c r="F330" s="48"/>
      <c r="G330" s="46" t="s">
        <v>338</v>
      </c>
    </row>
    <row r="331" spans="1:7" hidden="1" x14ac:dyDescent="0.25">
      <c r="A331" s="39">
        <v>329</v>
      </c>
      <c r="B331" s="40" t="s">
        <v>667</v>
      </c>
      <c r="C331" s="45">
        <v>10313</v>
      </c>
      <c r="D331" s="46" t="s">
        <v>338</v>
      </c>
      <c r="E331" s="47"/>
      <c r="F331" s="48"/>
      <c r="G331" s="46" t="s">
        <v>338</v>
      </c>
    </row>
    <row r="332" spans="1:7" hidden="1" x14ac:dyDescent="0.25">
      <c r="A332" s="39">
        <v>330</v>
      </c>
      <c r="B332" s="40" t="s">
        <v>668</v>
      </c>
      <c r="C332" s="45">
        <v>10314</v>
      </c>
      <c r="D332" s="46" t="s">
        <v>338</v>
      </c>
      <c r="E332" s="47"/>
      <c r="F332" s="48"/>
      <c r="G332" s="46" t="s">
        <v>338</v>
      </c>
    </row>
    <row r="333" spans="1:7" hidden="1" x14ac:dyDescent="0.25">
      <c r="A333" s="39">
        <v>331</v>
      </c>
      <c r="B333" s="40" t="s">
        <v>669</v>
      </c>
      <c r="C333" s="45">
        <v>10315</v>
      </c>
      <c r="D333" s="46" t="s">
        <v>338</v>
      </c>
      <c r="E333" s="47"/>
      <c r="F333" s="48"/>
      <c r="G333" s="46" t="s">
        <v>338</v>
      </c>
    </row>
    <row r="334" spans="1:7" hidden="1" x14ac:dyDescent="0.25">
      <c r="A334" s="39">
        <v>332</v>
      </c>
      <c r="B334" s="40" t="s">
        <v>670</v>
      </c>
      <c r="C334" s="45">
        <v>10316</v>
      </c>
      <c r="D334" s="46" t="s">
        <v>338</v>
      </c>
      <c r="E334" s="47"/>
      <c r="F334" s="48"/>
      <c r="G334" s="46" t="s">
        <v>338</v>
      </c>
    </row>
    <row r="335" spans="1:7" hidden="1" x14ac:dyDescent="0.25">
      <c r="A335" s="39">
        <v>333</v>
      </c>
      <c r="B335" s="40" t="s">
        <v>671</v>
      </c>
      <c r="C335" s="45">
        <v>10317</v>
      </c>
      <c r="D335" s="46" t="s">
        <v>338</v>
      </c>
      <c r="E335" s="47"/>
      <c r="F335" s="48"/>
      <c r="G335" s="46" t="s">
        <v>338</v>
      </c>
    </row>
    <row r="336" spans="1:7" hidden="1" x14ac:dyDescent="0.25">
      <c r="A336" s="39">
        <v>334</v>
      </c>
      <c r="B336" s="40" t="s">
        <v>672</v>
      </c>
      <c r="C336" s="45">
        <v>10318</v>
      </c>
      <c r="D336" s="46" t="s">
        <v>338</v>
      </c>
      <c r="E336" s="47"/>
      <c r="F336" s="48"/>
      <c r="G336" s="46" t="s">
        <v>338</v>
      </c>
    </row>
    <row r="337" spans="1:7" hidden="1" x14ac:dyDescent="0.25">
      <c r="A337" s="39">
        <v>335</v>
      </c>
      <c r="B337" s="40" t="s">
        <v>673</v>
      </c>
      <c r="C337" s="45">
        <v>10319</v>
      </c>
      <c r="D337" s="46" t="s">
        <v>338</v>
      </c>
      <c r="E337" s="47"/>
      <c r="F337" s="48"/>
      <c r="G337" s="46" t="s">
        <v>338</v>
      </c>
    </row>
    <row r="338" spans="1:7" hidden="1" x14ac:dyDescent="0.25">
      <c r="A338" s="39">
        <v>336</v>
      </c>
      <c r="B338" s="40" t="s">
        <v>674</v>
      </c>
      <c r="C338" s="45">
        <v>10320</v>
      </c>
      <c r="D338" s="46" t="s">
        <v>338</v>
      </c>
      <c r="E338" s="47"/>
      <c r="F338" s="48"/>
      <c r="G338" s="46" t="s">
        <v>338</v>
      </c>
    </row>
    <row r="339" spans="1:7" hidden="1" x14ac:dyDescent="0.25">
      <c r="A339" s="39">
        <v>337</v>
      </c>
      <c r="B339" s="40" t="s">
        <v>675</v>
      </c>
      <c r="C339" s="45">
        <v>10321</v>
      </c>
      <c r="D339" s="46" t="s">
        <v>338</v>
      </c>
      <c r="E339" s="47"/>
      <c r="F339" s="48"/>
      <c r="G339" s="46" t="s">
        <v>338</v>
      </c>
    </row>
    <row r="340" spans="1:7" hidden="1" x14ac:dyDescent="0.25">
      <c r="A340" s="39">
        <v>338</v>
      </c>
      <c r="B340" s="40" t="s">
        <v>676</v>
      </c>
      <c r="C340" s="45">
        <v>10322</v>
      </c>
      <c r="D340" s="46" t="s">
        <v>338</v>
      </c>
      <c r="E340" s="47"/>
      <c r="F340" s="48"/>
      <c r="G340" s="46" t="s">
        <v>338</v>
      </c>
    </row>
    <row r="341" spans="1:7" hidden="1" x14ac:dyDescent="0.25">
      <c r="A341" s="39">
        <v>339</v>
      </c>
      <c r="B341" s="40" t="s">
        <v>677</v>
      </c>
      <c r="C341" s="45">
        <v>10323</v>
      </c>
      <c r="D341" s="46" t="s">
        <v>338</v>
      </c>
      <c r="E341" s="47"/>
      <c r="F341" s="48"/>
      <c r="G341" s="46" t="s">
        <v>338</v>
      </c>
    </row>
    <row r="342" spans="1:7" hidden="1" x14ac:dyDescent="0.25">
      <c r="A342" s="39">
        <v>340</v>
      </c>
      <c r="B342" s="40" t="s">
        <v>678</v>
      </c>
      <c r="C342" s="45">
        <v>10324</v>
      </c>
      <c r="D342" s="46" t="s">
        <v>338</v>
      </c>
      <c r="E342" s="47"/>
      <c r="F342" s="48"/>
      <c r="G342" s="46" t="s">
        <v>338</v>
      </c>
    </row>
    <row r="343" spans="1:7" hidden="1" x14ac:dyDescent="0.25">
      <c r="A343" s="39">
        <v>341</v>
      </c>
      <c r="B343" s="40" t="s">
        <v>679</v>
      </c>
      <c r="C343" s="45">
        <v>10325</v>
      </c>
      <c r="D343" s="46" t="s">
        <v>338</v>
      </c>
      <c r="E343" s="47"/>
      <c r="F343" s="48"/>
      <c r="G343" s="46" t="s">
        <v>338</v>
      </c>
    </row>
    <row r="344" spans="1:7" hidden="1" x14ac:dyDescent="0.25">
      <c r="A344" s="39">
        <v>342</v>
      </c>
      <c r="B344" s="40" t="s">
        <v>680</v>
      </c>
      <c r="C344" s="45">
        <v>10326</v>
      </c>
      <c r="D344" s="46" t="s">
        <v>338</v>
      </c>
      <c r="E344" s="47"/>
      <c r="F344" s="48"/>
      <c r="G344" s="46" t="s">
        <v>338</v>
      </c>
    </row>
    <row r="345" spans="1:7" hidden="1" x14ac:dyDescent="0.25">
      <c r="A345" s="39">
        <v>343</v>
      </c>
      <c r="B345" s="40" t="s">
        <v>681</v>
      </c>
      <c r="C345" s="45">
        <v>10327</v>
      </c>
      <c r="D345" s="46" t="s">
        <v>338</v>
      </c>
      <c r="E345" s="47"/>
      <c r="F345" s="48"/>
      <c r="G345" s="46" t="s">
        <v>338</v>
      </c>
    </row>
    <row r="346" spans="1:7" hidden="1" x14ac:dyDescent="0.25">
      <c r="A346" s="39">
        <v>344</v>
      </c>
      <c r="B346" s="40" t="s">
        <v>682</v>
      </c>
      <c r="C346" s="45">
        <v>10328</v>
      </c>
      <c r="D346" s="46" t="s">
        <v>338</v>
      </c>
      <c r="E346" s="47"/>
      <c r="F346" s="48"/>
      <c r="G346" s="46" t="s">
        <v>338</v>
      </c>
    </row>
    <row r="347" spans="1:7" hidden="1" x14ac:dyDescent="0.25">
      <c r="A347" s="39">
        <v>345</v>
      </c>
      <c r="B347" s="40" t="s">
        <v>683</v>
      </c>
      <c r="C347" s="45">
        <v>10329</v>
      </c>
      <c r="D347" s="46" t="s">
        <v>338</v>
      </c>
      <c r="E347" s="47"/>
      <c r="F347" s="48"/>
      <c r="G347" s="46" t="s">
        <v>338</v>
      </c>
    </row>
    <row r="348" spans="1:7" hidden="1" x14ac:dyDescent="0.25">
      <c r="A348" s="39">
        <v>346</v>
      </c>
      <c r="B348" s="40" t="s">
        <v>684</v>
      </c>
      <c r="C348" s="45">
        <v>10330</v>
      </c>
      <c r="D348" s="46" t="s">
        <v>338</v>
      </c>
      <c r="E348" s="47"/>
      <c r="F348" s="48"/>
      <c r="G348" s="46" t="s">
        <v>338</v>
      </c>
    </row>
    <row r="349" spans="1:7" hidden="1" x14ac:dyDescent="0.25">
      <c r="A349" s="39">
        <v>347</v>
      </c>
      <c r="B349" s="40" t="s">
        <v>685</v>
      </c>
      <c r="C349" s="45">
        <v>10331</v>
      </c>
      <c r="D349" s="46" t="s">
        <v>338</v>
      </c>
      <c r="E349" s="47"/>
      <c r="F349" s="48"/>
      <c r="G349" s="46" t="s">
        <v>338</v>
      </c>
    </row>
    <row r="350" spans="1:7" hidden="1" x14ac:dyDescent="0.25">
      <c r="A350" s="39">
        <v>348</v>
      </c>
      <c r="B350" s="40" t="s">
        <v>686</v>
      </c>
      <c r="C350" s="45">
        <v>10332</v>
      </c>
      <c r="D350" s="46" t="s">
        <v>338</v>
      </c>
      <c r="E350" s="47"/>
      <c r="F350" s="48"/>
      <c r="G350" s="46" t="s">
        <v>338</v>
      </c>
    </row>
    <row r="351" spans="1:7" hidden="1" x14ac:dyDescent="0.25">
      <c r="A351" s="39">
        <v>349</v>
      </c>
      <c r="B351" s="40" t="s">
        <v>687</v>
      </c>
      <c r="C351" s="45">
        <v>10333</v>
      </c>
      <c r="D351" s="46" t="s">
        <v>338</v>
      </c>
      <c r="E351" s="47"/>
      <c r="F351" s="48"/>
      <c r="G351" s="46" t="s">
        <v>338</v>
      </c>
    </row>
    <row r="352" spans="1:7" hidden="1" x14ac:dyDescent="0.25">
      <c r="A352" s="39">
        <v>350</v>
      </c>
      <c r="B352" s="40" t="s">
        <v>688</v>
      </c>
      <c r="C352" s="45">
        <v>10334</v>
      </c>
      <c r="D352" s="46" t="s">
        <v>338</v>
      </c>
      <c r="E352" s="47"/>
      <c r="F352" s="48"/>
      <c r="G352" s="46" t="s">
        <v>338</v>
      </c>
    </row>
    <row r="353" spans="1:7" hidden="1" x14ac:dyDescent="0.25">
      <c r="A353" s="39">
        <v>351</v>
      </c>
      <c r="B353" s="40" t="s">
        <v>689</v>
      </c>
      <c r="C353" s="45">
        <v>10335</v>
      </c>
      <c r="D353" s="46" t="s">
        <v>338</v>
      </c>
      <c r="E353" s="47"/>
      <c r="F353" s="48"/>
      <c r="G353" s="46" t="s">
        <v>338</v>
      </c>
    </row>
    <row r="354" spans="1:7" hidden="1" x14ac:dyDescent="0.25">
      <c r="A354" s="39">
        <v>352</v>
      </c>
      <c r="B354" s="40" t="s">
        <v>690</v>
      </c>
      <c r="C354" s="45">
        <v>10336</v>
      </c>
      <c r="D354" s="46" t="s">
        <v>338</v>
      </c>
      <c r="E354" s="47"/>
      <c r="F354" s="48"/>
      <c r="G354" s="46" t="s">
        <v>338</v>
      </c>
    </row>
    <row r="355" spans="1:7" hidden="1" x14ac:dyDescent="0.25">
      <c r="A355" s="39">
        <v>353</v>
      </c>
      <c r="B355" s="40" t="s">
        <v>691</v>
      </c>
      <c r="C355" s="45">
        <v>10337</v>
      </c>
      <c r="D355" s="46" t="s">
        <v>338</v>
      </c>
      <c r="E355" s="47"/>
      <c r="F355" s="48"/>
      <c r="G355" s="46" t="s">
        <v>338</v>
      </c>
    </row>
    <row r="356" spans="1:7" hidden="1" x14ac:dyDescent="0.25">
      <c r="A356" s="39">
        <v>354</v>
      </c>
      <c r="B356" s="40" t="s">
        <v>692</v>
      </c>
      <c r="C356" s="45">
        <v>10338</v>
      </c>
      <c r="D356" s="46" t="s">
        <v>338</v>
      </c>
      <c r="E356" s="47"/>
      <c r="F356" s="48"/>
      <c r="G356" s="46" t="s">
        <v>338</v>
      </c>
    </row>
    <row r="357" spans="1:7" hidden="1" x14ac:dyDescent="0.25">
      <c r="A357" s="39">
        <v>355</v>
      </c>
      <c r="B357" s="40" t="s">
        <v>693</v>
      </c>
      <c r="C357" s="45">
        <v>10339</v>
      </c>
      <c r="D357" s="46" t="s">
        <v>338</v>
      </c>
      <c r="E357" s="47"/>
      <c r="F357" s="48"/>
      <c r="G357" s="46" t="s">
        <v>338</v>
      </c>
    </row>
    <row r="358" spans="1:7" hidden="1" x14ac:dyDescent="0.25">
      <c r="A358" s="39">
        <v>356</v>
      </c>
      <c r="B358" s="40" t="s">
        <v>694</v>
      </c>
      <c r="C358" s="45">
        <v>10340</v>
      </c>
      <c r="D358" s="46" t="s">
        <v>338</v>
      </c>
      <c r="E358" s="47"/>
      <c r="F358" s="48"/>
      <c r="G358" s="46" t="s">
        <v>338</v>
      </c>
    </row>
    <row r="359" spans="1:7" hidden="1" x14ac:dyDescent="0.25">
      <c r="A359" s="39">
        <v>357</v>
      </c>
      <c r="B359" s="40" t="s">
        <v>695</v>
      </c>
      <c r="C359" s="45">
        <v>10341</v>
      </c>
      <c r="D359" s="46" t="s">
        <v>338</v>
      </c>
      <c r="E359" s="47"/>
      <c r="F359" s="48"/>
      <c r="G359" s="46" t="s">
        <v>338</v>
      </c>
    </row>
    <row r="360" spans="1:7" hidden="1" x14ac:dyDescent="0.25">
      <c r="A360" s="39">
        <v>358</v>
      </c>
      <c r="B360" s="40" t="s">
        <v>696</v>
      </c>
      <c r="C360" s="45">
        <v>10342</v>
      </c>
      <c r="D360" s="46" t="s">
        <v>338</v>
      </c>
      <c r="E360" s="47"/>
      <c r="F360" s="48"/>
      <c r="G360" s="46" t="s">
        <v>338</v>
      </c>
    </row>
    <row r="361" spans="1:7" hidden="1" x14ac:dyDescent="0.25">
      <c r="A361" s="39">
        <v>359</v>
      </c>
      <c r="B361" s="40" t="s">
        <v>697</v>
      </c>
      <c r="C361" s="45">
        <v>10343</v>
      </c>
      <c r="D361" s="46" t="s">
        <v>338</v>
      </c>
      <c r="E361" s="47"/>
      <c r="F361" s="48"/>
      <c r="G361" s="46" t="s">
        <v>338</v>
      </c>
    </row>
    <row r="362" spans="1:7" hidden="1" x14ac:dyDescent="0.25">
      <c r="A362" s="39">
        <v>360</v>
      </c>
      <c r="B362" s="40" t="s">
        <v>698</v>
      </c>
      <c r="C362" s="45">
        <v>10344</v>
      </c>
      <c r="D362" s="46" t="s">
        <v>338</v>
      </c>
      <c r="E362" s="47"/>
      <c r="F362" s="48"/>
      <c r="G362" s="46" t="s">
        <v>338</v>
      </c>
    </row>
    <row r="363" spans="1:7" hidden="1" x14ac:dyDescent="0.25">
      <c r="A363" s="39">
        <v>361</v>
      </c>
      <c r="B363" s="40" t="s">
        <v>699</v>
      </c>
      <c r="C363" s="45">
        <v>10345</v>
      </c>
      <c r="D363" s="46" t="s">
        <v>338</v>
      </c>
      <c r="E363" s="47"/>
      <c r="F363" s="48"/>
      <c r="G363" s="46" t="s">
        <v>338</v>
      </c>
    </row>
    <row r="364" spans="1:7" hidden="1" x14ac:dyDescent="0.25">
      <c r="A364" s="39">
        <v>362</v>
      </c>
      <c r="B364" s="40" t="s">
        <v>700</v>
      </c>
      <c r="C364" s="45">
        <v>10346</v>
      </c>
      <c r="D364" s="46" t="s">
        <v>338</v>
      </c>
      <c r="E364" s="47"/>
      <c r="F364" s="48"/>
      <c r="G364" s="46" t="s">
        <v>338</v>
      </c>
    </row>
    <row r="365" spans="1:7" hidden="1" x14ac:dyDescent="0.25">
      <c r="A365" s="39">
        <v>363</v>
      </c>
      <c r="B365" s="40" t="s">
        <v>701</v>
      </c>
      <c r="C365" s="45">
        <v>10347</v>
      </c>
      <c r="D365" s="46" t="s">
        <v>338</v>
      </c>
      <c r="E365" s="47"/>
      <c r="F365" s="48"/>
      <c r="G365" s="46" t="s">
        <v>338</v>
      </c>
    </row>
    <row r="366" spans="1:7" hidden="1" x14ac:dyDescent="0.25">
      <c r="A366" s="39">
        <v>364</v>
      </c>
      <c r="B366" s="40" t="s">
        <v>702</v>
      </c>
      <c r="C366" s="45">
        <v>10348</v>
      </c>
      <c r="D366" s="46" t="s">
        <v>338</v>
      </c>
      <c r="E366" s="47"/>
      <c r="F366" s="48"/>
      <c r="G366" s="46" t="s">
        <v>338</v>
      </c>
    </row>
    <row r="367" spans="1:7" hidden="1" x14ac:dyDescent="0.25">
      <c r="A367" s="39">
        <v>365</v>
      </c>
      <c r="B367" s="40" t="s">
        <v>703</v>
      </c>
      <c r="C367" s="45">
        <v>10349</v>
      </c>
      <c r="D367" s="46" t="s">
        <v>338</v>
      </c>
      <c r="E367" s="47"/>
      <c r="F367" s="48"/>
      <c r="G367" s="46" t="s">
        <v>338</v>
      </c>
    </row>
    <row r="368" spans="1:7" hidden="1" x14ac:dyDescent="0.25">
      <c r="A368" s="39">
        <v>366</v>
      </c>
      <c r="B368" s="40" t="s">
        <v>704</v>
      </c>
      <c r="C368" s="45">
        <v>10350</v>
      </c>
      <c r="D368" s="46" t="s">
        <v>338</v>
      </c>
      <c r="E368" s="47"/>
      <c r="F368" s="48"/>
      <c r="G368" s="46" t="s">
        <v>338</v>
      </c>
    </row>
    <row r="369" spans="1:7" hidden="1" x14ac:dyDescent="0.25">
      <c r="A369" s="39">
        <v>367</v>
      </c>
      <c r="B369" s="40" t="s">
        <v>705</v>
      </c>
      <c r="C369" s="45">
        <v>10351</v>
      </c>
      <c r="D369" s="46" t="s">
        <v>338</v>
      </c>
      <c r="E369" s="47"/>
      <c r="F369" s="48"/>
      <c r="G369" s="46" t="s">
        <v>338</v>
      </c>
    </row>
    <row r="370" spans="1:7" hidden="1" x14ac:dyDescent="0.25">
      <c r="A370" s="39">
        <v>368</v>
      </c>
      <c r="B370" s="40" t="s">
        <v>706</v>
      </c>
      <c r="C370" s="45">
        <v>10352</v>
      </c>
      <c r="D370" s="46" t="s">
        <v>338</v>
      </c>
      <c r="E370" s="47"/>
      <c r="F370" s="48"/>
      <c r="G370" s="46" t="s">
        <v>338</v>
      </c>
    </row>
    <row r="371" spans="1:7" hidden="1" x14ac:dyDescent="0.25">
      <c r="A371" s="39">
        <v>369</v>
      </c>
      <c r="B371" s="40" t="s">
        <v>707</v>
      </c>
      <c r="C371" s="45">
        <v>10353</v>
      </c>
      <c r="D371" s="46" t="s">
        <v>338</v>
      </c>
      <c r="E371" s="47"/>
      <c r="F371" s="48"/>
      <c r="G371" s="46" t="s">
        <v>338</v>
      </c>
    </row>
    <row r="372" spans="1:7" hidden="1" x14ac:dyDescent="0.25">
      <c r="A372" s="39">
        <v>370</v>
      </c>
      <c r="B372" s="40" t="s">
        <v>708</v>
      </c>
      <c r="C372" s="45">
        <v>10354</v>
      </c>
      <c r="D372" s="46" t="s">
        <v>338</v>
      </c>
      <c r="E372" s="47"/>
      <c r="F372" s="48"/>
      <c r="G372" s="46" t="s">
        <v>338</v>
      </c>
    </row>
    <row r="373" spans="1:7" hidden="1" x14ac:dyDescent="0.25">
      <c r="A373" s="39">
        <v>371</v>
      </c>
      <c r="B373" s="40" t="s">
        <v>709</v>
      </c>
      <c r="C373" s="45">
        <v>10355</v>
      </c>
      <c r="D373" s="46" t="s">
        <v>338</v>
      </c>
      <c r="E373" s="47"/>
      <c r="F373" s="48"/>
      <c r="G373" s="46" t="s">
        <v>338</v>
      </c>
    </row>
    <row r="374" spans="1:7" hidden="1" x14ac:dyDescent="0.25">
      <c r="A374" s="39">
        <v>372</v>
      </c>
      <c r="B374" s="40" t="s">
        <v>710</v>
      </c>
      <c r="C374" s="45">
        <v>10356</v>
      </c>
      <c r="D374" s="46" t="s">
        <v>338</v>
      </c>
      <c r="E374" s="47"/>
      <c r="F374" s="48"/>
      <c r="G374" s="46" t="s">
        <v>338</v>
      </c>
    </row>
    <row r="375" spans="1:7" hidden="1" x14ac:dyDescent="0.25">
      <c r="A375" s="39">
        <v>373</v>
      </c>
      <c r="B375" s="40" t="s">
        <v>711</v>
      </c>
      <c r="C375" s="45">
        <v>10357</v>
      </c>
      <c r="D375" s="46" t="s">
        <v>338</v>
      </c>
      <c r="E375" s="47"/>
      <c r="F375" s="48"/>
      <c r="G375" s="46" t="s">
        <v>338</v>
      </c>
    </row>
    <row r="376" spans="1:7" hidden="1" x14ac:dyDescent="0.25">
      <c r="A376" s="39">
        <v>374</v>
      </c>
      <c r="B376" s="40" t="s">
        <v>712</v>
      </c>
      <c r="C376" s="45">
        <v>10358</v>
      </c>
      <c r="D376" s="46" t="s">
        <v>338</v>
      </c>
      <c r="E376" s="47"/>
      <c r="F376" s="48"/>
      <c r="G376" s="46" t="s">
        <v>338</v>
      </c>
    </row>
    <row r="377" spans="1:7" hidden="1" x14ac:dyDescent="0.25">
      <c r="A377" s="39">
        <v>375</v>
      </c>
      <c r="B377" s="40" t="s">
        <v>713</v>
      </c>
      <c r="C377" s="45">
        <v>10359</v>
      </c>
      <c r="D377" s="46" t="s">
        <v>338</v>
      </c>
      <c r="E377" s="47"/>
      <c r="F377" s="48"/>
      <c r="G377" s="46" t="s">
        <v>338</v>
      </c>
    </row>
    <row r="378" spans="1:7" hidden="1" x14ac:dyDescent="0.25">
      <c r="A378" s="39">
        <v>376</v>
      </c>
      <c r="B378" s="40" t="s">
        <v>714</v>
      </c>
      <c r="C378" s="45">
        <v>10360</v>
      </c>
      <c r="D378" s="46" t="s">
        <v>338</v>
      </c>
      <c r="E378" s="47"/>
      <c r="F378" s="48"/>
      <c r="G378" s="46" t="s">
        <v>338</v>
      </c>
    </row>
    <row r="379" spans="1:7" hidden="1" x14ac:dyDescent="0.25">
      <c r="A379" s="39">
        <v>377</v>
      </c>
      <c r="B379" s="40" t="s">
        <v>715</v>
      </c>
      <c r="C379" s="45">
        <v>10361</v>
      </c>
      <c r="D379" s="46" t="s">
        <v>338</v>
      </c>
      <c r="E379" s="47"/>
      <c r="F379" s="48"/>
      <c r="G379" s="46" t="s">
        <v>338</v>
      </c>
    </row>
    <row r="380" spans="1:7" hidden="1" x14ac:dyDescent="0.25">
      <c r="A380" s="39">
        <v>378</v>
      </c>
      <c r="B380" s="40" t="s">
        <v>716</v>
      </c>
      <c r="C380" s="45">
        <v>10362</v>
      </c>
      <c r="D380" s="46" t="s">
        <v>338</v>
      </c>
      <c r="E380" s="47"/>
      <c r="F380" s="48"/>
      <c r="G380" s="46" t="s">
        <v>338</v>
      </c>
    </row>
    <row r="381" spans="1:7" hidden="1" x14ac:dyDescent="0.25">
      <c r="A381" s="39">
        <v>379</v>
      </c>
      <c r="B381" s="40" t="s">
        <v>717</v>
      </c>
      <c r="C381" s="45">
        <v>10363</v>
      </c>
      <c r="D381" s="46" t="s">
        <v>338</v>
      </c>
      <c r="E381" s="47"/>
      <c r="F381" s="48"/>
      <c r="G381" s="46" t="s">
        <v>338</v>
      </c>
    </row>
    <row r="382" spans="1:7" hidden="1" x14ac:dyDescent="0.25">
      <c r="A382" s="39">
        <v>380</v>
      </c>
      <c r="B382" s="40" t="s">
        <v>718</v>
      </c>
      <c r="C382" s="45">
        <v>10364</v>
      </c>
      <c r="D382" s="46" t="s">
        <v>338</v>
      </c>
      <c r="E382" s="47"/>
      <c r="F382" s="48"/>
      <c r="G382" s="46" t="s">
        <v>338</v>
      </c>
    </row>
    <row r="383" spans="1:7" hidden="1" x14ac:dyDescent="0.25">
      <c r="A383" s="39">
        <v>381</v>
      </c>
      <c r="B383" s="40" t="s">
        <v>719</v>
      </c>
      <c r="C383" s="45">
        <v>10365</v>
      </c>
      <c r="D383" s="46" t="s">
        <v>338</v>
      </c>
      <c r="E383" s="47"/>
      <c r="F383" s="48"/>
      <c r="G383" s="46" t="s">
        <v>338</v>
      </c>
    </row>
    <row r="384" spans="1:7" hidden="1" x14ac:dyDescent="0.25">
      <c r="A384" s="39">
        <v>382</v>
      </c>
      <c r="B384" s="40" t="s">
        <v>720</v>
      </c>
      <c r="C384" s="45">
        <v>10366</v>
      </c>
      <c r="D384" s="46" t="s">
        <v>338</v>
      </c>
      <c r="E384" s="47"/>
      <c r="F384" s="48"/>
      <c r="G384" s="46" t="s">
        <v>338</v>
      </c>
    </row>
    <row r="385" spans="1:7" hidden="1" x14ac:dyDescent="0.25">
      <c r="A385" s="39">
        <v>383</v>
      </c>
      <c r="B385" s="40" t="s">
        <v>721</v>
      </c>
      <c r="C385" s="45">
        <v>10367</v>
      </c>
      <c r="D385" s="46" t="s">
        <v>338</v>
      </c>
      <c r="E385" s="47"/>
      <c r="F385" s="48"/>
      <c r="G385" s="46" t="s">
        <v>338</v>
      </c>
    </row>
    <row r="386" spans="1:7" hidden="1" x14ac:dyDescent="0.25">
      <c r="A386" s="39">
        <v>384</v>
      </c>
      <c r="B386" s="40" t="s">
        <v>722</v>
      </c>
      <c r="C386" s="45">
        <v>10368</v>
      </c>
      <c r="D386" s="46" t="s">
        <v>338</v>
      </c>
      <c r="E386" s="47"/>
      <c r="F386" s="48"/>
      <c r="G386" s="46" t="s">
        <v>338</v>
      </c>
    </row>
    <row r="387" spans="1:7" hidden="1" x14ac:dyDescent="0.25">
      <c r="A387" s="39">
        <v>385</v>
      </c>
      <c r="B387" s="40" t="s">
        <v>723</v>
      </c>
      <c r="C387" s="45">
        <v>10369</v>
      </c>
      <c r="D387" s="46" t="s">
        <v>338</v>
      </c>
      <c r="E387" s="47"/>
      <c r="F387" s="48"/>
      <c r="G387" s="46" t="s">
        <v>338</v>
      </c>
    </row>
    <row r="388" spans="1:7" hidden="1" x14ac:dyDescent="0.25">
      <c r="A388" s="39">
        <v>386</v>
      </c>
      <c r="B388" s="40" t="s">
        <v>724</v>
      </c>
      <c r="C388" s="45">
        <v>10370</v>
      </c>
      <c r="D388" s="46" t="s">
        <v>338</v>
      </c>
      <c r="E388" s="47"/>
      <c r="F388" s="48"/>
      <c r="G388" s="46" t="s">
        <v>338</v>
      </c>
    </row>
    <row r="389" spans="1:7" hidden="1" x14ac:dyDescent="0.25">
      <c r="A389" s="39">
        <v>387</v>
      </c>
      <c r="B389" s="40" t="s">
        <v>725</v>
      </c>
      <c r="C389" s="45">
        <v>10371</v>
      </c>
      <c r="D389" s="46" t="s">
        <v>338</v>
      </c>
      <c r="E389" s="47"/>
      <c r="F389" s="48"/>
      <c r="G389" s="46" t="s">
        <v>338</v>
      </c>
    </row>
    <row r="390" spans="1:7" hidden="1" x14ac:dyDescent="0.25">
      <c r="A390" s="39">
        <v>388</v>
      </c>
      <c r="B390" s="40" t="s">
        <v>726</v>
      </c>
      <c r="C390" s="45">
        <v>10372</v>
      </c>
      <c r="D390" s="46" t="s">
        <v>338</v>
      </c>
      <c r="E390" s="47"/>
      <c r="F390" s="48"/>
      <c r="G390" s="46" t="s">
        <v>338</v>
      </c>
    </row>
    <row r="391" spans="1:7" hidden="1" x14ac:dyDescent="0.25">
      <c r="A391" s="39">
        <v>389</v>
      </c>
      <c r="B391" s="40" t="s">
        <v>727</v>
      </c>
      <c r="C391" s="45">
        <v>10373</v>
      </c>
      <c r="D391" s="46" t="s">
        <v>338</v>
      </c>
      <c r="E391" s="47"/>
      <c r="F391" s="48"/>
      <c r="G391" s="46" t="s">
        <v>338</v>
      </c>
    </row>
    <row r="392" spans="1:7" hidden="1" x14ac:dyDescent="0.25">
      <c r="A392" s="39">
        <v>390</v>
      </c>
      <c r="B392" s="40" t="s">
        <v>728</v>
      </c>
      <c r="C392" s="45">
        <v>10374</v>
      </c>
      <c r="D392" s="46" t="s">
        <v>338</v>
      </c>
      <c r="E392" s="47"/>
      <c r="F392" s="48"/>
      <c r="G392" s="46" t="s">
        <v>338</v>
      </c>
    </row>
    <row r="393" spans="1:7" hidden="1" x14ac:dyDescent="0.25">
      <c r="A393" s="39">
        <v>391</v>
      </c>
      <c r="B393" s="40" t="s">
        <v>729</v>
      </c>
      <c r="C393" s="45">
        <v>10375</v>
      </c>
      <c r="D393" s="46" t="s">
        <v>338</v>
      </c>
      <c r="E393" s="47"/>
      <c r="F393" s="48"/>
      <c r="G393" s="46" t="s">
        <v>338</v>
      </c>
    </row>
    <row r="394" spans="1:7" hidden="1" x14ac:dyDescent="0.25">
      <c r="A394" s="39">
        <v>392</v>
      </c>
      <c r="B394" s="40" t="s">
        <v>730</v>
      </c>
      <c r="C394" s="45">
        <v>10376</v>
      </c>
      <c r="D394" s="46" t="s">
        <v>338</v>
      </c>
      <c r="E394" s="47"/>
      <c r="F394" s="48"/>
      <c r="G394" s="46" t="s">
        <v>338</v>
      </c>
    </row>
    <row r="395" spans="1:7" hidden="1" x14ac:dyDescent="0.25">
      <c r="A395" s="39">
        <v>393</v>
      </c>
      <c r="B395" s="40" t="s">
        <v>731</v>
      </c>
      <c r="C395" s="45">
        <v>10377</v>
      </c>
      <c r="D395" s="46" t="s">
        <v>338</v>
      </c>
      <c r="E395" s="47"/>
      <c r="F395" s="48"/>
      <c r="G395" s="46" t="s">
        <v>338</v>
      </c>
    </row>
    <row r="396" spans="1:7" hidden="1" x14ac:dyDescent="0.25">
      <c r="A396" s="39">
        <v>394</v>
      </c>
      <c r="B396" s="40" t="s">
        <v>732</v>
      </c>
      <c r="C396" s="45">
        <v>10378</v>
      </c>
      <c r="D396" s="46" t="s">
        <v>338</v>
      </c>
      <c r="E396" s="47"/>
      <c r="F396" s="48"/>
      <c r="G396" s="46" t="s">
        <v>338</v>
      </c>
    </row>
    <row r="397" spans="1:7" hidden="1" x14ac:dyDescent="0.25">
      <c r="A397" s="39">
        <v>395</v>
      </c>
      <c r="B397" s="40" t="s">
        <v>733</v>
      </c>
      <c r="C397" s="45">
        <v>10379</v>
      </c>
      <c r="D397" s="46" t="s">
        <v>338</v>
      </c>
      <c r="E397" s="47"/>
      <c r="F397" s="48"/>
      <c r="G397" s="49" t="s">
        <v>338</v>
      </c>
    </row>
    <row r="398" spans="1:7" hidden="1" x14ac:dyDescent="0.25">
      <c r="A398" s="39">
        <v>396</v>
      </c>
      <c r="B398" s="40" t="s">
        <v>734</v>
      </c>
      <c r="C398" s="45">
        <v>10380</v>
      </c>
      <c r="D398" s="46" t="s">
        <v>338</v>
      </c>
      <c r="E398" s="47"/>
      <c r="F398" s="48"/>
      <c r="G398" s="49" t="s">
        <v>338</v>
      </c>
    </row>
    <row r="399" spans="1:7" x14ac:dyDescent="0.25">
      <c r="A399" s="39">
        <v>397</v>
      </c>
      <c r="B399" s="40" t="s">
        <v>735</v>
      </c>
      <c r="C399" s="45">
        <v>10381</v>
      </c>
      <c r="D399" s="46">
        <v>260</v>
      </c>
      <c r="E399" s="47"/>
      <c r="F399" s="48"/>
      <c r="G399" s="46">
        <v>260</v>
      </c>
    </row>
    <row r="400" spans="1:7" x14ac:dyDescent="0.25">
      <c r="A400" s="39">
        <v>398</v>
      </c>
      <c r="B400" s="40" t="s">
        <v>736</v>
      </c>
      <c r="C400" s="45">
        <v>10382</v>
      </c>
      <c r="D400" s="46">
        <v>270</v>
      </c>
      <c r="E400" s="47"/>
      <c r="F400" s="48"/>
      <c r="G400" s="46">
        <v>295</v>
      </c>
    </row>
    <row r="401" spans="1:7" x14ac:dyDescent="0.25">
      <c r="A401" s="39">
        <v>399</v>
      </c>
      <c r="B401" s="40" t="s">
        <v>737</v>
      </c>
      <c r="C401" s="45">
        <v>10383</v>
      </c>
      <c r="D401" s="46">
        <v>260</v>
      </c>
      <c r="E401" s="47"/>
      <c r="F401" s="48"/>
      <c r="G401" s="46">
        <v>279</v>
      </c>
    </row>
    <row r="402" spans="1:7" x14ac:dyDescent="0.25">
      <c r="A402" s="39">
        <v>400</v>
      </c>
      <c r="B402" s="40" t="s">
        <v>738</v>
      </c>
      <c r="C402" s="45">
        <v>10384</v>
      </c>
      <c r="D402" s="46">
        <v>386</v>
      </c>
      <c r="E402" s="47"/>
      <c r="F402" s="48"/>
      <c r="G402" s="46">
        <v>386</v>
      </c>
    </row>
    <row r="403" spans="1:7" x14ac:dyDescent="0.25">
      <c r="A403" s="39">
        <v>401</v>
      </c>
      <c r="B403" s="40" t="s">
        <v>739</v>
      </c>
      <c r="C403" s="45">
        <v>10385</v>
      </c>
      <c r="D403" s="46">
        <v>367</v>
      </c>
      <c r="E403" s="47"/>
      <c r="F403" s="48"/>
      <c r="G403" s="46">
        <v>367</v>
      </c>
    </row>
    <row r="404" spans="1:7" x14ac:dyDescent="0.25">
      <c r="A404" s="39">
        <v>402</v>
      </c>
      <c r="B404" s="40" t="s">
        <v>740</v>
      </c>
      <c r="C404" s="45">
        <v>10386</v>
      </c>
      <c r="D404" s="46">
        <v>370</v>
      </c>
      <c r="E404" s="47"/>
      <c r="F404" s="48"/>
      <c r="G404" s="46">
        <v>410</v>
      </c>
    </row>
    <row r="405" spans="1:7" x14ac:dyDescent="0.25">
      <c r="A405" s="39">
        <v>403</v>
      </c>
      <c r="B405" s="40" t="s">
        <v>741</v>
      </c>
      <c r="C405" s="45">
        <v>10387</v>
      </c>
      <c r="D405" s="46">
        <v>385</v>
      </c>
      <c r="E405" s="47"/>
      <c r="F405" s="48"/>
      <c r="G405" s="46">
        <v>425</v>
      </c>
    </row>
    <row r="406" spans="1:7" x14ac:dyDescent="0.25">
      <c r="A406" s="39">
        <v>404</v>
      </c>
      <c r="B406" s="40" t="s">
        <v>742</v>
      </c>
      <c r="C406" s="45">
        <v>10388</v>
      </c>
      <c r="D406" s="46">
        <v>182</v>
      </c>
      <c r="E406" s="47"/>
      <c r="F406" s="48"/>
      <c r="G406" s="58" t="s">
        <v>625</v>
      </c>
    </row>
    <row r="407" spans="1:7" x14ac:dyDescent="0.25">
      <c r="A407" s="39">
        <v>405</v>
      </c>
      <c r="B407" s="40" t="s">
        <v>743</v>
      </c>
      <c r="C407" s="45">
        <v>10389</v>
      </c>
      <c r="D407" s="46">
        <v>225</v>
      </c>
      <c r="E407" s="47"/>
      <c r="F407" s="48"/>
      <c r="G407" s="58" t="s">
        <v>625</v>
      </c>
    </row>
    <row r="408" spans="1:7" x14ac:dyDescent="0.25">
      <c r="A408" s="39">
        <v>406</v>
      </c>
      <c r="B408" s="40" t="s">
        <v>744</v>
      </c>
      <c r="C408" s="45">
        <v>10390</v>
      </c>
      <c r="D408" s="46">
        <v>293</v>
      </c>
      <c r="E408" s="47"/>
      <c r="F408" s="48"/>
      <c r="G408" s="58" t="s">
        <v>625</v>
      </c>
    </row>
    <row r="409" spans="1:7" x14ac:dyDescent="0.25">
      <c r="A409" s="39">
        <v>407</v>
      </c>
      <c r="B409" s="40" t="s">
        <v>745</v>
      </c>
      <c r="C409" s="45">
        <v>10391</v>
      </c>
      <c r="D409" s="46">
        <v>367</v>
      </c>
      <c r="E409" s="47"/>
      <c r="F409" s="48"/>
      <c r="G409" s="58" t="s">
        <v>625</v>
      </c>
    </row>
    <row r="410" spans="1:7" hidden="1" x14ac:dyDescent="0.25">
      <c r="A410" s="39">
        <v>408</v>
      </c>
      <c r="B410" s="40" t="s">
        <v>746</v>
      </c>
      <c r="C410" s="45">
        <v>10392</v>
      </c>
      <c r="D410" s="46" t="s">
        <v>338</v>
      </c>
      <c r="E410" s="47"/>
      <c r="F410" s="48"/>
      <c r="G410" s="46" t="s">
        <v>338</v>
      </c>
    </row>
    <row r="411" spans="1:7" x14ac:dyDescent="0.25">
      <c r="A411" s="39">
        <v>409</v>
      </c>
      <c r="B411" s="40" t="s">
        <v>747</v>
      </c>
      <c r="C411" s="45">
        <v>10393</v>
      </c>
      <c r="D411" s="46">
        <v>42</v>
      </c>
      <c r="E411" s="47"/>
      <c r="F411" s="48"/>
      <c r="G411" s="46">
        <v>50</v>
      </c>
    </row>
    <row r="412" spans="1:7" x14ac:dyDescent="0.25">
      <c r="A412" s="39">
        <v>410</v>
      </c>
      <c r="B412" s="40" t="s">
        <v>748</v>
      </c>
      <c r="C412" s="45">
        <v>10394</v>
      </c>
      <c r="D412" s="46">
        <v>30</v>
      </c>
      <c r="E412" s="47"/>
      <c r="F412" s="48"/>
      <c r="G412" s="46">
        <v>38</v>
      </c>
    </row>
    <row r="413" spans="1:7" ht="26.25" hidden="1" x14ac:dyDescent="0.25">
      <c r="A413" s="39">
        <v>411</v>
      </c>
      <c r="B413" s="40" t="s">
        <v>749</v>
      </c>
      <c r="C413" s="45">
        <v>10395</v>
      </c>
      <c r="D413" s="46" t="s">
        <v>750</v>
      </c>
      <c r="E413" s="47"/>
      <c r="F413" s="48"/>
      <c r="G413" s="46">
        <v>250</v>
      </c>
    </row>
    <row r="414" spans="1:7" ht="26.25" x14ac:dyDescent="0.25">
      <c r="A414" s="39">
        <v>412</v>
      </c>
      <c r="B414" s="40" t="s">
        <v>751</v>
      </c>
      <c r="C414" s="45">
        <v>10396</v>
      </c>
      <c r="D414" s="46">
        <v>240</v>
      </c>
      <c r="E414" s="47"/>
      <c r="F414" s="48"/>
      <c r="G414" s="46">
        <v>270</v>
      </c>
    </row>
    <row r="415" spans="1:7" ht="26.25" hidden="1" x14ac:dyDescent="0.25">
      <c r="A415" s="39">
        <v>413</v>
      </c>
      <c r="B415" s="40" t="s">
        <v>752</v>
      </c>
      <c r="C415" s="45">
        <v>10397</v>
      </c>
      <c r="D415" s="46" t="s">
        <v>750</v>
      </c>
      <c r="E415" s="47"/>
      <c r="F415" s="48"/>
      <c r="G415" s="46">
        <v>236</v>
      </c>
    </row>
    <row r="416" spans="1:7" ht="26.25" hidden="1" x14ac:dyDescent="0.25">
      <c r="A416" s="39">
        <v>414</v>
      </c>
      <c r="B416" s="40" t="s">
        <v>753</v>
      </c>
      <c r="C416" s="45">
        <v>10398</v>
      </c>
      <c r="D416" s="46" t="s">
        <v>750</v>
      </c>
      <c r="E416" s="47"/>
      <c r="F416" s="48"/>
      <c r="G416" s="46">
        <v>460</v>
      </c>
    </row>
    <row r="417" spans="1:7" ht="26.25" hidden="1" x14ac:dyDescent="0.25">
      <c r="A417" s="39">
        <v>415</v>
      </c>
      <c r="B417" s="40" t="s">
        <v>754</v>
      </c>
      <c r="C417" s="45">
        <v>10399</v>
      </c>
      <c r="D417" s="46" t="s">
        <v>750</v>
      </c>
      <c r="E417" s="47"/>
      <c r="F417" s="48"/>
      <c r="G417" s="46">
        <v>267</v>
      </c>
    </row>
    <row r="418" spans="1:7" x14ac:dyDescent="0.25">
      <c r="A418" s="39">
        <v>416</v>
      </c>
      <c r="B418" s="40" t="s">
        <v>755</v>
      </c>
      <c r="C418" s="45">
        <v>10400</v>
      </c>
      <c r="D418" s="46">
        <v>285</v>
      </c>
      <c r="E418" s="47"/>
      <c r="F418" s="48"/>
      <c r="G418" s="46">
        <v>310</v>
      </c>
    </row>
    <row r="419" spans="1:7" x14ac:dyDescent="0.25">
      <c r="A419" s="39">
        <v>417</v>
      </c>
      <c r="B419" s="40" t="s">
        <v>756</v>
      </c>
      <c r="C419" s="45">
        <v>10401</v>
      </c>
      <c r="D419" s="46">
        <v>198</v>
      </c>
      <c r="E419" s="47"/>
      <c r="F419" s="48"/>
      <c r="G419" s="46">
        <v>216</v>
      </c>
    </row>
    <row r="420" spans="1:7" x14ac:dyDescent="0.25">
      <c r="A420" s="39">
        <v>418</v>
      </c>
      <c r="B420" s="40" t="s">
        <v>757</v>
      </c>
      <c r="C420" s="45">
        <v>10402</v>
      </c>
      <c r="D420" s="46">
        <v>250</v>
      </c>
      <c r="E420" s="47"/>
      <c r="F420" s="48"/>
      <c r="G420" s="46">
        <v>265</v>
      </c>
    </row>
    <row r="421" spans="1:7" x14ac:dyDescent="0.25">
      <c r="A421" s="39">
        <v>419</v>
      </c>
      <c r="B421" s="40" t="s">
        <v>758</v>
      </c>
      <c r="C421" s="45">
        <v>10403</v>
      </c>
      <c r="D421" s="46">
        <v>305</v>
      </c>
      <c r="E421" s="47"/>
      <c r="F421" s="48"/>
      <c r="G421" s="46">
        <v>340</v>
      </c>
    </row>
    <row r="422" spans="1:7" ht="26.25" hidden="1" x14ac:dyDescent="0.25">
      <c r="A422" s="39">
        <v>420</v>
      </c>
      <c r="B422" s="40" t="s">
        <v>759</v>
      </c>
      <c r="C422" s="45">
        <v>10404</v>
      </c>
      <c r="D422" s="46" t="s">
        <v>750</v>
      </c>
      <c r="E422" s="47"/>
      <c r="F422" s="48"/>
      <c r="G422" s="46">
        <v>140</v>
      </c>
    </row>
    <row r="423" spans="1:7" x14ac:dyDescent="0.25">
      <c r="A423" s="39">
        <v>421</v>
      </c>
      <c r="B423" s="40" t="s">
        <v>760</v>
      </c>
      <c r="C423" s="45">
        <v>10405</v>
      </c>
      <c r="D423" s="46">
        <v>21.79</v>
      </c>
      <c r="E423" s="47"/>
      <c r="F423" s="48"/>
      <c r="G423" s="46">
        <v>26.37</v>
      </c>
    </row>
    <row r="424" spans="1:7" x14ac:dyDescent="0.25">
      <c r="A424" s="39">
        <v>422</v>
      </c>
      <c r="B424" s="40" t="s">
        <v>761</v>
      </c>
      <c r="C424" s="45">
        <v>10406</v>
      </c>
      <c r="D424" s="46">
        <v>28.8</v>
      </c>
      <c r="E424" s="47"/>
      <c r="F424" s="48"/>
      <c r="G424" s="46">
        <v>34.85</v>
      </c>
    </row>
    <row r="425" spans="1:7" x14ac:dyDescent="0.25">
      <c r="A425" s="39">
        <v>423</v>
      </c>
      <c r="B425" s="40" t="s">
        <v>762</v>
      </c>
      <c r="C425" s="45">
        <v>10407</v>
      </c>
      <c r="D425" s="46">
        <v>22.92</v>
      </c>
      <c r="E425" s="47"/>
      <c r="F425" s="48"/>
      <c r="G425" s="46">
        <v>27.73</v>
      </c>
    </row>
    <row r="426" spans="1:7" ht="26.25" hidden="1" x14ac:dyDescent="0.25">
      <c r="A426" s="39">
        <v>424</v>
      </c>
      <c r="B426" s="40" t="s">
        <v>763</v>
      </c>
      <c r="C426" s="45">
        <v>10408</v>
      </c>
      <c r="D426" s="46" t="s">
        <v>750</v>
      </c>
      <c r="E426" s="47"/>
      <c r="F426" s="48"/>
      <c r="G426" s="46">
        <v>210</v>
      </c>
    </row>
    <row r="427" spans="1:7" hidden="1" x14ac:dyDescent="0.25">
      <c r="A427" s="39">
        <v>425</v>
      </c>
      <c r="B427" s="40" t="s">
        <v>764</v>
      </c>
      <c r="C427" s="45">
        <v>10409</v>
      </c>
      <c r="D427" s="46" t="s">
        <v>338</v>
      </c>
      <c r="E427" s="47"/>
      <c r="F427" s="48"/>
      <c r="G427" s="46" t="s">
        <v>338</v>
      </c>
    </row>
    <row r="428" spans="1:7" hidden="1" x14ac:dyDescent="0.25">
      <c r="A428" s="39">
        <v>426</v>
      </c>
      <c r="B428" s="40" t="s">
        <v>765</v>
      </c>
      <c r="C428" s="45">
        <v>10410</v>
      </c>
      <c r="D428" s="46" t="s">
        <v>338</v>
      </c>
      <c r="E428" s="47"/>
      <c r="F428" s="48"/>
      <c r="G428" s="46" t="s">
        <v>338</v>
      </c>
    </row>
    <row r="429" spans="1:7" ht="39" hidden="1" x14ac:dyDescent="0.25">
      <c r="A429" s="39">
        <v>427</v>
      </c>
      <c r="B429" s="40" t="s">
        <v>766</v>
      </c>
      <c r="C429" s="45">
        <v>10411</v>
      </c>
      <c r="D429" s="46" t="s">
        <v>750</v>
      </c>
      <c r="E429" s="47"/>
      <c r="F429" s="48"/>
      <c r="G429" s="46">
        <v>290</v>
      </c>
    </row>
    <row r="430" spans="1:7" ht="26.25" hidden="1" x14ac:dyDescent="0.25">
      <c r="A430" s="39">
        <v>428</v>
      </c>
      <c r="B430" s="40" t="s">
        <v>767</v>
      </c>
      <c r="C430" s="45">
        <v>10412</v>
      </c>
      <c r="D430" s="46" t="s">
        <v>750</v>
      </c>
      <c r="E430" s="47"/>
      <c r="F430" s="48"/>
      <c r="G430" s="46">
        <v>450</v>
      </c>
    </row>
    <row r="431" spans="1:7" ht="26.25" x14ac:dyDescent="0.25">
      <c r="A431" s="39">
        <v>429</v>
      </c>
      <c r="B431" s="40" t="s">
        <v>768</v>
      </c>
      <c r="C431" s="45">
        <v>10413</v>
      </c>
      <c r="D431" s="46">
        <v>2.95</v>
      </c>
      <c r="E431" s="47"/>
      <c r="F431" s="48"/>
      <c r="G431" s="46">
        <v>3.55</v>
      </c>
    </row>
    <row r="432" spans="1:7" x14ac:dyDescent="0.25">
      <c r="A432" s="39">
        <v>430</v>
      </c>
      <c r="B432" s="40" t="s">
        <v>769</v>
      </c>
      <c r="C432" s="45">
        <v>10414</v>
      </c>
      <c r="D432" s="46">
        <v>4.8499999999999996</v>
      </c>
      <c r="E432" s="47"/>
      <c r="F432" s="48"/>
      <c r="G432" s="46">
        <v>5.9</v>
      </c>
    </row>
    <row r="433" spans="1:7" x14ac:dyDescent="0.25">
      <c r="A433" s="39">
        <v>431</v>
      </c>
      <c r="B433" s="40" t="s">
        <v>770</v>
      </c>
      <c r="C433" s="45">
        <v>10415</v>
      </c>
      <c r="D433" s="46">
        <v>2.95</v>
      </c>
      <c r="E433" s="47"/>
      <c r="F433" s="48"/>
      <c r="G433" s="46">
        <v>3.55</v>
      </c>
    </row>
    <row r="434" spans="1:7" x14ac:dyDescent="0.25">
      <c r="A434" s="39">
        <v>432</v>
      </c>
      <c r="B434" s="40" t="s">
        <v>771</v>
      </c>
      <c r="C434" s="45">
        <v>10416</v>
      </c>
      <c r="D434" s="46">
        <v>95.64</v>
      </c>
      <c r="E434" s="47"/>
      <c r="F434" s="48"/>
      <c r="G434" s="46">
        <v>115.72</v>
      </c>
    </row>
    <row r="435" spans="1:7" x14ac:dyDescent="0.25">
      <c r="A435" s="39">
        <v>433</v>
      </c>
      <c r="B435" s="40" t="s">
        <v>772</v>
      </c>
      <c r="C435" s="45">
        <v>10417</v>
      </c>
      <c r="D435" s="46">
        <v>126.21</v>
      </c>
      <c r="E435" s="47"/>
      <c r="F435" s="48"/>
      <c r="G435" s="46">
        <v>152.71</v>
      </c>
    </row>
    <row r="436" spans="1:7" x14ac:dyDescent="0.25">
      <c r="A436" s="39">
        <v>434</v>
      </c>
      <c r="B436" s="40" t="s">
        <v>773</v>
      </c>
      <c r="C436" s="45">
        <v>10418</v>
      </c>
      <c r="D436" s="46">
        <v>87.18</v>
      </c>
      <c r="E436" s="47"/>
      <c r="F436" s="48"/>
      <c r="G436" s="46">
        <v>105.49</v>
      </c>
    </row>
    <row r="437" spans="1:7" x14ac:dyDescent="0.25">
      <c r="A437" s="39">
        <v>435</v>
      </c>
      <c r="B437" s="40" t="s">
        <v>774</v>
      </c>
      <c r="C437" s="45">
        <v>10419</v>
      </c>
      <c r="D437" s="46">
        <v>58.56</v>
      </c>
      <c r="E437" s="47"/>
      <c r="F437" s="48"/>
      <c r="G437" s="46">
        <v>70.86</v>
      </c>
    </row>
    <row r="438" spans="1:7" x14ac:dyDescent="0.25">
      <c r="A438" s="39">
        <v>436</v>
      </c>
      <c r="B438" s="40" t="s">
        <v>775</v>
      </c>
      <c r="C438" s="45">
        <v>10420</v>
      </c>
      <c r="D438" s="46">
        <v>163.5</v>
      </c>
      <c r="E438" s="47"/>
      <c r="F438" s="48"/>
      <c r="G438" s="46">
        <v>197.84</v>
      </c>
    </row>
    <row r="439" spans="1:7" x14ac:dyDescent="0.25">
      <c r="A439" s="39">
        <v>437</v>
      </c>
      <c r="B439" s="40" t="s">
        <v>776</v>
      </c>
      <c r="C439" s="45">
        <v>10421</v>
      </c>
      <c r="D439" s="46">
        <v>168.9</v>
      </c>
      <c r="E439" s="47"/>
      <c r="F439" s="48"/>
      <c r="G439" s="46">
        <v>204.37</v>
      </c>
    </row>
    <row r="440" spans="1:7" x14ac:dyDescent="0.25">
      <c r="A440" s="39">
        <v>438</v>
      </c>
      <c r="B440" s="40" t="s">
        <v>777</v>
      </c>
      <c r="C440" s="45">
        <v>10422</v>
      </c>
      <c r="D440" s="46">
        <v>112.56</v>
      </c>
      <c r="E440" s="47"/>
      <c r="F440" s="48"/>
      <c r="G440" s="46">
        <v>136.19999999999999</v>
      </c>
    </row>
    <row r="441" spans="1:7" x14ac:dyDescent="0.25">
      <c r="A441" s="39">
        <v>439</v>
      </c>
      <c r="B441" s="40" t="s">
        <v>778</v>
      </c>
      <c r="C441" s="45">
        <v>10423</v>
      </c>
      <c r="D441" s="46">
        <v>131.28</v>
      </c>
      <c r="E441" s="47"/>
      <c r="F441" s="48"/>
      <c r="G441" s="46">
        <v>158.85</v>
      </c>
    </row>
    <row r="442" spans="1:7" x14ac:dyDescent="0.25">
      <c r="A442" s="39">
        <v>440</v>
      </c>
      <c r="B442" s="40" t="s">
        <v>779</v>
      </c>
      <c r="C442" s="45">
        <v>10424</v>
      </c>
      <c r="D442" s="46">
        <v>7.75</v>
      </c>
      <c r="E442" s="47"/>
      <c r="F442" s="48"/>
      <c r="G442" s="46">
        <v>9.4</v>
      </c>
    </row>
    <row r="443" spans="1:7" x14ac:dyDescent="0.25">
      <c r="A443" s="39">
        <v>441</v>
      </c>
      <c r="B443" s="40" t="s">
        <v>780</v>
      </c>
      <c r="C443" s="45">
        <v>10425</v>
      </c>
      <c r="D443" s="46">
        <v>13.5</v>
      </c>
      <c r="E443" s="47"/>
      <c r="F443" s="48"/>
      <c r="G443" s="46">
        <v>16.350000000000001</v>
      </c>
    </row>
    <row r="444" spans="1:7" ht="26.25" hidden="1" x14ac:dyDescent="0.25">
      <c r="A444" s="39">
        <v>442</v>
      </c>
      <c r="B444" s="40" t="s">
        <v>781</v>
      </c>
      <c r="C444" s="45">
        <v>10426</v>
      </c>
      <c r="D444" s="46" t="s">
        <v>750</v>
      </c>
      <c r="E444" s="47"/>
      <c r="F444" s="48"/>
      <c r="G444" s="46">
        <v>1400</v>
      </c>
    </row>
    <row r="445" spans="1:7" ht="26.25" hidden="1" x14ac:dyDescent="0.25">
      <c r="A445" s="39">
        <v>443</v>
      </c>
      <c r="B445" s="40" t="s">
        <v>782</v>
      </c>
      <c r="C445" s="45">
        <v>10427</v>
      </c>
      <c r="D445" s="46" t="s">
        <v>750</v>
      </c>
      <c r="E445" s="47"/>
      <c r="F445" s="48"/>
      <c r="G445" s="46">
        <v>1520</v>
      </c>
    </row>
    <row r="446" spans="1:7" ht="26.25" hidden="1" x14ac:dyDescent="0.25">
      <c r="A446" s="39">
        <v>444</v>
      </c>
      <c r="B446" s="40" t="s">
        <v>783</v>
      </c>
      <c r="C446" s="45">
        <v>10428</v>
      </c>
      <c r="D446" s="46" t="s">
        <v>750</v>
      </c>
      <c r="E446" s="47"/>
      <c r="F446" s="48"/>
      <c r="G446" s="46">
        <v>1360</v>
      </c>
    </row>
    <row r="447" spans="1:7" ht="26.25" hidden="1" x14ac:dyDescent="0.25">
      <c r="A447" s="39">
        <v>445</v>
      </c>
      <c r="B447" s="40" t="s">
        <v>784</v>
      </c>
      <c r="C447" s="45">
        <v>10429</v>
      </c>
      <c r="D447" s="46" t="s">
        <v>750</v>
      </c>
      <c r="E447" s="47"/>
      <c r="F447" s="48"/>
      <c r="G447" s="46">
        <v>1698</v>
      </c>
    </row>
    <row r="448" spans="1:7" ht="26.25" hidden="1" x14ac:dyDescent="0.25">
      <c r="A448" s="39">
        <v>446</v>
      </c>
      <c r="B448" s="40" t="s">
        <v>785</v>
      </c>
      <c r="C448" s="45">
        <v>10430</v>
      </c>
      <c r="D448" s="46" t="s">
        <v>750</v>
      </c>
      <c r="E448" s="47"/>
      <c r="F448" s="48"/>
      <c r="G448" s="46">
        <v>1668</v>
      </c>
    </row>
    <row r="449" spans="1:7" x14ac:dyDescent="0.25">
      <c r="A449" s="39">
        <v>447</v>
      </c>
      <c r="B449" s="40" t="s">
        <v>786</v>
      </c>
      <c r="C449" s="45">
        <v>10431</v>
      </c>
      <c r="D449" s="46">
        <v>51700</v>
      </c>
      <c r="E449" s="55">
        <v>2.71</v>
      </c>
      <c r="F449" s="48">
        <f>D449*E449/1000</f>
        <v>140.107</v>
      </c>
      <c r="G449" s="46">
        <f>ROUND(F449,0)</f>
        <v>140</v>
      </c>
    </row>
    <row r="450" spans="1:7" hidden="1" x14ac:dyDescent="0.25">
      <c r="A450" s="39">
        <v>448</v>
      </c>
      <c r="B450" s="40" t="s">
        <v>787</v>
      </c>
      <c r="C450" s="45">
        <v>10432</v>
      </c>
      <c r="D450" s="46" t="s">
        <v>338</v>
      </c>
      <c r="E450" s="55">
        <v>3.71</v>
      </c>
      <c r="F450" s="48"/>
      <c r="G450" s="46" t="s">
        <v>338</v>
      </c>
    </row>
    <row r="451" spans="1:7" hidden="1" x14ac:dyDescent="0.25">
      <c r="A451" s="39">
        <v>449</v>
      </c>
      <c r="B451" s="40" t="s">
        <v>788</v>
      </c>
      <c r="C451" s="45">
        <v>10433</v>
      </c>
      <c r="D451" s="46" t="s">
        <v>338</v>
      </c>
      <c r="E451" s="55">
        <v>4.71</v>
      </c>
      <c r="F451" s="48"/>
      <c r="G451" s="46" t="s">
        <v>338</v>
      </c>
    </row>
    <row r="452" spans="1:7" hidden="1" x14ac:dyDescent="0.25">
      <c r="A452" s="39">
        <v>450</v>
      </c>
      <c r="B452" s="40" t="s">
        <v>789</v>
      </c>
      <c r="C452" s="45">
        <v>10434</v>
      </c>
      <c r="D452" s="46" t="s">
        <v>338</v>
      </c>
      <c r="E452" s="55"/>
      <c r="F452" s="48"/>
      <c r="G452" s="46" t="s">
        <v>338</v>
      </c>
    </row>
    <row r="453" spans="1:7" hidden="1" x14ac:dyDescent="0.25">
      <c r="A453" s="39">
        <v>451</v>
      </c>
      <c r="B453" s="40" t="s">
        <v>790</v>
      </c>
      <c r="C453" s="45">
        <v>10435</v>
      </c>
      <c r="D453" s="46" t="s">
        <v>338</v>
      </c>
      <c r="E453" s="55"/>
      <c r="F453" s="48"/>
      <c r="G453" s="46" t="s">
        <v>338</v>
      </c>
    </row>
    <row r="454" spans="1:7" x14ac:dyDescent="0.25">
      <c r="A454" s="39">
        <v>452</v>
      </c>
      <c r="B454" s="40" t="s">
        <v>791</v>
      </c>
      <c r="C454" s="45">
        <v>10436</v>
      </c>
      <c r="D454" s="46">
        <v>52500</v>
      </c>
      <c r="E454" s="55">
        <v>2.27</v>
      </c>
      <c r="F454" s="48">
        <f>D454*E454/1000</f>
        <v>119.175</v>
      </c>
      <c r="G454" s="46">
        <f>ROUND(F454,0)</f>
        <v>119</v>
      </c>
    </row>
    <row r="455" spans="1:7" x14ac:dyDescent="0.25">
      <c r="A455" s="39">
        <v>453</v>
      </c>
      <c r="B455" s="40" t="s">
        <v>792</v>
      </c>
      <c r="C455" s="45">
        <v>10437</v>
      </c>
      <c r="D455" s="46">
        <v>54500</v>
      </c>
      <c r="E455" s="55">
        <v>0.95</v>
      </c>
      <c r="F455" s="48">
        <f>D455*E455/1000</f>
        <v>51.774999999999999</v>
      </c>
      <c r="G455" s="46">
        <f>ROUND(F455,0)</f>
        <v>52</v>
      </c>
    </row>
    <row r="456" spans="1:7" x14ac:dyDescent="0.25">
      <c r="A456" s="39">
        <v>454</v>
      </c>
      <c r="B456" s="40" t="s">
        <v>793</v>
      </c>
      <c r="C456" s="45">
        <v>10438</v>
      </c>
      <c r="D456" s="46">
        <v>56500</v>
      </c>
      <c r="E456" s="55">
        <v>0.86599999999999999</v>
      </c>
      <c r="F456" s="48">
        <f>D456*E456/1000</f>
        <v>48.929000000000002</v>
      </c>
      <c r="G456" s="46">
        <f>ROUND(F456,0)</f>
        <v>49</v>
      </c>
    </row>
    <row r="457" spans="1:7" hidden="1" x14ac:dyDescent="0.25">
      <c r="A457" s="39">
        <v>455</v>
      </c>
      <c r="B457" s="40" t="s">
        <v>794</v>
      </c>
      <c r="C457" s="45">
        <v>10439</v>
      </c>
      <c r="D457" s="46" t="s">
        <v>338</v>
      </c>
      <c r="E457" s="55"/>
      <c r="F457" s="48"/>
      <c r="G457" s="46" t="s">
        <v>338</v>
      </c>
    </row>
    <row r="458" spans="1:7" hidden="1" x14ac:dyDescent="0.25">
      <c r="A458" s="39">
        <v>456</v>
      </c>
      <c r="B458" s="40" t="s">
        <v>795</v>
      </c>
      <c r="C458" s="45">
        <v>10440</v>
      </c>
      <c r="D458" s="46" t="s">
        <v>338</v>
      </c>
      <c r="E458" s="55"/>
      <c r="F458" s="48"/>
      <c r="G458" s="46" t="s">
        <v>338</v>
      </c>
    </row>
    <row r="459" spans="1:7" hidden="1" x14ac:dyDescent="0.25">
      <c r="A459" s="39">
        <v>457</v>
      </c>
      <c r="B459" s="40" t="s">
        <v>796</v>
      </c>
      <c r="C459" s="45">
        <v>10441</v>
      </c>
      <c r="D459" s="46" t="s">
        <v>338</v>
      </c>
      <c r="E459" s="55"/>
      <c r="F459" s="48"/>
      <c r="G459" s="46" t="s">
        <v>338</v>
      </c>
    </row>
    <row r="460" spans="1:7" hidden="1" x14ac:dyDescent="0.25">
      <c r="A460" s="39">
        <v>458</v>
      </c>
      <c r="B460" s="40" t="s">
        <v>797</v>
      </c>
      <c r="C460" s="45">
        <v>10442</v>
      </c>
      <c r="D460" s="46" t="s">
        <v>338</v>
      </c>
      <c r="E460" s="55"/>
      <c r="F460" s="48"/>
      <c r="G460" s="46" t="s">
        <v>338</v>
      </c>
    </row>
    <row r="461" spans="1:7" x14ac:dyDescent="0.25">
      <c r="A461" s="39">
        <v>459</v>
      </c>
      <c r="B461" s="40" t="s">
        <v>798</v>
      </c>
      <c r="C461" s="45">
        <v>10443</v>
      </c>
      <c r="D461" s="46">
        <v>51000</v>
      </c>
      <c r="E461" s="55">
        <v>2.33</v>
      </c>
      <c r="F461" s="48">
        <f>D461*E461/1000</f>
        <v>118.83</v>
      </c>
      <c r="G461" s="46">
        <f>ROUND(F461,0)</f>
        <v>119</v>
      </c>
    </row>
    <row r="462" spans="1:7" hidden="1" x14ac:dyDescent="0.25">
      <c r="A462" s="39">
        <v>460</v>
      </c>
      <c r="B462" s="40" t="s">
        <v>799</v>
      </c>
      <c r="C462" s="45">
        <v>10444</v>
      </c>
      <c r="D462" s="46" t="s">
        <v>338</v>
      </c>
      <c r="E462" s="55">
        <v>3.33</v>
      </c>
      <c r="F462" s="48"/>
      <c r="G462" s="46" t="s">
        <v>338</v>
      </c>
    </row>
    <row r="463" spans="1:7" x14ac:dyDescent="0.25">
      <c r="A463" s="39">
        <v>461</v>
      </c>
      <c r="B463" s="40" t="s">
        <v>800</v>
      </c>
      <c r="C463" s="45">
        <v>10445</v>
      </c>
      <c r="D463" s="46">
        <v>44500</v>
      </c>
      <c r="E463" s="55">
        <v>4.33</v>
      </c>
      <c r="F463" s="48">
        <f>D463*E463/1000</f>
        <v>192.685</v>
      </c>
      <c r="G463" s="46">
        <f>ROUND(F463,0)</f>
        <v>193</v>
      </c>
    </row>
    <row r="464" spans="1:7" hidden="1" x14ac:dyDescent="0.25">
      <c r="A464" s="39">
        <v>462</v>
      </c>
      <c r="B464" s="40" t="s">
        <v>801</v>
      </c>
      <c r="C464" s="45">
        <v>10446</v>
      </c>
      <c r="D464" s="46" t="s">
        <v>338</v>
      </c>
      <c r="E464" s="55"/>
      <c r="F464" s="48"/>
      <c r="G464" s="46" t="s">
        <v>338</v>
      </c>
    </row>
    <row r="465" spans="1:7" hidden="1" x14ac:dyDescent="0.25">
      <c r="A465" s="39">
        <v>463</v>
      </c>
      <c r="B465" s="40" t="s">
        <v>802</v>
      </c>
      <c r="C465" s="45">
        <v>10447</v>
      </c>
      <c r="D465" s="46" t="s">
        <v>338</v>
      </c>
      <c r="E465" s="55"/>
      <c r="F465" s="48"/>
      <c r="G465" s="46" t="s">
        <v>338</v>
      </c>
    </row>
    <row r="466" spans="1:7" x14ac:dyDescent="0.25">
      <c r="A466" s="39">
        <v>464</v>
      </c>
      <c r="B466" s="40" t="s">
        <v>803</v>
      </c>
      <c r="C466" s="45">
        <v>10448</v>
      </c>
      <c r="D466" s="46">
        <v>48500</v>
      </c>
      <c r="E466" s="55">
        <v>22.43</v>
      </c>
      <c r="F466" s="48">
        <f>D466*E466/1000</f>
        <v>1087.855</v>
      </c>
      <c r="G466" s="46">
        <f>ROUND(F466,0)</f>
        <v>1088</v>
      </c>
    </row>
    <row r="467" spans="1:7" hidden="1" x14ac:dyDescent="0.25">
      <c r="A467" s="39">
        <v>465</v>
      </c>
      <c r="B467" s="40" t="s">
        <v>804</v>
      </c>
      <c r="C467" s="45">
        <v>10449</v>
      </c>
      <c r="D467" s="46" t="s">
        <v>338</v>
      </c>
      <c r="E467" s="55"/>
      <c r="F467" s="48"/>
      <c r="G467" s="46" t="s">
        <v>338</v>
      </c>
    </row>
    <row r="468" spans="1:7" hidden="1" x14ac:dyDescent="0.25">
      <c r="A468" s="39">
        <v>466</v>
      </c>
      <c r="B468" s="40" t="s">
        <v>805</v>
      </c>
      <c r="C468" s="45">
        <v>10450</v>
      </c>
      <c r="D468" s="46" t="s">
        <v>338</v>
      </c>
      <c r="E468" s="55"/>
      <c r="F468" s="48"/>
      <c r="G468" s="46" t="s">
        <v>338</v>
      </c>
    </row>
    <row r="469" spans="1:7" hidden="1" x14ac:dyDescent="0.25">
      <c r="A469" s="39">
        <v>467</v>
      </c>
      <c r="B469" s="40" t="s">
        <v>806</v>
      </c>
      <c r="C469" s="45">
        <v>10451</v>
      </c>
      <c r="D469" s="46" t="s">
        <v>338</v>
      </c>
      <c r="E469" s="55"/>
      <c r="F469" s="48"/>
      <c r="G469" s="46" t="s">
        <v>338</v>
      </c>
    </row>
    <row r="470" spans="1:7" x14ac:dyDescent="0.25">
      <c r="A470" s="39">
        <v>468</v>
      </c>
      <c r="B470" s="40" t="s">
        <v>807</v>
      </c>
      <c r="C470" s="45">
        <v>10452</v>
      </c>
      <c r="D470" s="46">
        <v>49000</v>
      </c>
      <c r="E470" s="55">
        <v>27.14</v>
      </c>
      <c r="F470" s="48">
        <f>D470*E470/1000</f>
        <v>1329.86</v>
      </c>
      <c r="G470" s="46">
        <f>ROUND(F470,0)</f>
        <v>1330</v>
      </c>
    </row>
    <row r="471" spans="1:7" hidden="1" x14ac:dyDescent="0.25">
      <c r="A471" s="39">
        <v>469</v>
      </c>
      <c r="B471" s="40" t="s">
        <v>808</v>
      </c>
      <c r="C471" s="45">
        <v>10453</v>
      </c>
      <c r="D471" s="46" t="s">
        <v>338</v>
      </c>
      <c r="E471" s="55"/>
      <c r="F471" s="48"/>
      <c r="G471" s="46" t="s">
        <v>338</v>
      </c>
    </row>
    <row r="472" spans="1:7" hidden="1" x14ac:dyDescent="0.25">
      <c r="A472" s="39">
        <v>470</v>
      </c>
      <c r="B472" s="40" t="s">
        <v>809</v>
      </c>
      <c r="C472" s="45">
        <v>10454</v>
      </c>
      <c r="D472" s="46" t="s">
        <v>338</v>
      </c>
      <c r="E472" s="55"/>
      <c r="F472" s="48"/>
      <c r="G472" s="46" t="s">
        <v>338</v>
      </c>
    </row>
    <row r="473" spans="1:7" hidden="1" x14ac:dyDescent="0.25">
      <c r="A473" s="39">
        <v>471</v>
      </c>
      <c r="B473" s="40" t="s">
        <v>810</v>
      </c>
      <c r="C473" s="45">
        <v>10455</v>
      </c>
      <c r="D473" s="46" t="s">
        <v>338</v>
      </c>
      <c r="E473" s="55"/>
      <c r="F473" s="48"/>
      <c r="G473" s="46" t="s">
        <v>338</v>
      </c>
    </row>
    <row r="474" spans="1:7" hidden="1" x14ac:dyDescent="0.25">
      <c r="A474" s="39">
        <v>472</v>
      </c>
      <c r="B474" s="40" t="s">
        <v>811</v>
      </c>
      <c r="C474" s="45">
        <v>10456</v>
      </c>
      <c r="D474" s="46" t="s">
        <v>338</v>
      </c>
      <c r="E474" s="55"/>
      <c r="F474" s="48"/>
      <c r="G474" s="46" t="s">
        <v>338</v>
      </c>
    </row>
    <row r="475" spans="1:7" hidden="1" x14ac:dyDescent="0.25">
      <c r="A475" s="39">
        <v>473</v>
      </c>
      <c r="B475" s="40" t="s">
        <v>812</v>
      </c>
      <c r="C475" s="45">
        <v>10457</v>
      </c>
      <c r="D475" s="46" t="s">
        <v>338</v>
      </c>
      <c r="E475" s="55"/>
      <c r="F475" s="48"/>
      <c r="G475" s="46" t="s">
        <v>338</v>
      </c>
    </row>
    <row r="476" spans="1:7" hidden="1" x14ac:dyDescent="0.25">
      <c r="A476" s="39">
        <v>474</v>
      </c>
      <c r="B476" s="40" t="s">
        <v>813</v>
      </c>
      <c r="C476" s="45">
        <v>10458</v>
      </c>
      <c r="D476" s="46" t="s">
        <v>338</v>
      </c>
      <c r="E476" s="55"/>
      <c r="F476" s="48"/>
      <c r="G476" s="46" t="s">
        <v>338</v>
      </c>
    </row>
    <row r="477" spans="1:7" hidden="1" x14ac:dyDescent="0.25">
      <c r="A477" s="39">
        <v>475</v>
      </c>
      <c r="B477" s="40" t="s">
        <v>814</v>
      </c>
      <c r="C477" s="45">
        <v>10459</v>
      </c>
      <c r="D477" s="46" t="s">
        <v>338</v>
      </c>
      <c r="E477" s="55"/>
      <c r="F477" s="48"/>
      <c r="G477" s="46" t="s">
        <v>338</v>
      </c>
    </row>
    <row r="478" spans="1:7" hidden="1" x14ac:dyDescent="0.25">
      <c r="A478" s="39">
        <v>476</v>
      </c>
      <c r="B478" s="40" t="s">
        <v>815</v>
      </c>
      <c r="C478" s="45">
        <v>10460</v>
      </c>
      <c r="D478" s="46" t="s">
        <v>338</v>
      </c>
      <c r="E478" s="55"/>
      <c r="F478" s="48"/>
      <c r="G478" s="46" t="s">
        <v>338</v>
      </c>
    </row>
    <row r="479" spans="1:7" hidden="1" x14ac:dyDescent="0.25">
      <c r="A479" s="39">
        <v>477</v>
      </c>
      <c r="B479" s="40" t="s">
        <v>816</v>
      </c>
      <c r="C479" s="45">
        <v>10461</v>
      </c>
      <c r="D479" s="46" t="s">
        <v>338</v>
      </c>
      <c r="E479" s="55"/>
      <c r="F479" s="48"/>
      <c r="G479" s="46" t="s">
        <v>338</v>
      </c>
    </row>
    <row r="480" spans="1:7" hidden="1" x14ac:dyDescent="0.25">
      <c r="A480" s="39">
        <v>478</v>
      </c>
      <c r="B480" s="40" t="s">
        <v>817</v>
      </c>
      <c r="C480" s="45">
        <v>10462</v>
      </c>
      <c r="D480" s="46" t="s">
        <v>338</v>
      </c>
      <c r="E480" s="55"/>
      <c r="F480" s="48"/>
      <c r="G480" s="46" t="s">
        <v>338</v>
      </c>
    </row>
    <row r="481" spans="1:7" hidden="1" x14ac:dyDescent="0.25">
      <c r="A481" s="39">
        <v>479</v>
      </c>
      <c r="B481" s="40" t="s">
        <v>818</v>
      </c>
      <c r="C481" s="45">
        <v>10463</v>
      </c>
      <c r="D481" s="46" t="s">
        <v>338</v>
      </c>
      <c r="E481" s="55"/>
      <c r="F481" s="48"/>
      <c r="G481" s="46" t="s">
        <v>338</v>
      </c>
    </row>
    <row r="482" spans="1:7" hidden="1" x14ac:dyDescent="0.25">
      <c r="A482" s="39">
        <v>480</v>
      </c>
      <c r="B482" s="40" t="s">
        <v>819</v>
      </c>
      <c r="C482" s="45">
        <v>10464</v>
      </c>
      <c r="D482" s="46" t="s">
        <v>338</v>
      </c>
      <c r="E482" s="55"/>
      <c r="F482" s="48"/>
      <c r="G482" s="46" t="s">
        <v>338</v>
      </c>
    </row>
    <row r="483" spans="1:7" hidden="1" x14ac:dyDescent="0.25">
      <c r="A483" s="39">
        <v>481</v>
      </c>
      <c r="B483" s="40" t="s">
        <v>820</v>
      </c>
      <c r="C483" s="45">
        <v>10465</v>
      </c>
      <c r="D483" s="46" t="s">
        <v>338</v>
      </c>
      <c r="E483" s="55"/>
      <c r="F483" s="48"/>
      <c r="G483" s="46" t="s">
        <v>338</v>
      </c>
    </row>
    <row r="484" spans="1:7" hidden="1" x14ac:dyDescent="0.25">
      <c r="A484" s="39">
        <v>482</v>
      </c>
      <c r="B484" s="40" t="s">
        <v>821</v>
      </c>
      <c r="C484" s="45">
        <v>10466</v>
      </c>
      <c r="D484" s="46" t="s">
        <v>338</v>
      </c>
      <c r="E484" s="55"/>
      <c r="F484" s="48"/>
      <c r="G484" s="46" t="s">
        <v>338</v>
      </c>
    </row>
    <row r="485" spans="1:7" hidden="1" x14ac:dyDescent="0.25">
      <c r="A485" s="39">
        <v>483</v>
      </c>
      <c r="B485" s="40" t="s">
        <v>822</v>
      </c>
      <c r="C485" s="45">
        <v>10467</v>
      </c>
      <c r="D485" s="46" t="s">
        <v>338</v>
      </c>
      <c r="E485" s="55"/>
      <c r="F485" s="48"/>
      <c r="G485" s="46" t="s">
        <v>338</v>
      </c>
    </row>
    <row r="486" spans="1:7" hidden="1" x14ac:dyDescent="0.25">
      <c r="A486" s="39">
        <v>484</v>
      </c>
      <c r="B486" s="40" t="s">
        <v>823</v>
      </c>
      <c r="C486" s="45">
        <v>10468</v>
      </c>
      <c r="D486" s="46" t="s">
        <v>338</v>
      </c>
      <c r="E486" s="55"/>
      <c r="F486" s="48"/>
      <c r="G486" s="46" t="s">
        <v>338</v>
      </c>
    </row>
    <row r="487" spans="1:7" hidden="1" x14ac:dyDescent="0.25">
      <c r="A487" s="39">
        <v>485</v>
      </c>
      <c r="B487" s="40" t="s">
        <v>824</v>
      </c>
      <c r="C487" s="45">
        <v>10469</v>
      </c>
      <c r="D487" s="46" t="s">
        <v>338</v>
      </c>
      <c r="E487" s="55"/>
      <c r="F487" s="48"/>
      <c r="G487" s="46" t="s">
        <v>338</v>
      </c>
    </row>
    <row r="488" spans="1:7" hidden="1" x14ac:dyDescent="0.25">
      <c r="A488" s="39">
        <v>486</v>
      </c>
      <c r="B488" s="40" t="s">
        <v>825</v>
      </c>
      <c r="C488" s="45">
        <v>10470</v>
      </c>
      <c r="D488" s="46" t="s">
        <v>338</v>
      </c>
      <c r="E488" s="55"/>
      <c r="F488" s="48"/>
      <c r="G488" s="46" t="s">
        <v>338</v>
      </c>
    </row>
    <row r="489" spans="1:7" hidden="1" x14ac:dyDescent="0.25">
      <c r="A489" s="39">
        <v>487</v>
      </c>
      <c r="B489" s="40" t="s">
        <v>826</v>
      </c>
      <c r="C489" s="45">
        <v>10471</v>
      </c>
      <c r="D489" s="46" t="s">
        <v>338</v>
      </c>
      <c r="E489" s="55"/>
      <c r="F489" s="48"/>
      <c r="G489" s="46" t="s">
        <v>338</v>
      </c>
    </row>
    <row r="490" spans="1:7" hidden="1" x14ac:dyDescent="0.25">
      <c r="A490" s="39">
        <v>488</v>
      </c>
      <c r="B490" s="40" t="s">
        <v>827</v>
      </c>
      <c r="C490" s="45">
        <v>10472</v>
      </c>
      <c r="D490" s="46" t="s">
        <v>338</v>
      </c>
      <c r="E490" s="55"/>
      <c r="F490" s="48"/>
      <c r="G490" s="46" t="s">
        <v>338</v>
      </c>
    </row>
    <row r="491" spans="1:7" hidden="1" x14ac:dyDescent="0.25">
      <c r="A491" s="39">
        <v>489</v>
      </c>
      <c r="B491" s="40" t="s">
        <v>828</v>
      </c>
      <c r="C491" s="45">
        <v>10473</v>
      </c>
      <c r="D491" s="46" t="s">
        <v>338</v>
      </c>
      <c r="E491" s="55"/>
      <c r="F491" s="48"/>
      <c r="G491" s="46" t="s">
        <v>338</v>
      </c>
    </row>
    <row r="492" spans="1:7" hidden="1" x14ac:dyDescent="0.25">
      <c r="A492" s="39">
        <v>490</v>
      </c>
      <c r="B492" s="40" t="s">
        <v>829</v>
      </c>
      <c r="C492" s="45">
        <v>10474</v>
      </c>
      <c r="D492" s="46" t="s">
        <v>338</v>
      </c>
      <c r="E492" s="55"/>
      <c r="F492" s="48"/>
      <c r="G492" s="46" t="s">
        <v>338</v>
      </c>
    </row>
    <row r="493" spans="1:7" hidden="1" x14ac:dyDescent="0.25">
      <c r="A493" s="39">
        <v>491</v>
      </c>
      <c r="B493" s="40" t="s">
        <v>830</v>
      </c>
      <c r="C493" s="45">
        <v>10475</v>
      </c>
      <c r="D493" s="46" t="s">
        <v>338</v>
      </c>
      <c r="E493" s="55"/>
      <c r="F493" s="48"/>
      <c r="G493" s="46" t="s">
        <v>338</v>
      </c>
    </row>
    <row r="494" spans="1:7" hidden="1" x14ac:dyDescent="0.25">
      <c r="A494" s="39">
        <v>492</v>
      </c>
      <c r="B494" s="40" t="s">
        <v>831</v>
      </c>
      <c r="C494" s="45">
        <v>10476</v>
      </c>
      <c r="D494" s="46" t="s">
        <v>338</v>
      </c>
      <c r="E494" s="55"/>
      <c r="F494" s="48"/>
      <c r="G494" s="46" t="s">
        <v>338</v>
      </c>
    </row>
    <row r="495" spans="1:7" hidden="1" x14ac:dyDescent="0.25">
      <c r="A495" s="39">
        <v>493</v>
      </c>
      <c r="B495" s="40" t="s">
        <v>832</v>
      </c>
      <c r="C495" s="45">
        <v>10477</v>
      </c>
      <c r="D495" s="46" t="s">
        <v>338</v>
      </c>
      <c r="E495" s="55"/>
      <c r="F495" s="48"/>
      <c r="G495" s="46" t="s">
        <v>338</v>
      </c>
    </row>
    <row r="496" spans="1:7" hidden="1" x14ac:dyDescent="0.25">
      <c r="A496" s="39">
        <v>494</v>
      </c>
      <c r="B496" s="40" t="s">
        <v>833</v>
      </c>
      <c r="C496" s="45">
        <v>10478</v>
      </c>
      <c r="D496" s="46" t="s">
        <v>338</v>
      </c>
      <c r="E496" s="55"/>
      <c r="F496" s="48"/>
      <c r="G496" s="46" t="s">
        <v>338</v>
      </c>
    </row>
    <row r="497" spans="1:7" hidden="1" x14ac:dyDescent="0.25">
      <c r="A497" s="39">
        <v>495</v>
      </c>
      <c r="B497" s="40" t="s">
        <v>834</v>
      </c>
      <c r="C497" s="45">
        <v>10479</v>
      </c>
      <c r="D497" s="46" t="s">
        <v>338</v>
      </c>
      <c r="E497" s="55"/>
      <c r="F497" s="48"/>
      <c r="G497" s="46" t="s">
        <v>338</v>
      </c>
    </row>
    <row r="498" spans="1:7" hidden="1" x14ac:dyDescent="0.25">
      <c r="A498" s="39">
        <v>496</v>
      </c>
      <c r="B498" s="40" t="s">
        <v>835</v>
      </c>
      <c r="C498" s="45">
        <v>10480</v>
      </c>
      <c r="D498" s="46" t="s">
        <v>338</v>
      </c>
      <c r="E498" s="55"/>
      <c r="F498" s="48"/>
      <c r="G498" s="46" t="s">
        <v>338</v>
      </c>
    </row>
    <row r="499" spans="1:7" hidden="1" x14ac:dyDescent="0.25">
      <c r="A499" s="39">
        <v>497</v>
      </c>
      <c r="B499" s="40" t="s">
        <v>836</v>
      </c>
      <c r="C499" s="45">
        <v>10481</v>
      </c>
      <c r="D499" s="46" t="s">
        <v>338</v>
      </c>
      <c r="E499" s="55"/>
      <c r="F499" s="48"/>
      <c r="G499" s="46" t="s">
        <v>338</v>
      </c>
    </row>
    <row r="500" spans="1:7" hidden="1" x14ac:dyDescent="0.25">
      <c r="A500" s="39">
        <v>498</v>
      </c>
      <c r="B500" s="40" t="s">
        <v>837</v>
      </c>
      <c r="C500" s="45">
        <v>10482</v>
      </c>
      <c r="D500" s="46" t="s">
        <v>338</v>
      </c>
      <c r="E500" s="55"/>
      <c r="F500" s="48"/>
      <c r="G500" s="46" t="s">
        <v>338</v>
      </c>
    </row>
    <row r="501" spans="1:7" hidden="1" x14ac:dyDescent="0.25">
      <c r="A501" s="39">
        <v>499</v>
      </c>
      <c r="B501" s="40" t="s">
        <v>838</v>
      </c>
      <c r="C501" s="45">
        <v>10483</v>
      </c>
      <c r="D501" s="46" t="s">
        <v>338</v>
      </c>
      <c r="E501" s="55"/>
      <c r="F501" s="48"/>
      <c r="G501" s="46" t="s">
        <v>338</v>
      </c>
    </row>
    <row r="502" spans="1:7" hidden="1" x14ac:dyDescent="0.25">
      <c r="A502" s="39">
        <v>500</v>
      </c>
      <c r="B502" s="40" t="s">
        <v>839</v>
      </c>
      <c r="C502" s="45">
        <v>10484</v>
      </c>
      <c r="D502" s="46" t="s">
        <v>338</v>
      </c>
      <c r="E502" s="55"/>
      <c r="F502" s="48"/>
      <c r="G502" s="46" t="s">
        <v>338</v>
      </c>
    </row>
    <row r="503" spans="1:7" hidden="1" x14ac:dyDescent="0.25">
      <c r="A503" s="39">
        <v>501</v>
      </c>
      <c r="B503" s="40" t="s">
        <v>840</v>
      </c>
      <c r="C503" s="45">
        <v>10485</v>
      </c>
      <c r="D503" s="46" t="s">
        <v>338</v>
      </c>
      <c r="E503" s="55"/>
      <c r="F503" s="48"/>
      <c r="G503" s="46" t="s">
        <v>338</v>
      </c>
    </row>
    <row r="504" spans="1:7" hidden="1" x14ac:dyDescent="0.25">
      <c r="A504" s="39">
        <v>502</v>
      </c>
      <c r="B504" s="40" t="s">
        <v>841</v>
      </c>
      <c r="C504" s="45">
        <v>10486</v>
      </c>
      <c r="D504" s="46" t="s">
        <v>338</v>
      </c>
      <c r="E504" s="55"/>
      <c r="F504" s="48"/>
      <c r="G504" s="46" t="s">
        <v>338</v>
      </c>
    </row>
    <row r="505" spans="1:7" hidden="1" x14ac:dyDescent="0.25">
      <c r="A505" s="39">
        <v>503</v>
      </c>
      <c r="B505" s="40" t="s">
        <v>842</v>
      </c>
      <c r="C505" s="45">
        <v>10487</v>
      </c>
      <c r="D505" s="46" t="s">
        <v>338</v>
      </c>
      <c r="E505" s="55"/>
      <c r="F505" s="48"/>
      <c r="G505" s="46" t="s">
        <v>338</v>
      </c>
    </row>
    <row r="506" spans="1:7" hidden="1" x14ac:dyDescent="0.25">
      <c r="A506" s="39">
        <v>504</v>
      </c>
      <c r="B506" s="40" t="s">
        <v>843</v>
      </c>
      <c r="C506" s="45">
        <v>10488</v>
      </c>
      <c r="D506" s="46" t="s">
        <v>338</v>
      </c>
      <c r="E506" s="55"/>
      <c r="F506" s="48"/>
      <c r="G506" s="46" t="s">
        <v>338</v>
      </c>
    </row>
    <row r="507" spans="1:7" hidden="1" x14ac:dyDescent="0.25">
      <c r="A507" s="39">
        <v>505</v>
      </c>
      <c r="B507" s="40" t="s">
        <v>844</v>
      </c>
      <c r="C507" s="45">
        <v>10489</v>
      </c>
      <c r="D507" s="46" t="s">
        <v>338</v>
      </c>
      <c r="E507" s="55"/>
      <c r="F507" s="48"/>
      <c r="G507" s="46" t="s">
        <v>338</v>
      </c>
    </row>
    <row r="508" spans="1:7" hidden="1" x14ac:dyDescent="0.25">
      <c r="A508" s="39">
        <v>506</v>
      </c>
      <c r="B508" s="40" t="s">
        <v>845</v>
      </c>
      <c r="C508" s="45">
        <v>10490</v>
      </c>
      <c r="D508" s="46" t="s">
        <v>338</v>
      </c>
      <c r="E508" s="55"/>
      <c r="F508" s="48"/>
      <c r="G508" s="46" t="s">
        <v>338</v>
      </c>
    </row>
    <row r="509" spans="1:7" hidden="1" x14ac:dyDescent="0.25">
      <c r="A509" s="39">
        <v>507</v>
      </c>
      <c r="B509" s="40" t="s">
        <v>846</v>
      </c>
      <c r="C509" s="45">
        <v>10491</v>
      </c>
      <c r="D509" s="46" t="s">
        <v>338</v>
      </c>
      <c r="E509" s="55"/>
      <c r="F509" s="48"/>
      <c r="G509" s="46" t="s">
        <v>338</v>
      </c>
    </row>
    <row r="510" spans="1:7" hidden="1" x14ac:dyDescent="0.25">
      <c r="A510" s="39">
        <v>508</v>
      </c>
      <c r="B510" s="40" t="s">
        <v>847</v>
      </c>
      <c r="C510" s="45">
        <v>10492</v>
      </c>
      <c r="D510" s="46" t="s">
        <v>338</v>
      </c>
      <c r="E510" s="55"/>
      <c r="F510" s="48"/>
      <c r="G510" s="46" t="s">
        <v>338</v>
      </c>
    </row>
    <row r="511" spans="1:7" hidden="1" x14ac:dyDescent="0.25">
      <c r="A511" s="39">
        <v>509</v>
      </c>
      <c r="B511" s="40" t="s">
        <v>848</v>
      </c>
      <c r="C511" s="45">
        <v>10493</v>
      </c>
      <c r="D511" s="46" t="s">
        <v>338</v>
      </c>
      <c r="E511" s="55"/>
      <c r="F511" s="48"/>
      <c r="G511" s="46" t="s">
        <v>338</v>
      </c>
    </row>
    <row r="512" spans="1:7" hidden="1" x14ac:dyDescent="0.25">
      <c r="A512" s="39">
        <v>510</v>
      </c>
      <c r="B512" s="40" t="s">
        <v>849</v>
      </c>
      <c r="C512" s="45">
        <v>10494</v>
      </c>
      <c r="D512" s="46" t="s">
        <v>338</v>
      </c>
      <c r="E512" s="55"/>
      <c r="F512" s="48"/>
      <c r="G512" s="46" t="s">
        <v>338</v>
      </c>
    </row>
    <row r="513" spans="1:7" hidden="1" x14ac:dyDescent="0.25">
      <c r="A513" s="39">
        <v>511</v>
      </c>
      <c r="B513" s="40" t="s">
        <v>850</v>
      </c>
      <c r="C513" s="45">
        <v>10495</v>
      </c>
      <c r="D513" s="46" t="s">
        <v>338</v>
      </c>
      <c r="E513" s="55"/>
      <c r="F513" s="48"/>
      <c r="G513" s="46" t="s">
        <v>338</v>
      </c>
    </row>
    <row r="514" spans="1:7" hidden="1" x14ac:dyDescent="0.25">
      <c r="A514" s="39">
        <v>512</v>
      </c>
      <c r="B514" s="40" t="s">
        <v>851</v>
      </c>
      <c r="C514" s="45">
        <v>10496</v>
      </c>
      <c r="D514" s="46" t="s">
        <v>338</v>
      </c>
      <c r="E514" s="55"/>
      <c r="F514" s="48"/>
      <c r="G514" s="46" t="s">
        <v>338</v>
      </c>
    </row>
    <row r="515" spans="1:7" hidden="1" x14ac:dyDescent="0.25">
      <c r="A515" s="39">
        <v>513</v>
      </c>
      <c r="B515" s="40" t="s">
        <v>852</v>
      </c>
      <c r="C515" s="45">
        <v>10497</v>
      </c>
      <c r="D515" s="46" t="s">
        <v>338</v>
      </c>
      <c r="E515" s="55"/>
      <c r="F515" s="48"/>
      <c r="G515" s="46" t="s">
        <v>338</v>
      </c>
    </row>
    <row r="516" spans="1:7" hidden="1" x14ac:dyDescent="0.25">
      <c r="A516" s="39">
        <v>514</v>
      </c>
      <c r="B516" s="40" t="s">
        <v>853</v>
      </c>
      <c r="C516" s="45">
        <v>10498</v>
      </c>
      <c r="D516" s="46" t="s">
        <v>338</v>
      </c>
      <c r="E516" s="55"/>
      <c r="F516" s="48"/>
      <c r="G516" s="46" t="s">
        <v>338</v>
      </c>
    </row>
    <row r="517" spans="1:7" hidden="1" x14ac:dyDescent="0.25">
      <c r="A517" s="39">
        <v>515</v>
      </c>
      <c r="B517" s="40" t="s">
        <v>854</v>
      </c>
      <c r="C517" s="45">
        <v>10499</v>
      </c>
      <c r="D517" s="46" t="s">
        <v>338</v>
      </c>
      <c r="E517" s="55"/>
      <c r="F517" s="48"/>
      <c r="G517" s="46" t="s">
        <v>338</v>
      </c>
    </row>
    <row r="518" spans="1:7" hidden="1" x14ac:dyDescent="0.25">
      <c r="A518" s="39">
        <v>516</v>
      </c>
      <c r="B518" s="40" t="s">
        <v>855</v>
      </c>
      <c r="C518" s="45">
        <v>10500</v>
      </c>
      <c r="D518" s="46" t="s">
        <v>338</v>
      </c>
      <c r="E518" s="55"/>
      <c r="F518" s="48"/>
      <c r="G518" s="46" t="s">
        <v>338</v>
      </c>
    </row>
    <row r="519" spans="1:7" x14ac:dyDescent="0.25">
      <c r="A519" s="39">
        <v>517</v>
      </c>
      <c r="B519" s="39" t="s">
        <v>856</v>
      </c>
      <c r="C519" s="45">
        <v>10501</v>
      </c>
      <c r="D519" s="46">
        <v>135</v>
      </c>
      <c r="E519" s="47"/>
      <c r="F519" s="48"/>
      <c r="G519" s="58">
        <v>145</v>
      </c>
    </row>
    <row r="520" spans="1:7" x14ac:dyDescent="0.25">
      <c r="A520" s="39">
        <v>518</v>
      </c>
      <c r="B520" s="39" t="s">
        <v>857</v>
      </c>
      <c r="C520" s="45">
        <v>10502</v>
      </c>
      <c r="D520" s="46">
        <v>168</v>
      </c>
      <c r="E520" s="47"/>
      <c r="F520" s="48"/>
      <c r="G520" s="58">
        <v>185</v>
      </c>
    </row>
    <row r="521" spans="1:7" x14ac:dyDescent="0.25">
      <c r="A521" s="39">
        <v>519</v>
      </c>
      <c r="B521" s="39" t="s">
        <v>858</v>
      </c>
      <c r="C521" s="45">
        <v>10503</v>
      </c>
      <c r="D521" s="46">
        <v>166</v>
      </c>
      <c r="E521" s="47"/>
      <c r="F521" s="48"/>
      <c r="G521" s="58">
        <v>182</v>
      </c>
    </row>
    <row r="522" spans="1:7" x14ac:dyDescent="0.25">
      <c r="A522" s="39">
        <v>520</v>
      </c>
      <c r="B522" s="39" t="s">
        <v>859</v>
      </c>
      <c r="C522" s="45">
        <v>10504</v>
      </c>
      <c r="D522" s="46">
        <v>206</v>
      </c>
      <c r="E522" s="47"/>
      <c r="F522" s="48"/>
      <c r="G522" s="58">
        <v>225</v>
      </c>
    </row>
    <row r="523" spans="1:7" x14ac:dyDescent="0.25">
      <c r="A523" s="39">
        <v>521</v>
      </c>
      <c r="B523" s="39" t="s">
        <v>860</v>
      </c>
      <c r="C523" s="45">
        <v>10505</v>
      </c>
      <c r="D523" s="46">
        <v>229</v>
      </c>
      <c r="E523" s="47"/>
      <c r="F523" s="48"/>
      <c r="G523" s="58">
        <v>250</v>
      </c>
    </row>
    <row r="524" spans="1:7" x14ac:dyDescent="0.25">
      <c r="A524" s="39">
        <v>522</v>
      </c>
      <c r="B524" s="39" t="s">
        <v>861</v>
      </c>
      <c r="C524" s="45">
        <v>10506</v>
      </c>
      <c r="D524" s="46">
        <v>287</v>
      </c>
      <c r="E524" s="47"/>
      <c r="F524" s="48"/>
      <c r="G524" s="58">
        <v>315</v>
      </c>
    </row>
    <row r="525" spans="1:7" x14ac:dyDescent="0.25">
      <c r="A525" s="39">
        <v>523</v>
      </c>
      <c r="B525" s="39" t="s">
        <v>862</v>
      </c>
      <c r="C525" s="45">
        <v>10507</v>
      </c>
      <c r="D525" s="46">
        <v>345</v>
      </c>
      <c r="E525" s="47"/>
      <c r="F525" s="48"/>
      <c r="G525" s="58">
        <v>376</v>
      </c>
    </row>
    <row r="526" spans="1:7" x14ac:dyDescent="0.25">
      <c r="A526" s="39">
        <v>524</v>
      </c>
      <c r="B526" s="39" t="s">
        <v>863</v>
      </c>
      <c r="C526" s="45">
        <v>10508</v>
      </c>
      <c r="D526" s="46">
        <v>148</v>
      </c>
      <c r="E526" s="47"/>
      <c r="F526" s="48"/>
      <c r="G526" s="58">
        <v>162</v>
      </c>
    </row>
    <row r="527" spans="1:7" x14ac:dyDescent="0.25">
      <c r="A527" s="39">
        <v>525</v>
      </c>
      <c r="B527" s="39" t="s">
        <v>864</v>
      </c>
      <c r="C527" s="45">
        <v>10509</v>
      </c>
      <c r="D527" s="46">
        <v>185</v>
      </c>
      <c r="E527" s="47"/>
      <c r="F527" s="48"/>
      <c r="G527" s="58">
        <v>202</v>
      </c>
    </row>
    <row r="528" spans="1:7" x14ac:dyDescent="0.25">
      <c r="A528" s="39">
        <v>526</v>
      </c>
      <c r="B528" s="39" t="s">
        <v>865</v>
      </c>
      <c r="C528" s="45">
        <v>10510</v>
      </c>
      <c r="D528" s="46">
        <v>170</v>
      </c>
      <c r="E528" s="47"/>
      <c r="F528" s="48"/>
      <c r="G528" s="58">
        <v>186</v>
      </c>
    </row>
    <row r="529" spans="1:7" x14ac:dyDescent="0.25">
      <c r="A529" s="39">
        <v>527</v>
      </c>
      <c r="B529" s="39" t="s">
        <v>866</v>
      </c>
      <c r="C529" s="45">
        <v>10511</v>
      </c>
      <c r="D529" s="46">
        <v>214</v>
      </c>
      <c r="E529" s="47"/>
      <c r="F529" s="48"/>
      <c r="G529" s="59">
        <v>233</v>
      </c>
    </row>
    <row r="530" spans="1:7" x14ac:dyDescent="0.25">
      <c r="A530" s="39">
        <v>528</v>
      </c>
      <c r="B530" s="39" t="s">
        <v>867</v>
      </c>
      <c r="C530" s="45">
        <v>10512</v>
      </c>
      <c r="D530" s="46">
        <v>265</v>
      </c>
      <c r="E530" s="47"/>
      <c r="F530" s="48"/>
      <c r="G530" s="59">
        <v>290</v>
      </c>
    </row>
    <row r="531" spans="1:7" x14ac:dyDescent="0.25">
      <c r="A531" s="39">
        <v>529</v>
      </c>
      <c r="B531" s="39" t="s">
        <v>868</v>
      </c>
      <c r="C531" s="45">
        <v>10513</v>
      </c>
      <c r="D531" s="46">
        <v>244</v>
      </c>
      <c r="E531" s="47"/>
      <c r="F531" s="48"/>
      <c r="G531" s="59">
        <v>266</v>
      </c>
    </row>
    <row r="532" spans="1:7" x14ac:dyDescent="0.25">
      <c r="A532" s="39">
        <v>530</v>
      </c>
      <c r="B532" s="39" t="s">
        <v>869</v>
      </c>
      <c r="C532" s="45">
        <v>10514</v>
      </c>
      <c r="D532" s="46">
        <v>305</v>
      </c>
      <c r="E532" s="47"/>
      <c r="F532" s="48"/>
      <c r="G532" s="59">
        <v>332</v>
      </c>
    </row>
    <row r="533" spans="1:7" x14ac:dyDescent="0.25">
      <c r="A533" s="39">
        <v>531</v>
      </c>
      <c r="B533" s="39" t="s">
        <v>870</v>
      </c>
      <c r="C533" s="45">
        <v>10515</v>
      </c>
      <c r="D533" s="46">
        <v>266</v>
      </c>
      <c r="E533" s="47"/>
      <c r="F533" s="48"/>
      <c r="G533" s="59">
        <v>290</v>
      </c>
    </row>
    <row r="534" spans="1:7" ht="30" x14ac:dyDescent="0.25">
      <c r="A534" s="39">
        <v>532</v>
      </c>
      <c r="B534" s="60" t="s">
        <v>871</v>
      </c>
      <c r="C534" s="45">
        <v>10516</v>
      </c>
      <c r="D534" s="46">
        <v>740</v>
      </c>
      <c r="E534" s="47"/>
      <c r="F534" s="48"/>
      <c r="G534" s="59">
        <v>810</v>
      </c>
    </row>
    <row r="535" spans="1:7" x14ac:dyDescent="0.25">
      <c r="A535" s="39">
        <v>533</v>
      </c>
      <c r="B535" s="61" t="s">
        <v>872</v>
      </c>
      <c r="C535" s="45">
        <v>10517</v>
      </c>
      <c r="D535" s="46">
        <v>455</v>
      </c>
      <c r="E535" s="47"/>
      <c r="F535" s="48"/>
      <c r="G535" s="58">
        <v>500</v>
      </c>
    </row>
    <row r="536" spans="1:7" x14ac:dyDescent="0.25">
      <c r="A536" s="39">
        <v>534</v>
      </c>
      <c r="B536" s="61" t="s">
        <v>873</v>
      </c>
      <c r="C536" s="45">
        <v>10518</v>
      </c>
      <c r="D536" s="46">
        <v>146</v>
      </c>
      <c r="E536" s="47"/>
      <c r="F536" s="48"/>
      <c r="G536" s="58">
        <v>160</v>
      </c>
    </row>
    <row r="537" spans="1:7" x14ac:dyDescent="0.25">
      <c r="A537" s="39">
        <v>535</v>
      </c>
      <c r="B537" s="61" t="s">
        <v>874</v>
      </c>
      <c r="C537" s="45">
        <v>10519</v>
      </c>
      <c r="D537" s="46">
        <v>193</v>
      </c>
      <c r="E537" s="47"/>
      <c r="F537" s="48"/>
      <c r="G537" s="58">
        <v>212</v>
      </c>
    </row>
    <row r="538" spans="1:7" x14ac:dyDescent="0.25">
      <c r="A538" s="39">
        <v>536</v>
      </c>
      <c r="B538" s="61" t="s">
        <v>875</v>
      </c>
      <c r="C538" s="45">
        <v>10520</v>
      </c>
      <c r="D538" s="46">
        <v>315</v>
      </c>
      <c r="E538" s="47"/>
      <c r="F538" s="48"/>
      <c r="G538" s="58">
        <v>346</v>
      </c>
    </row>
    <row r="539" spans="1:7" x14ac:dyDescent="0.25">
      <c r="A539" s="39">
        <v>537</v>
      </c>
      <c r="B539" s="61" t="s">
        <v>876</v>
      </c>
      <c r="C539" s="45">
        <v>10521</v>
      </c>
      <c r="D539" s="46">
        <v>365</v>
      </c>
      <c r="E539" s="47"/>
      <c r="F539" s="48"/>
      <c r="G539" s="58">
        <v>401</v>
      </c>
    </row>
    <row r="540" spans="1:7" x14ac:dyDescent="0.25">
      <c r="A540" s="39">
        <v>538</v>
      </c>
      <c r="B540" s="61" t="s">
        <v>877</v>
      </c>
      <c r="C540" s="45">
        <v>10522</v>
      </c>
      <c r="D540" s="46">
        <v>708</v>
      </c>
      <c r="E540" s="47"/>
      <c r="F540" s="48"/>
      <c r="G540" s="58">
        <v>750</v>
      </c>
    </row>
  </sheetData>
  <autoFilter ref="A2:G540">
    <filterColumn colId="3">
      <filters>
        <filter val="1 005"/>
        <filter val="1 090"/>
        <filter val="1 120"/>
        <filter val="1 200"/>
        <filter val="100"/>
        <filter val="113"/>
        <filter val="126"/>
        <filter val="131"/>
        <filter val="135"/>
        <filter val="14"/>
        <filter val="146"/>
        <filter val="148"/>
        <filter val="152"/>
        <filter val="164"/>
        <filter val="166"/>
        <filter val="168"/>
        <filter val="169"/>
        <filter val="170"/>
        <filter val="173"/>
        <filter val="182"/>
        <filter val="185"/>
        <filter val="193"/>
        <filter val="195"/>
        <filter val="198"/>
        <filter val="2 250"/>
        <filter val="2 720"/>
        <filter val="206"/>
        <filter val="210"/>
        <filter val="212"/>
        <filter val="214"/>
        <filter val="22"/>
        <filter val="225"/>
        <filter val="229"/>
        <filter val="23"/>
        <filter val="230"/>
        <filter val="240"/>
        <filter val="244"/>
        <filter val="249"/>
        <filter val="250"/>
        <filter val="255"/>
        <filter val="260"/>
        <filter val="265"/>
        <filter val="266"/>
        <filter val="270"/>
        <filter val="285"/>
        <filter val="287"/>
        <filter val="29"/>
        <filter val="293"/>
        <filter val="3"/>
        <filter val="30"/>
        <filter val="305"/>
        <filter val="310"/>
        <filter val="315"/>
        <filter val="325"/>
        <filter val="345"/>
        <filter val="355"/>
        <filter val="36 500"/>
        <filter val="365"/>
        <filter val="367"/>
        <filter val="37 000"/>
        <filter val="370"/>
        <filter val="38 500"/>
        <filter val="385"/>
        <filter val="386"/>
        <filter val="39 000"/>
        <filter val="39 500"/>
        <filter val="40 000"/>
        <filter val="40 500"/>
        <filter val="41 500"/>
        <filter val="42"/>
        <filter val="42 000"/>
        <filter val="42 900"/>
        <filter val="43 000"/>
        <filter val="43 500"/>
        <filter val="44 000"/>
        <filter val="44 100"/>
        <filter val="44 500"/>
        <filter val="44 800"/>
        <filter val="446"/>
        <filter val="45 000"/>
        <filter val="45 500"/>
        <filter val="45 600"/>
        <filter val="45 900"/>
        <filter val="455"/>
        <filter val="46 000"/>
        <filter val="46 400"/>
        <filter val="46 500"/>
        <filter val="46 900"/>
        <filter val="47 000"/>
        <filter val="47 100"/>
        <filter val="47 900"/>
        <filter val="48 000"/>
        <filter val="48 200"/>
        <filter val="48 300"/>
        <filter val="49 000"/>
        <filter val="49 500"/>
        <filter val="490"/>
        <filter val="495"/>
        <filter val="5"/>
        <filter val="50 000"/>
        <filter val="50 400"/>
        <filter val="50 500"/>
        <filter val="50 700"/>
        <filter val="51 500"/>
        <filter val="51 700"/>
        <filter val="519"/>
        <filter val="52 700"/>
        <filter val="52 800"/>
        <filter val="53 500"/>
        <filter val="530"/>
        <filter val="54 100"/>
        <filter val="54 500"/>
        <filter val="54 700"/>
        <filter val="55 500"/>
        <filter val="57 000"/>
        <filter val="580"/>
        <filter val="59"/>
        <filter val="59 500"/>
        <filter val="60 500"/>
        <filter val="600"/>
        <filter val="61 300"/>
        <filter val="62 300"/>
        <filter val="62 800"/>
        <filter val="63 300"/>
        <filter val="63 500"/>
        <filter val="63 800"/>
        <filter val="630"/>
        <filter val="64 000"/>
        <filter val="64 800"/>
        <filter val="65 500"/>
        <filter val="708"/>
        <filter val="725"/>
        <filter val="74 000"/>
        <filter val="740"/>
        <filter val="75 000"/>
        <filter val="765"/>
        <filter val="8"/>
        <filter val="810"/>
        <filter val="860"/>
        <filter val="87"/>
        <filter val="930"/>
        <filter val="96"/>
        <filter val="965"/>
        <filter val="990"/>
      </filters>
    </filterColumn>
  </autoFilter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</vt:lpstr>
      <vt:lpstr>Лист1</vt:lpstr>
      <vt:lpstr>Сайт</vt:lpstr>
      <vt:lpstr>Прайс!Область_печати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Картелев</dc:creator>
  <cp:lastModifiedBy>Картелев</cp:lastModifiedBy>
  <cp:lastPrinted>2023-01-30T12:13:50Z</cp:lastPrinted>
  <dcterms:created xsi:type="dcterms:W3CDTF">2020-08-18T06:17:14Z</dcterms:created>
  <dcterms:modified xsi:type="dcterms:W3CDTF">2023-02-06T06:33:20Z</dcterms:modified>
</cp:coreProperties>
</file>