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autoCompressPictures="0" defaultThemeVersion="124226"/>
  <bookViews>
    <workbookView xWindow="9225" yWindow="1050" windowWidth="17250" windowHeight="12195" tabRatio="772" activeTab="1"/>
  </bookViews>
  <sheets>
    <sheet name="Трубы" sheetId="1" r:id="rId1"/>
    <sheet name="Краны" sheetId="9" r:id="rId2"/>
    <sheet name="КИП" sheetId="11" r:id="rId3"/>
    <sheet name="СДТ" sheetId="15" r:id="rId4"/>
  </sheets>
  <definedNames>
    <definedName name="_xlnm._FilterDatabase" localSheetId="2" hidden="1">КИП!$A$1:$G$17</definedName>
    <definedName name="_xlnm._FilterDatabase" localSheetId="1" hidden="1">Краны!$A$1:$G$5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  <c r="G8" i="9" l="1"/>
  <c r="G9" i="9"/>
  <c r="G10" i="9"/>
  <c r="G11" i="9"/>
  <c r="A4" i="9"/>
  <c r="A5" i="9"/>
  <c r="A6" i="9"/>
  <c r="A7" i="9" s="1"/>
  <c r="A8" i="9" s="1"/>
  <c r="A9" i="9" s="1"/>
  <c r="A10" i="9" s="1"/>
  <c r="A11" i="9" s="1"/>
  <c r="A12" i="9" s="1"/>
  <c r="A13" i="9" s="1"/>
  <c r="A3" i="9"/>
  <c r="G13" i="9" l="1"/>
  <c r="G12" i="9"/>
  <c r="G7" i="9"/>
  <c r="G6" i="9"/>
  <c r="G2" i="15" l="1"/>
  <c r="D14" i="11" l="1"/>
  <c r="G16" i="11"/>
  <c r="G17" i="11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  <c r="G3" i="9"/>
  <c r="G5" i="9"/>
  <c r="G4" i="9"/>
  <c r="G2" i="9"/>
  <c r="A14" i="11" l="1"/>
  <c r="A15" i="11" s="1"/>
  <c r="A16" i="11" s="1"/>
  <c r="A17" i="11" s="1"/>
</calcChain>
</file>

<file path=xl/sharedStrings.xml><?xml version="1.0" encoding="utf-8"?>
<sst xmlns="http://schemas.openxmlformats.org/spreadsheetml/2006/main" count="153" uniqueCount="78">
  <si>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</si>
  <si>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</si>
  <si>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</si>
  <si>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</si>
  <si>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</si>
  <si>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</si>
  <si>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Шов, изоляция</t>
  </si>
  <si>
    <t xml:space="preserve">прямошовная, в изоляции  </t>
  </si>
  <si>
    <t>Итого</t>
  </si>
  <si>
    <t>Производитель / год выпуска</t>
  </si>
  <si>
    <t>шт</t>
  </si>
  <si>
    <t>шт.</t>
  </si>
  <si>
    <t>Стоимость за ед</t>
  </si>
  <si>
    <t>Сумма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</si>
  <si>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</si>
  <si>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</si>
  <si>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</si>
  <si>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</si>
  <si>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</si>
  <si>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</si>
  <si>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</si>
  <si>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Автоматический воздухоотводчик  с обратным клапаном  Ду15 EAGLE, 9020040</t>
  </si>
  <si>
    <t>Коробка соединительная КП16С-23 ХЛ1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</si>
  <si>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</si>
  <si>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</si>
  <si>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</si>
  <si>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</si>
  <si>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Коробка соединительная КП48ПС-2(10) ХЛ1</t>
  </si>
  <si>
    <t>Коробка соединительная КП48ПС-25-41 ХЛ1</t>
  </si>
  <si>
    <t>Коробка соединительная КП64ПС-25-41 ХЛ1</t>
  </si>
  <si>
    <t>Переключатель пакетный 2ExGN25-90 ХЛ1 из пластика</t>
  </si>
  <si>
    <t>Пост сигнализации ПСВМ-С 53 ХЛ1</t>
  </si>
  <si>
    <t>Пост управления ПВК-13 У1</t>
  </si>
  <si>
    <t>Вставка диэлектрическая ВД-2 (Ж83-Р806) ТУ 3414-001-85287380-12</t>
  </si>
  <si>
    <t>Коробка соединительная КС-10 с кабельными сальниковыми вводами: С16-2 шт., С22-1 шт. ТУ 4218 003 17416124-97</t>
  </si>
  <si>
    <t>Цена за ед</t>
  </si>
  <si>
    <t>г.Уфа</t>
  </si>
  <si>
    <t>Вентилятор крышный в комплекте с монтажным стаканом СТАМ-50-Н-03-0-0-0 и поддоном ПОД-50-Ц-0 КРОС6-4</t>
  </si>
  <si>
    <t>Вентилятор крышный в комплекте с монтажным стаканом СТАМ-57-Н-03-0-0-0 и поддоном ПОД-57-Ц-0-КРОВ6-4</t>
  </si>
  <si>
    <t>компл</t>
  </si>
  <si>
    <t xml:space="preserve"> г. Уфа</t>
  </si>
  <si>
    <t>Кол-во, тн</t>
  </si>
  <si>
    <t>Уфа</t>
  </si>
  <si>
    <t>Днище ДШ 1​020 (18 К60) 7,5-0,6-УХЛ​ ТУ 1469-003</t>
  </si>
  <si>
    <t>Труба 1420х32 К60</t>
  </si>
  <si>
    <t>Труба 1420х23 К65</t>
  </si>
  <si>
    <t>ИТЗ 2017 г.в.</t>
  </si>
  <si>
    <t>ЧТПЗ, ИТЗ 2017-2018 г.в.</t>
  </si>
  <si>
    <t xml:space="preserve">прямошовная, без изоляции  </t>
  </si>
  <si>
    <t>Стоимость  руб. за ед. с ндс</t>
  </si>
  <si>
    <t>г.Челябинск</t>
  </si>
  <si>
    <t>г.Свободный, Амурская область</t>
  </si>
  <si>
    <t xml:space="preserve">Труба 1020х12 </t>
  </si>
  <si>
    <t>ЧТПЗ, 2018-2019</t>
  </si>
  <si>
    <t>г.Самара</t>
  </si>
  <si>
    <t>Кран 11лс660п Ду50 Ру80 с п/пр</t>
  </si>
  <si>
    <t>Кран 11лс660п 6м Ду150 Ру80 с п/пр</t>
  </si>
  <si>
    <t>Кран 400х80 кор.п/п.шар.</t>
  </si>
  <si>
    <t>КРАН ШАРОВЫЙ ДУ400 РУ8,0МПА С ПНЕВМОГИДРОПР. С ЭПУУ 24В ПОД ПРИВ.ПОДЗЕМ. ШТОК 1,5М</t>
  </si>
  <si>
    <t>г. Саратов</t>
  </si>
  <si>
    <t>г.Новый Уренгой</t>
  </si>
  <si>
    <t>г. Оренбург</t>
  </si>
  <si>
    <t>Кран шар.11лс(6)745пхл 150х125 пн.пр.</t>
  </si>
  <si>
    <t>Кран шар.11лс660п1хл80\50х80 пн.пр.</t>
  </si>
  <si>
    <t>КРАН ШАР.11ЛС60П 200х80 РУЧН.</t>
  </si>
  <si>
    <t>КРАН ШАР.11ЛС(6)760П1ХЛ 300х80 ПН.ПР.</t>
  </si>
  <si>
    <t>г. Коротчаево</t>
  </si>
  <si>
    <t xml:space="preserve">г. Томск </t>
  </si>
  <si>
    <t>Труба 1020х10,3</t>
  </si>
  <si>
    <t>ОАО "ВМЗ" 2014 г.в.</t>
  </si>
  <si>
    <t>8, 97</t>
  </si>
  <si>
    <t>Труба 1020х11</t>
  </si>
  <si>
    <t>ЧТПЗ, 2015 г.в.</t>
  </si>
  <si>
    <t>Труба 1020х14</t>
  </si>
  <si>
    <t>ОАО "ВМЗ" 2010 г.в.</t>
  </si>
  <si>
    <t>Раменское, Московская обл.</t>
  </si>
  <si>
    <t>Труба 720х8</t>
  </si>
  <si>
    <t>ОАО "ВМЗ"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</si>
</sst>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0" borderId="0"/>
    <xf numFmtId="0" fontId="12" fillId="0" borderId="0"/>
  </cellStyleXfs>
  <cellXfs count="62">
    <xf numFmtId="0" fontId="0" fillId="0" borderId="0" xfId="0"/>
    <xf numFmtId="3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/>
    <xf numFmtId="0" fontId="2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3" fontId="7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7" fillId="0" borderId="0" xfId="0" applyFont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1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" fontId="9" fillId="0" borderId="0" xfId="0" applyNumberFormat="1" applyFont="1"/>
    <xf numFmtId="3" fontId="7" fillId="3" borderId="1" xfId="0" applyNumberFormat="1" applyFont="1" applyFill="1" applyBorder="1" applyAlignment="1">
      <alignment horizontal="left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wrapText="1"/>
    </xf>
    <xf numFmtId="3" fontId="7" fillId="0" borderId="1" xfId="0" applyNumberFormat="1" applyFont="1" applyBorder="1"/>
    <xf numFmtId="3" fontId="13" fillId="3" borderId="1" xfId="11" applyNumberFormat="1" applyFont="1" applyFill="1" applyBorder="1" applyAlignment="1">
      <alignment horizontal="center" vertical="center"/>
    </xf>
    <xf numFmtId="0" fontId="13" fillId="3" borderId="1" xfId="1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</cellXfs>
  <cellStyles count="12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Обычный" xfId="0" builtinId="0"/>
    <cellStyle name="Обычный 3" xfId="1"/>
    <cellStyle name="Обычный 3 2" xfId="10"/>
    <cellStyle name="Обычный_Лист1" xfId="11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9"/>
  <sheetViews>
    <sheetView zoomScale="85" zoomScaleNormal="85" workbookViewId="0">
      <pane ySplit="1" topLeftCell="A2" activePane="bottomLeft" state="frozen"/>
      <selection pane="bottomLeft" activeCell="A13" sqref="A13"/>
    </sheetView>
  </sheetViews>
  <sheetFormatPr defaultColWidth="8.85546875" defaultRowHeight="15.75" x14ac:dyDescent="0.25"/>
  <cols>
    <col min="1" max="1" width="8.85546875" style="30"/>
    <col min="2" max="2" width="28.85546875" style="37" customWidth="1"/>
    <col min="3" max="3" width="35.7109375" style="31" customWidth="1"/>
    <col min="4" max="4" width="26.140625" style="31" customWidth="1"/>
    <col min="5" max="5" width="24.7109375" style="30" customWidth="1"/>
    <col min="6" max="6" width="7.85546875" style="31" customWidth="1"/>
    <col min="7" max="7" width="11.7109375" style="31" customWidth="1"/>
    <col min="8" max="8" width="19.42578125" style="31" customWidth="1"/>
    <col min="9" max="16384" width="8.85546875" style="31"/>
  </cols>
  <sheetData>
    <row r="1" spans="1:8" ht="47.25" customHeight="1" x14ac:dyDescent="0.25">
      <c r="A1" s="26" t="s">
        <v>5</v>
      </c>
      <c r="B1" s="27" t="s">
        <v>3</v>
      </c>
      <c r="C1" s="20" t="s">
        <v>0</v>
      </c>
      <c r="D1" s="28" t="s">
        <v>6</v>
      </c>
      <c r="E1" s="28" t="s">
        <v>9</v>
      </c>
      <c r="F1" s="20" t="s">
        <v>1</v>
      </c>
      <c r="G1" s="20" t="s">
        <v>41</v>
      </c>
      <c r="H1" s="28" t="s">
        <v>49</v>
      </c>
    </row>
    <row r="2" spans="1:8" ht="37.5" customHeight="1" x14ac:dyDescent="0.25">
      <c r="A2" s="50">
        <v>1</v>
      </c>
      <c r="B2" s="49" t="s">
        <v>54</v>
      </c>
      <c r="C2" s="29" t="s">
        <v>52</v>
      </c>
      <c r="D2" s="4" t="s">
        <v>48</v>
      </c>
      <c r="E2" s="32" t="s">
        <v>53</v>
      </c>
      <c r="F2" s="8" t="s">
        <v>4</v>
      </c>
      <c r="G2" s="8">
        <v>200</v>
      </c>
      <c r="H2" s="51">
        <v>88000</v>
      </c>
    </row>
    <row r="3" spans="1:8" ht="35.25" customHeight="1" x14ac:dyDescent="0.25">
      <c r="A3" s="50">
        <v>2</v>
      </c>
      <c r="B3" s="4" t="s">
        <v>51</v>
      </c>
      <c r="C3" s="29" t="s">
        <v>45</v>
      </c>
      <c r="D3" s="4" t="s">
        <v>7</v>
      </c>
      <c r="E3" s="32" t="s">
        <v>47</v>
      </c>
      <c r="F3" s="33" t="s">
        <v>4</v>
      </c>
      <c r="G3" s="35">
        <v>206.51400000000001</v>
      </c>
      <c r="H3" s="34">
        <v>68000</v>
      </c>
    </row>
    <row r="4" spans="1:8" ht="28.5" customHeight="1" x14ac:dyDescent="0.25">
      <c r="A4" s="50">
        <v>3</v>
      </c>
      <c r="B4" s="4" t="s">
        <v>50</v>
      </c>
      <c r="C4" s="29" t="s">
        <v>44</v>
      </c>
      <c r="D4" s="4" t="s">
        <v>7</v>
      </c>
      <c r="E4" s="32" t="s">
        <v>46</v>
      </c>
      <c r="F4" s="33" t="s">
        <v>4</v>
      </c>
      <c r="G4" s="35">
        <v>25.754000000000001</v>
      </c>
      <c r="H4" s="34">
        <v>85000</v>
      </c>
    </row>
    <row r="5" spans="1:8" ht="38.25" customHeight="1" x14ac:dyDescent="0.25">
      <c r="A5" s="50">
        <v>4</v>
      </c>
      <c r="B5" s="4" t="s">
        <v>67</v>
      </c>
      <c r="C5" s="29" t="s">
        <v>68</v>
      </c>
      <c r="D5" s="4" t="s">
        <v>48</v>
      </c>
      <c r="E5" s="32" t="s">
        <v>69</v>
      </c>
      <c r="F5" s="33" t="s">
        <v>4</v>
      </c>
      <c r="G5" s="35" t="s">
        <v>70</v>
      </c>
      <c r="H5" s="34">
        <v>84000</v>
      </c>
    </row>
    <row r="6" spans="1:8" ht="28.5" customHeight="1" x14ac:dyDescent="0.25">
      <c r="A6" s="50">
        <v>5</v>
      </c>
      <c r="B6" s="4" t="s">
        <v>67</v>
      </c>
      <c r="C6" s="29" t="s">
        <v>71</v>
      </c>
      <c r="D6" s="4" t="s">
        <v>7</v>
      </c>
      <c r="E6" s="32" t="s">
        <v>72</v>
      </c>
      <c r="F6" s="33" t="s">
        <v>4</v>
      </c>
      <c r="G6" s="35">
        <v>31.92</v>
      </c>
      <c r="H6" s="34">
        <v>84000</v>
      </c>
    </row>
    <row r="7" spans="1:8" ht="39.75" customHeight="1" x14ac:dyDescent="0.25">
      <c r="A7" s="50">
        <v>6</v>
      </c>
      <c r="B7" s="4" t="s">
        <v>67</v>
      </c>
      <c r="C7" s="29" t="s">
        <v>73</v>
      </c>
      <c r="D7" s="4" t="s">
        <v>48</v>
      </c>
      <c r="E7" s="32" t="s">
        <v>74</v>
      </c>
      <c r="F7" s="33" t="s">
        <v>4</v>
      </c>
      <c r="G7" s="35">
        <v>12.22</v>
      </c>
      <c r="H7" s="34">
        <v>75000</v>
      </c>
    </row>
    <row r="8" spans="1:8" ht="31.5" customHeight="1" x14ac:dyDescent="0.25">
      <c r="A8" s="57">
        <v>7</v>
      </c>
      <c r="B8" s="58" t="s">
        <v>75</v>
      </c>
      <c r="C8" s="59" t="s">
        <v>76</v>
      </c>
      <c r="D8" s="4" t="s">
        <v>7</v>
      </c>
      <c r="E8" s="60" t="s">
        <v>77</v>
      </c>
      <c r="F8" s="60" t="s">
        <v>4</v>
      </c>
      <c r="G8" s="60">
        <v>20</v>
      </c>
      <c r="H8" s="61">
        <v>75000</v>
      </c>
    </row>
    <row r="9" spans="1:8" x14ac:dyDescent="0.25">
      <c r="F9" s="15" t="s">
        <v>8</v>
      </c>
      <c r="G9" s="16">
        <f>SUBTOTAL(9,G2:G8)</f>
        <v>496.40800000000007</v>
      </c>
      <c r="H9" s="36"/>
    </row>
  </sheetData>
  <pageMargins left="0.25" right="0.25" top="0.75" bottom="0.75" header="0.3" footer="0.3"/>
  <pageSetup paperSize="9" scale="67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19"/>
  <sheetViews>
    <sheetView tabSelected="1" zoomScale="70" zoomScaleNormal="70" zoomScaleSheetLayoutView="100" workbookViewId="0">
      <pane ySplit="1" topLeftCell="A2" activePane="bottomLeft" state="frozen"/>
      <selection pane="bottomLeft" activeCell="Q5" sqref="Q5"/>
    </sheetView>
  </sheetViews>
  <sheetFormatPr defaultColWidth="8.85546875" defaultRowHeight="15.75" x14ac:dyDescent="0.25"/>
  <cols>
    <col min="1" max="1" width="5.42578125" style="25" customWidth="1"/>
    <col min="2" max="2" width="75.140625" style="21" customWidth="1"/>
    <col min="3" max="3" width="9.7109375" style="38" customWidth="1"/>
    <col min="4" max="4" width="7.85546875" style="22" customWidth="1"/>
    <col min="5" max="5" width="18.7109375" style="21" customWidth="1"/>
    <col min="6" max="6" width="14.5703125" style="23" customWidth="1"/>
    <col min="7" max="7" width="13.140625" style="23" customWidth="1"/>
    <col min="8" max="8" width="12.140625" style="21" customWidth="1"/>
    <col min="9" max="16384" width="8.85546875" style="21"/>
  </cols>
  <sheetData>
    <row r="1" spans="1:12" ht="31.5" x14ac:dyDescent="0.25">
      <c r="A1" s="19" t="s">
        <v>5</v>
      </c>
      <c r="B1" s="20" t="s">
        <v>14</v>
      </c>
      <c r="C1" s="20" t="s">
        <v>15</v>
      </c>
      <c r="D1" s="19" t="s">
        <v>2</v>
      </c>
      <c r="E1" s="20" t="s">
        <v>16</v>
      </c>
      <c r="F1" s="19" t="s">
        <v>12</v>
      </c>
      <c r="G1" s="19" t="s">
        <v>13</v>
      </c>
    </row>
    <row r="2" spans="1:12" ht="22.5" customHeight="1" x14ac:dyDescent="0.25">
      <c r="A2" s="7">
        <v>1</v>
      </c>
      <c r="B2" s="18" t="s">
        <v>17</v>
      </c>
      <c r="C2" s="8" t="s">
        <v>10</v>
      </c>
      <c r="D2" s="7">
        <v>1</v>
      </c>
      <c r="E2" s="5" t="s">
        <v>40</v>
      </c>
      <c r="F2" s="9">
        <v>3816</v>
      </c>
      <c r="G2" s="9">
        <f t="shared" ref="G2:G13" si="0">F2*D2</f>
        <v>3816</v>
      </c>
      <c r="H2" s="22"/>
    </row>
    <row r="3" spans="1:12" ht="30" customHeight="1" x14ac:dyDescent="0.25">
      <c r="A3" s="7">
        <f>A2+1</f>
        <v>2</v>
      </c>
      <c r="B3" s="18" t="s">
        <v>20</v>
      </c>
      <c r="C3" s="8" t="s">
        <v>11</v>
      </c>
      <c r="D3" s="7">
        <v>1</v>
      </c>
      <c r="E3" s="5" t="s">
        <v>40</v>
      </c>
      <c r="F3" s="9">
        <v>17632</v>
      </c>
      <c r="G3" s="9">
        <f t="shared" si="0"/>
        <v>17632</v>
      </c>
      <c r="H3" s="22"/>
      <c r="K3" s="23"/>
      <c r="L3" s="24"/>
    </row>
    <row r="4" spans="1:12" ht="17.25" customHeight="1" x14ac:dyDescent="0.25">
      <c r="A4" s="7">
        <f t="shared" ref="A4:A13" si="1">A3+1</f>
        <v>3</v>
      </c>
      <c r="B4" s="18" t="s">
        <v>18</v>
      </c>
      <c r="C4" s="8" t="s">
        <v>10</v>
      </c>
      <c r="D4" s="7">
        <v>1</v>
      </c>
      <c r="E4" s="5" t="s">
        <v>40</v>
      </c>
      <c r="F4" s="9">
        <v>1877</v>
      </c>
      <c r="G4" s="9">
        <f t="shared" si="0"/>
        <v>1877</v>
      </c>
      <c r="H4" s="22"/>
    </row>
    <row r="5" spans="1:12" ht="18" customHeight="1" x14ac:dyDescent="0.25">
      <c r="A5" s="7">
        <f t="shared" si="1"/>
        <v>4</v>
      </c>
      <c r="B5" s="18" t="s">
        <v>19</v>
      </c>
      <c r="C5" s="8" t="s">
        <v>10</v>
      </c>
      <c r="D5" s="7">
        <v>1</v>
      </c>
      <c r="E5" s="5" t="s">
        <v>40</v>
      </c>
      <c r="F5" s="9">
        <v>3817</v>
      </c>
      <c r="G5" s="9">
        <f t="shared" si="0"/>
        <v>3817</v>
      </c>
      <c r="H5" s="22"/>
    </row>
    <row r="6" spans="1:12" x14ac:dyDescent="0.25">
      <c r="A6" s="7">
        <f t="shared" si="1"/>
        <v>5</v>
      </c>
      <c r="B6" s="54" t="s">
        <v>55</v>
      </c>
      <c r="C6" s="8" t="s">
        <v>10</v>
      </c>
      <c r="D6" s="52">
        <v>1</v>
      </c>
      <c r="E6" s="52" t="s">
        <v>61</v>
      </c>
      <c r="F6" s="9">
        <v>60000</v>
      </c>
      <c r="G6" s="9">
        <f t="shared" si="0"/>
        <v>60000</v>
      </c>
    </row>
    <row r="7" spans="1:12" x14ac:dyDescent="0.25">
      <c r="A7" s="7">
        <f t="shared" si="1"/>
        <v>6</v>
      </c>
      <c r="B7" s="54" t="s">
        <v>56</v>
      </c>
      <c r="C7" s="8" t="s">
        <v>10</v>
      </c>
      <c r="D7" s="52">
        <v>2</v>
      </c>
      <c r="E7" s="52" t="s">
        <v>61</v>
      </c>
      <c r="F7" s="9">
        <v>215000</v>
      </c>
      <c r="G7" s="9">
        <f t="shared" si="0"/>
        <v>430000</v>
      </c>
    </row>
    <row r="8" spans="1:12" x14ac:dyDescent="0.25">
      <c r="A8" s="7">
        <f t="shared" si="1"/>
        <v>7</v>
      </c>
      <c r="B8" s="56" t="s">
        <v>62</v>
      </c>
      <c r="C8" s="8" t="s">
        <v>10</v>
      </c>
      <c r="D8" s="55">
        <v>2</v>
      </c>
      <c r="E8" s="52" t="s">
        <v>66</v>
      </c>
      <c r="F8" s="9">
        <v>110000</v>
      </c>
      <c r="G8" s="9">
        <f t="shared" si="0"/>
        <v>220000</v>
      </c>
    </row>
    <row r="9" spans="1:12" x14ac:dyDescent="0.25">
      <c r="A9" s="7">
        <f t="shared" si="1"/>
        <v>8</v>
      </c>
      <c r="B9" s="56" t="s">
        <v>63</v>
      </c>
      <c r="C9" s="8" t="s">
        <v>10</v>
      </c>
      <c r="D9" s="55">
        <v>7</v>
      </c>
      <c r="E9" s="52" t="s">
        <v>66</v>
      </c>
      <c r="F9" s="9">
        <v>40000</v>
      </c>
      <c r="G9" s="9">
        <f t="shared" si="0"/>
        <v>280000</v>
      </c>
    </row>
    <row r="10" spans="1:12" x14ac:dyDescent="0.25">
      <c r="A10" s="7">
        <f t="shared" si="1"/>
        <v>9</v>
      </c>
      <c r="B10" s="56" t="s">
        <v>64</v>
      </c>
      <c r="C10" s="8" t="s">
        <v>10</v>
      </c>
      <c r="D10" s="55">
        <v>1</v>
      </c>
      <c r="E10" s="52" t="s">
        <v>66</v>
      </c>
      <c r="F10" s="9">
        <v>140000</v>
      </c>
      <c r="G10" s="9">
        <f t="shared" si="0"/>
        <v>140000</v>
      </c>
    </row>
    <row r="11" spans="1:12" x14ac:dyDescent="0.25">
      <c r="A11" s="7">
        <f t="shared" si="1"/>
        <v>10</v>
      </c>
      <c r="B11" s="56" t="s">
        <v>65</v>
      </c>
      <c r="C11" s="8" t="s">
        <v>10</v>
      </c>
      <c r="D11" s="55">
        <v>1</v>
      </c>
      <c r="E11" s="52" t="s">
        <v>66</v>
      </c>
      <c r="F11" s="9">
        <v>390000</v>
      </c>
      <c r="G11" s="9">
        <f t="shared" si="0"/>
        <v>390000</v>
      </c>
    </row>
    <row r="12" spans="1:12" x14ac:dyDescent="0.25">
      <c r="A12" s="7">
        <f t="shared" si="1"/>
        <v>11</v>
      </c>
      <c r="B12" s="54" t="s">
        <v>57</v>
      </c>
      <c r="C12" s="8" t="s">
        <v>10</v>
      </c>
      <c r="D12" s="52">
        <v>1</v>
      </c>
      <c r="E12" s="52" t="s">
        <v>59</v>
      </c>
      <c r="F12" s="9">
        <v>950000</v>
      </c>
      <c r="G12" s="9">
        <f t="shared" si="0"/>
        <v>950000</v>
      </c>
    </row>
    <row r="13" spans="1:12" ht="31.5" x14ac:dyDescent="0.25">
      <c r="A13" s="7">
        <f t="shared" si="1"/>
        <v>12</v>
      </c>
      <c r="B13" s="53" t="s">
        <v>58</v>
      </c>
      <c r="C13" s="8" t="s">
        <v>10</v>
      </c>
      <c r="D13" s="52">
        <v>1</v>
      </c>
      <c r="E13" s="52" t="s">
        <v>60</v>
      </c>
      <c r="F13" s="9">
        <v>1150000</v>
      </c>
      <c r="G13" s="9">
        <f t="shared" si="0"/>
        <v>1150000</v>
      </c>
    </row>
    <row r="14" spans="1:12" x14ac:dyDescent="0.25">
      <c r="F14" s="21"/>
      <c r="G14" s="21"/>
    </row>
    <row r="15" spans="1:12" x14ac:dyDescent="0.25">
      <c r="F15" s="21"/>
      <c r="G15" s="21"/>
    </row>
    <row r="16" spans="1:12" x14ac:dyDescent="0.25">
      <c r="F16" s="21"/>
      <c r="G16" s="21"/>
    </row>
    <row r="17" spans="3:7" x14ac:dyDescent="0.25">
      <c r="F17" s="21"/>
      <c r="G17" s="21"/>
    </row>
    <row r="18" spans="3:7" x14ac:dyDescent="0.25">
      <c r="C18" s="21"/>
      <c r="D18" s="21"/>
      <c r="F18" s="21"/>
      <c r="G18" s="21"/>
    </row>
    <row r="19" spans="3:7" x14ac:dyDescent="0.25">
      <c r="C19" s="21"/>
      <c r="D19" s="21"/>
      <c r="F19" s="21"/>
      <c r="G19" s="21"/>
    </row>
  </sheetData>
  <autoFilter ref="A1:G5"/>
  <conditionalFormatting sqref="B1:B5">
    <cfRule type="duplicateValues" dxfId="2" priority="61"/>
  </conditionalFormatting>
  <pageMargins left="0.7" right="0.7" top="0.75" bottom="0.75" header="0.3" footer="0.3"/>
  <pageSetup paperSize="9" scale="61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70" zoomScaleNormal="70" workbookViewId="0">
      <selection activeCell="B14" sqref="B14"/>
    </sheetView>
  </sheetViews>
  <sheetFormatPr defaultColWidth="8.85546875" defaultRowHeight="12" x14ac:dyDescent="0.2"/>
  <cols>
    <col min="1" max="1" width="8.85546875" style="2"/>
    <col min="2" max="2" width="57.42578125" style="2" customWidth="1"/>
    <col min="3" max="3" width="11.140625" style="2" customWidth="1"/>
    <col min="4" max="4" width="11.85546875" style="2" customWidth="1"/>
    <col min="5" max="5" width="19.28515625" style="2" customWidth="1"/>
    <col min="6" max="7" width="19.85546875" style="2" customWidth="1"/>
    <col min="8" max="16384" width="8.85546875" style="2"/>
  </cols>
  <sheetData>
    <row r="1" spans="1:7" ht="38.25" customHeight="1" x14ac:dyDescent="0.2">
      <c r="A1" s="13" t="s">
        <v>5</v>
      </c>
      <c r="B1" s="13" t="s">
        <v>0</v>
      </c>
      <c r="C1" s="13" t="s">
        <v>1</v>
      </c>
      <c r="D1" s="13" t="s">
        <v>2</v>
      </c>
      <c r="E1" s="13" t="s">
        <v>3</v>
      </c>
      <c r="F1" s="14" t="s">
        <v>35</v>
      </c>
      <c r="G1" s="14" t="s">
        <v>13</v>
      </c>
    </row>
    <row r="2" spans="1:7" ht="35.1" customHeight="1" x14ac:dyDescent="0.2">
      <c r="A2" s="10">
        <v>1</v>
      </c>
      <c r="B2" s="11" t="s">
        <v>21</v>
      </c>
      <c r="C2" s="10" t="s">
        <v>11</v>
      </c>
      <c r="D2" s="10">
        <v>3</v>
      </c>
      <c r="E2" s="6" t="s">
        <v>36</v>
      </c>
      <c r="F2" s="12">
        <v>314.29999999999995</v>
      </c>
      <c r="G2" s="12">
        <f t="shared" ref="G2:G17" si="0">F2*D2</f>
        <v>942.89999999999986</v>
      </c>
    </row>
    <row r="3" spans="1:7" ht="35.1" customHeight="1" x14ac:dyDescent="0.2">
      <c r="A3" s="10">
        <f>A2+1</f>
        <v>2</v>
      </c>
      <c r="B3" s="11" t="s">
        <v>22</v>
      </c>
      <c r="C3" s="10" t="s">
        <v>11</v>
      </c>
      <c r="D3" s="10">
        <v>4</v>
      </c>
      <c r="E3" s="6" t="s">
        <v>36</v>
      </c>
      <c r="F3" s="12">
        <v>7347.24</v>
      </c>
      <c r="G3" s="12">
        <f t="shared" si="0"/>
        <v>29388.959999999999</v>
      </c>
    </row>
    <row r="4" spans="1:7" ht="35.1" customHeight="1" x14ac:dyDescent="0.2">
      <c r="A4" s="10">
        <f t="shared" ref="A4:A17" si="1">A3+1</f>
        <v>3</v>
      </c>
      <c r="B4" s="11" t="s">
        <v>23</v>
      </c>
      <c r="C4" s="10" t="s">
        <v>11</v>
      </c>
      <c r="D4" s="10">
        <v>3</v>
      </c>
      <c r="E4" s="6" t="s">
        <v>36</v>
      </c>
      <c r="F4" s="12">
        <v>7347.24</v>
      </c>
      <c r="G4" s="12">
        <f t="shared" si="0"/>
        <v>22041.72</v>
      </c>
    </row>
    <row r="5" spans="1:7" ht="35.1" customHeight="1" x14ac:dyDescent="0.2">
      <c r="A5" s="10">
        <f t="shared" si="1"/>
        <v>4</v>
      </c>
      <c r="B5" s="11" t="s">
        <v>24</v>
      </c>
      <c r="C5" s="10" t="s">
        <v>11</v>
      </c>
      <c r="D5" s="10">
        <v>1</v>
      </c>
      <c r="E5" s="6" t="s">
        <v>36</v>
      </c>
      <c r="F5" s="12">
        <v>7594.78</v>
      </c>
      <c r="G5" s="12">
        <f t="shared" si="0"/>
        <v>7594.78</v>
      </c>
    </row>
    <row r="6" spans="1:7" ht="35.1" customHeight="1" x14ac:dyDescent="0.2">
      <c r="A6" s="10">
        <f t="shared" si="1"/>
        <v>5</v>
      </c>
      <c r="B6" s="11" t="s">
        <v>25</v>
      </c>
      <c r="C6" s="10" t="s">
        <v>11</v>
      </c>
      <c r="D6" s="10">
        <v>1</v>
      </c>
      <c r="E6" s="6" t="s">
        <v>36</v>
      </c>
      <c r="F6" s="12">
        <v>7594.78</v>
      </c>
      <c r="G6" s="12">
        <f t="shared" si="0"/>
        <v>7594.78</v>
      </c>
    </row>
    <row r="7" spans="1:7" ht="35.1" customHeight="1" x14ac:dyDescent="0.2">
      <c r="A7" s="10">
        <f t="shared" si="1"/>
        <v>6</v>
      </c>
      <c r="B7" s="11" t="s">
        <v>26</v>
      </c>
      <c r="C7" s="10" t="s">
        <v>11</v>
      </c>
      <c r="D7" s="10">
        <v>1</v>
      </c>
      <c r="E7" s="6" t="s">
        <v>36</v>
      </c>
      <c r="F7" s="12">
        <v>7594.78</v>
      </c>
      <c r="G7" s="12">
        <f t="shared" si="0"/>
        <v>7594.78</v>
      </c>
    </row>
    <row r="8" spans="1:7" ht="35.1" customHeight="1" x14ac:dyDescent="0.2">
      <c r="A8" s="10">
        <f t="shared" si="1"/>
        <v>7</v>
      </c>
      <c r="B8" s="11" t="s">
        <v>27</v>
      </c>
      <c r="C8" s="10" t="s">
        <v>11</v>
      </c>
      <c r="D8" s="10">
        <v>5</v>
      </c>
      <c r="E8" s="6" t="s">
        <v>36</v>
      </c>
      <c r="F8" s="12">
        <v>11139.02</v>
      </c>
      <c r="G8" s="12">
        <f t="shared" si="0"/>
        <v>55695.100000000006</v>
      </c>
    </row>
    <row r="9" spans="1:7" ht="35.1" customHeight="1" x14ac:dyDescent="0.2">
      <c r="A9" s="10">
        <f t="shared" si="1"/>
        <v>8</v>
      </c>
      <c r="B9" s="11" t="s">
        <v>28</v>
      </c>
      <c r="C9" s="10" t="s">
        <v>11</v>
      </c>
      <c r="D9" s="10">
        <v>3</v>
      </c>
      <c r="E9" s="6" t="s">
        <v>36</v>
      </c>
      <c r="F9" s="12">
        <v>11926.6</v>
      </c>
      <c r="G9" s="12">
        <f t="shared" si="0"/>
        <v>35779.800000000003</v>
      </c>
    </row>
    <row r="10" spans="1:7" ht="35.1" customHeight="1" x14ac:dyDescent="0.2">
      <c r="A10" s="10">
        <f t="shared" si="1"/>
        <v>9</v>
      </c>
      <c r="B10" s="11" t="s">
        <v>29</v>
      </c>
      <c r="C10" s="10" t="s">
        <v>11</v>
      </c>
      <c r="D10" s="10">
        <v>1</v>
      </c>
      <c r="E10" s="6" t="s">
        <v>36</v>
      </c>
      <c r="F10" s="12">
        <v>11926.6</v>
      </c>
      <c r="G10" s="12">
        <f t="shared" si="0"/>
        <v>11926.6</v>
      </c>
    </row>
    <row r="11" spans="1:7" ht="35.1" customHeight="1" x14ac:dyDescent="0.2">
      <c r="A11" s="10">
        <f t="shared" si="1"/>
        <v>10</v>
      </c>
      <c r="B11" s="11" t="s">
        <v>30</v>
      </c>
      <c r="C11" s="10" t="s">
        <v>11</v>
      </c>
      <c r="D11" s="10">
        <v>11</v>
      </c>
      <c r="E11" s="6" t="s">
        <v>36</v>
      </c>
      <c r="F11" s="12">
        <v>6877.4935714285721</v>
      </c>
      <c r="G11" s="12">
        <f t="shared" si="0"/>
        <v>75652.429285714286</v>
      </c>
    </row>
    <row r="12" spans="1:7" ht="35.1" customHeight="1" x14ac:dyDescent="0.2">
      <c r="A12" s="10">
        <f t="shared" si="1"/>
        <v>11</v>
      </c>
      <c r="B12" s="11" t="s">
        <v>31</v>
      </c>
      <c r="C12" s="10" t="s">
        <v>11</v>
      </c>
      <c r="D12" s="10">
        <v>2</v>
      </c>
      <c r="E12" s="6" t="s">
        <v>36</v>
      </c>
      <c r="F12" s="12">
        <v>1830.4999999999998</v>
      </c>
      <c r="G12" s="12">
        <f t="shared" si="0"/>
        <v>3660.9999999999995</v>
      </c>
    </row>
    <row r="13" spans="1:7" ht="35.1" customHeight="1" x14ac:dyDescent="0.2">
      <c r="A13" s="10">
        <f t="shared" si="1"/>
        <v>12</v>
      </c>
      <c r="B13" s="11" t="s">
        <v>32</v>
      </c>
      <c r="C13" s="10" t="s">
        <v>11</v>
      </c>
      <c r="D13" s="10">
        <v>15</v>
      </c>
      <c r="E13" s="6" t="s">
        <v>36</v>
      </c>
      <c r="F13" s="12">
        <v>2740</v>
      </c>
      <c r="G13" s="12">
        <f t="shared" si="0"/>
        <v>41100</v>
      </c>
    </row>
    <row r="14" spans="1:7" ht="40.5" customHeight="1" x14ac:dyDescent="0.2">
      <c r="A14" s="10">
        <f t="shared" si="1"/>
        <v>13</v>
      </c>
      <c r="B14" s="11" t="s">
        <v>33</v>
      </c>
      <c r="C14" s="10" t="s">
        <v>11</v>
      </c>
      <c r="D14" s="10">
        <f>34-2</f>
        <v>32</v>
      </c>
      <c r="E14" s="6" t="s">
        <v>36</v>
      </c>
      <c r="F14" s="12">
        <v>4358.8635294117603</v>
      </c>
      <c r="G14" s="12">
        <f t="shared" si="0"/>
        <v>139483.63294117633</v>
      </c>
    </row>
    <row r="15" spans="1:7" ht="49.5" customHeight="1" x14ac:dyDescent="0.2">
      <c r="A15" s="10">
        <f t="shared" si="1"/>
        <v>14</v>
      </c>
      <c r="B15" s="11" t="s">
        <v>34</v>
      </c>
      <c r="C15" s="10" t="s">
        <v>11</v>
      </c>
      <c r="D15" s="10">
        <v>2</v>
      </c>
      <c r="E15" s="6" t="s">
        <v>36</v>
      </c>
      <c r="F15" s="12">
        <v>632.09999999999991</v>
      </c>
      <c r="G15" s="12">
        <f t="shared" si="0"/>
        <v>1264.1999999999998</v>
      </c>
    </row>
    <row r="16" spans="1:7" ht="47.25" x14ac:dyDescent="0.2">
      <c r="A16" s="10">
        <f t="shared" si="1"/>
        <v>15</v>
      </c>
      <c r="B16" s="4" t="s">
        <v>37</v>
      </c>
      <c r="C16" s="17" t="s">
        <v>39</v>
      </c>
      <c r="D16" s="1">
        <v>1</v>
      </c>
      <c r="E16" s="6" t="s">
        <v>36</v>
      </c>
      <c r="F16" s="12">
        <v>18984</v>
      </c>
      <c r="G16" s="12">
        <f t="shared" si="0"/>
        <v>18984</v>
      </c>
    </row>
    <row r="17" spans="1:7" ht="47.25" x14ac:dyDescent="0.2">
      <c r="A17" s="10">
        <f t="shared" si="1"/>
        <v>16</v>
      </c>
      <c r="B17" s="4" t="s">
        <v>38</v>
      </c>
      <c r="C17" s="17" t="s">
        <v>39</v>
      </c>
      <c r="D17" s="1">
        <v>1</v>
      </c>
      <c r="E17" s="6" t="s">
        <v>36</v>
      </c>
      <c r="F17" s="12">
        <v>18984</v>
      </c>
      <c r="G17" s="12">
        <f t="shared" si="0"/>
        <v>18984</v>
      </c>
    </row>
    <row r="20" spans="1:7" ht="15.75" x14ac:dyDescent="0.25">
      <c r="B20" s="21"/>
    </row>
    <row r="22" spans="1:7" x14ac:dyDescent="0.2">
      <c r="E22" s="3"/>
    </row>
  </sheetData>
  <autoFilter ref="A1:G17"/>
  <conditionalFormatting sqref="B1:B15">
    <cfRule type="duplicateValues" dxfId="1" priority="70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C21" sqref="C21"/>
    </sheetView>
  </sheetViews>
  <sheetFormatPr defaultRowHeight="15" x14ac:dyDescent="0.25"/>
  <cols>
    <col min="1" max="1" width="7.140625" style="40" customWidth="1"/>
    <col min="2" max="2" width="38.85546875" style="40" customWidth="1"/>
    <col min="3" max="3" width="7.28515625" style="40" customWidth="1"/>
    <col min="4" max="4" width="9.140625" style="40"/>
    <col min="5" max="5" width="10.7109375" style="40" customWidth="1"/>
    <col min="6" max="6" width="10.28515625" style="40" customWidth="1"/>
    <col min="7" max="7" width="10" style="40" customWidth="1"/>
    <col min="8" max="8" width="9.140625" style="39"/>
    <col min="9" max="16384" width="9.140625" style="40"/>
  </cols>
  <sheetData>
    <row r="1" spans="1:11" ht="42.75" x14ac:dyDescent="0.25">
      <c r="A1" s="41" t="s">
        <v>5</v>
      </c>
      <c r="B1" s="41" t="s">
        <v>0</v>
      </c>
      <c r="C1" s="41" t="s">
        <v>1</v>
      </c>
      <c r="D1" s="41" t="s">
        <v>2</v>
      </c>
      <c r="E1" s="41" t="s">
        <v>3</v>
      </c>
      <c r="F1" s="42" t="s">
        <v>35</v>
      </c>
      <c r="G1" s="42" t="s">
        <v>13</v>
      </c>
    </row>
    <row r="2" spans="1:11" ht="30" x14ac:dyDescent="0.25">
      <c r="A2" s="46">
        <v>1</v>
      </c>
      <c r="B2" s="47" t="s">
        <v>43</v>
      </c>
      <c r="C2" s="43" t="s">
        <v>10</v>
      </c>
      <c r="D2" s="43">
        <v>1</v>
      </c>
      <c r="E2" s="44" t="s">
        <v>42</v>
      </c>
      <c r="F2" s="45">
        <v>50000</v>
      </c>
      <c r="G2" s="45">
        <f t="shared" ref="G2" si="0">F2*D2</f>
        <v>50000</v>
      </c>
      <c r="J2" s="48"/>
      <c r="K2" s="48"/>
    </row>
    <row r="4" spans="1:11" x14ac:dyDescent="0.25">
      <c r="G4" s="48"/>
      <c r="K4" s="48"/>
    </row>
    <row r="6" spans="1:11" x14ac:dyDescent="0.25">
      <c r="I6" s="48"/>
    </row>
  </sheetData>
  <conditionalFormatting sqref="B1">
    <cfRule type="duplicateValues" dxfId="0" priority="6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Трубы</vt:lpstr>
      <vt:lpstr>Краны</vt:lpstr>
      <vt:lpstr>КИП</vt:lpstr>
      <vt:lpstr>СДТ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2023-11-02T05:54:42Z</dcterms:modified>
</cp:coreProperties>
</file>