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001"/>
  <workbookPr codeName="ЭтаКнига" defaultThemeVersion="124226"/>
  <mc:AlternateContent xmlns:mc="http://schemas.openxmlformats.org/markup-compatibility/2006">
    <mc:Choice Requires="x15">
      <x15ac:absPath xmlns:x15ac="http://schemas.microsoft.com/office/spreadsheetml/2010/11/ac" url="E:\Прайсы\"/>
    </mc:Choice>
  </mc:AlternateContent>
  <xr:revisionPtr revIDLastSave="0" documentId="8_{B5D67F2B-DC30-42C9-B016-117F6CA36219}" xr6:coauthVersionLast="45" xr6:coauthVersionMax="45" xr10:uidLastSave="{00000000-0000-0000-0000-000000000000}"/>
  <bookViews>
    <workbookView xWindow="-120" yWindow="-120" windowWidth="29040" windowHeight="15840" tabRatio="614" xr2:uid="{00000000-000D-0000-FFFF-FFFF00000000}"/>
  </bookViews>
  <sheets>
    <sheet name="30.09.2024" sheetId="1" r:id="rId1"/>
  </sheets>
  <definedNames>
    <definedName name="_xlnm._FilterDatabase" localSheetId="0" hidden="1">'30.09.2024'!$A$3:$AG$179</definedName>
    <definedName name="Авансы">#REF!</definedName>
    <definedName name="Промежуточный_итог">#REF!</definedName>
  </definedNames>
  <calcPr calcId="191029" refMode="R1C1"/>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H155" i="1" l="1"/>
  <c r="F155" i="1"/>
  <c r="H12" i="1" l="1"/>
  <c r="F12" i="1"/>
  <c r="H86" i="1" l="1"/>
  <c r="H74" i="1"/>
  <c r="H71" i="1" l="1"/>
  <c r="H129" i="1" l="1"/>
  <c r="H150" i="1" l="1"/>
  <c r="H21" i="1" l="1"/>
  <c r="F21" i="1"/>
  <c r="H20" i="1" l="1"/>
  <c r="H87" i="1" l="1"/>
  <c r="H128" i="1" l="1"/>
  <c r="H133" i="1" l="1"/>
  <c r="F133" i="1" l="1"/>
  <c r="H58" i="1" l="1"/>
  <c r="H54" i="1"/>
  <c r="H151" i="1" l="1"/>
  <c r="H122" i="1" l="1"/>
  <c r="H127" i="1" l="1"/>
  <c r="G135" i="1" l="1"/>
  <c r="F122" i="1" l="1"/>
  <c r="H135" i="1" l="1"/>
  <c r="F135" i="1"/>
  <c r="H112" i="1" l="1"/>
  <c r="H134" i="1" l="1"/>
  <c r="H67" i="1" l="1"/>
  <c r="H72" i="1"/>
  <c r="H51" i="1" l="1"/>
  <c r="H113" i="1" l="1"/>
  <c r="H139" i="1" l="1"/>
  <c r="H111" i="1" l="1"/>
  <c r="H83" i="1"/>
  <c r="H81" i="1"/>
  <c r="H29" i="1" l="1"/>
  <c r="H156" i="1" l="1"/>
  <c r="F156" i="1"/>
  <c r="H132" i="1"/>
  <c r="F132" i="1" l="1"/>
  <c r="F177" i="1" l="1"/>
  <c r="H59" i="1" l="1"/>
  <c r="H88" i="1"/>
  <c r="H34" i="1" l="1"/>
  <c r="F34" i="1"/>
  <c r="H5" i="1" l="1"/>
  <c r="H107" i="1" l="1"/>
  <c r="H35" i="1" l="1"/>
  <c r="H26" i="1" l="1"/>
  <c r="H124" i="1" l="1"/>
  <c r="H148" i="1" l="1"/>
  <c r="H110" i="1" l="1"/>
  <c r="H49" i="1" l="1"/>
  <c r="H10" i="1" l="1"/>
  <c r="F10" i="1"/>
  <c r="H73" i="1" l="1"/>
  <c r="H165" i="1" l="1"/>
  <c r="H84" i="1" l="1"/>
  <c r="H102" i="1" l="1"/>
  <c r="H147" i="1" l="1"/>
  <c r="H64" i="1" l="1"/>
  <c r="F64" i="1"/>
  <c r="H117" i="1" l="1"/>
  <c r="F117" i="1"/>
  <c r="H43" i="1" l="1"/>
  <c r="H8" i="1"/>
  <c r="H70" i="1" l="1"/>
  <c r="H159" i="1" l="1"/>
  <c r="H104" i="1" l="1"/>
  <c r="H103" i="1" l="1"/>
  <c r="H92" i="1"/>
  <c r="H170" i="1" l="1"/>
  <c r="H95" i="1" l="1"/>
  <c r="F95" i="1"/>
  <c r="H157" i="1"/>
  <c r="H171" i="1" l="1"/>
  <c r="H138" i="1" l="1"/>
  <c r="H158" i="1" l="1"/>
  <c r="H116" i="1" l="1"/>
  <c r="F116" i="1"/>
  <c r="H41" i="1" l="1"/>
  <c r="F41" i="1"/>
  <c r="H173" i="1" l="1"/>
  <c r="H172" i="1" l="1"/>
  <c r="G168" i="1" l="1"/>
  <c r="H168" i="1" l="1"/>
  <c r="H167" i="1" l="1"/>
  <c r="H166" i="1" l="1"/>
  <c r="H164" i="1"/>
  <c r="H163" i="1"/>
  <c r="H162" i="1" l="1"/>
  <c r="H161" i="1"/>
  <c r="H160" i="1"/>
  <c r="H153" i="1" l="1"/>
  <c r="H152" i="1"/>
  <c r="H146" i="1" l="1"/>
  <c r="F145" i="1" l="1"/>
  <c r="H144" i="1" l="1"/>
  <c r="H143" i="1" l="1"/>
  <c r="H142" i="1"/>
  <c r="H141" i="1" l="1"/>
  <c r="H137" i="1"/>
  <c r="H136" i="1"/>
  <c r="H131" i="1" l="1"/>
  <c r="F131" i="1"/>
  <c r="H130" i="1"/>
  <c r="H126" i="1"/>
  <c r="H125" i="1"/>
  <c r="H123" i="1"/>
  <c r="H118" i="1" l="1"/>
  <c r="F118" i="1"/>
  <c r="H114" i="1"/>
  <c r="H109" i="1" l="1"/>
  <c r="H108" i="1" l="1"/>
  <c r="F108" i="1"/>
  <c r="H90" i="1"/>
  <c r="H82" i="1" l="1"/>
  <c r="H80" i="1" l="1"/>
  <c r="F80" i="1"/>
  <c r="H78" i="1" l="1"/>
  <c r="H63" i="1"/>
  <c r="H62" i="1"/>
  <c r="H50" i="1"/>
  <c r="H48" i="1"/>
  <c r="H47" i="1" l="1"/>
  <c r="F45" i="1" l="1"/>
  <c r="H44" i="1"/>
  <c r="H42" i="1" l="1"/>
  <c r="H40" i="1" l="1"/>
  <c r="H39" i="1" l="1"/>
  <c r="F39" i="1"/>
  <c r="F180" i="1" s="1"/>
  <c r="H38" i="1"/>
  <c r="H37" i="1"/>
  <c r="H36" i="1"/>
  <c r="H22" i="1"/>
  <c r="H19" i="1" l="1"/>
  <c r="H18" i="1"/>
  <c r="H17" i="1"/>
  <c r="H9" i="1"/>
  <c r="H7" i="1" l="1"/>
  <c r="H6" i="1"/>
  <c r="H4" i="1"/>
  <c r="H180"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Пользователь Windows</author>
    <author>TSKDOB</author>
  </authors>
  <commentList>
    <comment ref="C9" authorId="0" shapeId="0" xr:uid="{00000000-0006-0000-0000-000001000000}">
      <text>
        <r>
          <rPr>
            <b/>
            <sz val="9"/>
            <color indexed="81"/>
            <rFont val="Tahoma"/>
            <family val="2"/>
            <charset val="204"/>
          </rPr>
          <t>Пользователь Windows:</t>
        </r>
        <r>
          <rPr>
            <sz val="9"/>
            <color indexed="81"/>
            <rFont val="Tahoma"/>
            <family val="2"/>
            <charset val="204"/>
          </rPr>
          <t xml:space="preserve">
60,32</t>
        </r>
      </text>
    </comment>
    <comment ref="G12" authorId="0" shapeId="0" xr:uid="{00000000-0006-0000-0000-000002000000}">
      <text>
        <r>
          <rPr>
            <b/>
            <sz val="9"/>
            <color indexed="81"/>
            <rFont val="Tahoma"/>
            <family val="2"/>
            <charset val="204"/>
          </rPr>
          <t>Пользователь Windows:</t>
        </r>
        <r>
          <rPr>
            <sz val="9"/>
            <color indexed="81"/>
            <rFont val="Tahoma"/>
            <family val="2"/>
            <charset val="204"/>
          </rPr>
          <t xml:space="preserve">
2166,73</t>
        </r>
      </text>
    </comment>
    <comment ref="C23" authorId="1" shapeId="0" xr:uid="{00000000-0006-0000-0000-000003000000}">
      <text>
        <r>
          <rPr>
            <b/>
            <sz val="9"/>
            <color indexed="81"/>
            <rFont val="Tahoma"/>
            <family val="2"/>
            <charset val="204"/>
          </rPr>
          <t>TSKDOB:</t>
        </r>
        <r>
          <rPr>
            <sz val="9"/>
            <color indexed="81"/>
            <rFont val="Tahoma"/>
            <family val="2"/>
            <charset val="204"/>
          </rPr>
          <t xml:space="preserve">
114,3</t>
        </r>
      </text>
    </comment>
    <comment ref="D23" authorId="1" shapeId="0" xr:uid="{00000000-0006-0000-0000-000004000000}">
      <text>
        <r>
          <rPr>
            <b/>
            <sz val="9"/>
            <color indexed="81"/>
            <rFont val="Tahoma"/>
            <family val="2"/>
            <charset val="204"/>
          </rPr>
          <t>TSKDOB:</t>
        </r>
        <r>
          <rPr>
            <sz val="9"/>
            <color indexed="81"/>
            <rFont val="Tahoma"/>
            <family val="2"/>
            <charset val="204"/>
          </rPr>
          <t xml:space="preserve">
6,35</t>
        </r>
      </text>
    </comment>
    <comment ref="C30" authorId="0" shapeId="0" xr:uid="{00000000-0006-0000-0000-000005000000}">
      <text>
        <r>
          <rPr>
            <b/>
            <sz val="9"/>
            <color indexed="81"/>
            <rFont val="Tahoma"/>
            <family val="2"/>
            <charset val="204"/>
          </rPr>
          <t>Пользователь Windows:</t>
        </r>
        <r>
          <rPr>
            <sz val="9"/>
            <color indexed="81"/>
            <rFont val="Tahoma"/>
            <family val="2"/>
            <charset val="204"/>
          </rPr>
          <t xml:space="preserve">
114,3</t>
        </r>
      </text>
    </comment>
    <comment ref="D31" authorId="0" shapeId="0" xr:uid="{00000000-0006-0000-0000-000006000000}">
      <text>
        <r>
          <rPr>
            <b/>
            <sz val="9"/>
            <color indexed="81"/>
            <rFont val="Tahoma"/>
            <family val="2"/>
            <charset val="204"/>
          </rPr>
          <t>Пользователь Windows:</t>
        </r>
        <r>
          <rPr>
            <sz val="9"/>
            <color indexed="81"/>
            <rFont val="Tahoma"/>
            <family val="2"/>
            <charset val="204"/>
          </rPr>
          <t xml:space="preserve">
7,37</t>
        </r>
      </text>
    </comment>
    <comment ref="D32" authorId="0" shapeId="0" xr:uid="{00000000-0006-0000-0000-000007000000}">
      <text>
        <r>
          <rPr>
            <b/>
            <sz val="9"/>
            <color indexed="81"/>
            <rFont val="Tahoma"/>
            <family val="2"/>
            <charset val="204"/>
          </rPr>
          <t>Пользователь Windows:</t>
        </r>
        <r>
          <rPr>
            <sz val="9"/>
            <color indexed="81"/>
            <rFont val="Tahoma"/>
            <family val="2"/>
            <charset val="204"/>
          </rPr>
          <t xml:space="preserve">
7,37</t>
        </r>
      </text>
    </comment>
    <comment ref="C34" authorId="0" shapeId="0" xr:uid="{00000000-0006-0000-0000-000008000000}">
      <text>
        <r>
          <rPr>
            <b/>
            <sz val="9"/>
            <color indexed="81"/>
            <rFont val="Tahoma"/>
            <family val="2"/>
            <charset val="204"/>
          </rPr>
          <t>Пользователь Windows:</t>
        </r>
        <r>
          <rPr>
            <sz val="9"/>
            <color indexed="81"/>
            <rFont val="Tahoma"/>
            <family val="2"/>
            <charset val="204"/>
          </rPr>
          <t xml:space="preserve">
114,3</t>
        </r>
      </text>
    </comment>
    <comment ref="C81" authorId="0" shapeId="0" xr:uid="{00000000-0006-0000-0000-000009000000}">
      <text>
        <r>
          <rPr>
            <b/>
            <sz val="9"/>
            <color indexed="81"/>
            <rFont val="Tahoma"/>
            <family val="2"/>
            <charset val="204"/>
          </rPr>
          <t>Пользователь Windows:</t>
        </r>
        <r>
          <rPr>
            <sz val="9"/>
            <color indexed="81"/>
            <rFont val="Tahoma"/>
            <family val="2"/>
            <charset val="204"/>
          </rPr>
          <t xml:space="preserve">
219,08</t>
        </r>
      </text>
    </comment>
    <comment ref="C82" authorId="0" shapeId="0" xr:uid="{00000000-0006-0000-0000-00000A000000}">
      <text>
        <r>
          <rPr>
            <b/>
            <sz val="9"/>
            <color indexed="81"/>
            <rFont val="Tahoma"/>
            <family val="2"/>
            <charset val="204"/>
          </rPr>
          <t>Пользователь Windows:</t>
        </r>
        <r>
          <rPr>
            <sz val="9"/>
            <color indexed="81"/>
            <rFont val="Tahoma"/>
            <family val="2"/>
            <charset val="204"/>
          </rPr>
          <t xml:space="preserve">
219,08</t>
        </r>
      </text>
    </comment>
    <comment ref="C102" authorId="1" shapeId="0" xr:uid="{00000000-0006-0000-0000-00000B000000}">
      <text>
        <r>
          <rPr>
            <b/>
            <sz val="9"/>
            <color indexed="81"/>
            <rFont val="Tahoma"/>
            <family val="2"/>
            <charset val="204"/>
          </rPr>
          <t>TSKDOB:</t>
        </r>
        <r>
          <rPr>
            <sz val="9"/>
            <color indexed="81"/>
            <rFont val="Tahoma"/>
            <family val="2"/>
            <charset val="204"/>
          </rPr>
          <t xml:space="preserve">
244,48</t>
        </r>
      </text>
    </comment>
    <comment ref="D102" authorId="1" shapeId="0" xr:uid="{00000000-0006-0000-0000-00000C000000}">
      <text>
        <r>
          <rPr>
            <b/>
            <sz val="9"/>
            <color indexed="81"/>
            <rFont val="Tahoma"/>
            <family val="2"/>
            <charset val="204"/>
          </rPr>
          <t>TSKDOB:</t>
        </r>
        <r>
          <rPr>
            <sz val="9"/>
            <color indexed="81"/>
            <rFont val="Tahoma"/>
            <family val="2"/>
            <charset val="204"/>
          </rPr>
          <t xml:space="preserve">
10,03</t>
        </r>
      </text>
    </comment>
    <comment ref="C103" authorId="1" shapeId="0" xr:uid="{00000000-0006-0000-0000-00000D000000}">
      <text>
        <r>
          <rPr>
            <b/>
            <sz val="9"/>
            <color indexed="81"/>
            <rFont val="Tahoma"/>
            <family val="2"/>
            <charset val="204"/>
          </rPr>
          <t>TSKDOB:</t>
        </r>
        <r>
          <rPr>
            <sz val="9"/>
            <color indexed="81"/>
            <rFont val="Tahoma"/>
            <family val="2"/>
            <charset val="204"/>
          </rPr>
          <t xml:space="preserve">
244,48</t>
        </r>
      </text>
    </comment>
    <comment ref="D103" authorId="1" shapeId="0" xr:uid="{00000000-0006-0000-0000-00000E000000}">
      <text>
        <r>
          <rPr>
            <b/>
            <sz val="9"/>
            <color indexed="81"/>
            <rFont val="Tahoma"/>
            <family val="2"/>
            <charset val="204"/>
          </rPr>
          <t>TSKDOB:</t>
        </r>
        <r>
          <rPr>
            <sz val="9"/>
            <color indexed="81"/>
            <rFont val="Tahoma"/>
            <family val="2"/>
            <charset val="204"/>
          </rPr>
          <t xml:space="preserve">
10,03</t>
        </r>
      </text>
    </comment>
    <comment ref="D104" authorId="0" shapeId="0" xr:uid="{00000000-0006-0000-0000-00000F000000}">
      <text>
        <r>
          <rPr>
            <b/>
            <sz val="9"/>
            <color indexed="81"/>
            <rFont val="Tahoma"/>
            <family val="2"/>
            <charset val="204"/>
          </rPr>
          <t>Пользователь Windows:</t>
        </r>
        <r>
          <rPr>
            <sz val="9"/>
            <color indexed="81"/>
            <rFont val="Tahoma"/>
            <family val="2"/>
            <charset val="204"/>
          </rPr>
          <t xml:space="preserve">
11,99</t>
        </r>
      </text>
    </comment>
    <comment ref="H104" authorId="0" shapeId="0" xr:uid="{00000000-0006-0000-0000-000010000000}">
      <text>
        <r>
          <rPr>
            <b/>
            <sz val="9"/>
            <color indexed="81"/>
            <rFont val="Tahoma"/>
            <family val="2"/>
            <charset val="204"/>
          </rPr>
          <t xml:space="preserve">Пользователь Windows: по весам </t>
        </r>
      </text>
    </comment>
    <comment ref="D105" authorId="0" shapeId="0" xr:uid="{00000000-0006-0000-0000-000011000000}">
      <text>
        <r>
          <rPr>
            <b/>
            <sz val="9"/>
            <color indexed="81"/>
            <rFont val="Tahoma"/>
            <family val="2"/>
            <charset val="204"/>
          </rPr>
          <t>Пользователь Windows:</t>
        </r>
        <r>
          <rPr>
            <sz val="9"/>
            <color indexed="81"/>
            <rFont val="Tahoma"/>
            <family val="2"/>
            <charset val="204"/>
          </rPr>
          <t xml:space="preserve">
11,99</t>
        </r>
      </text>
    </comment>
    <comment ref="D106" authorId="0" shapeId="0" xr:uid="{00000000-0006-0000-0000-000012000000}">
      <text>
        <r>
          <rPr>
            <b/>
            <sz val="9"/>
            <color indexed="81"/>
            <rFont val="Tahoma"/>
            <family val="2"/>
            <charset val="204"/>
          </rPr>
          <t>Пользователь Windows:</t>
        </r>
        <r>
          <rPr>
            <sz val="9"/>
            <color indexed="81"/>
            <rFont val="Tahoma"/>
            <family val="2"/>
            <charset val="204"/>
          </rPr>
          <t xml:space="preserve">
11,99</t>
        </r>
      </text>
    </comment>
    <comment ref="H106" authorId="0" shapeId="0" xr:uid="{00000000-0006-0000-0000-000013000000}">
      <text>
        <r>
          <rPr>
            <b/>
            <sz val="9"/>
            <color indexed="81"/>
            <rFont val="Tahoma"/>
            <family val="2"/>
            <charset val="204"/>
          </rPr>
          <t>Пользователь Windows:</t>
        </r>
        <r>
          <rPr>
            <sz val="9"/>
            <color indexed="81"/>
            <rFont val="Tahoma"/>
            <family val="2"/>
            <charset val="204"/>
          </rPr>
          <t xml:space="preserve">
по весам</t>
        </r>
      </text>
    </comment>
    <comment ref="C111" authorId="0" shapeId="0" xr:uid="{00000000-0006-0000-0000-000014000000}">
      <text>
        <r>
          <rPr>
            <b/>
            <sz val="9"/>
            <color indexed="81"/>
            <rFont val="Tahoma"/>
            <family val="2"/>
            <charset val="204"/>
          </rPr>
          <t>Пользователь Windows:</t>
        </r>
        <r>
          <rPr>
            <sz val="9"/>
            <color indexed="81"/>
            <rFont val="Tahoma"/>
            <family val="2"/>
            <charset val="204"/>
          </rPr>
          <t xml:space="preserve">
273,05</t>
        </r>
      </text>
    </comment>
    <comment ref="G135" authorId="0" shapeId="0" xr:uid="{00000000-0006-0000-0000-000015000000}">
      <text>
        <r>
          <rPr>
            <b/>
            <sz val="9"/>
            <color indexed="81"/>
            <rFont val="Tahoma"/>
            <family val="2"/>
            <charset val="204"/>
          </rPr>
          <t>Пользователь Windows:</t>
        </r>
        <r>
          <rPr>
            <sz val="9"/>
            <color indexed="81"/>
            <rFont val="Tahoma"/>
            <family val="2"/>
            <charset val="204"/>
          </rPr>
          <t xml:space="preserve">
было 288,64</t>
        </r>
      </text>
    </comment>
    <comment ref="C150" authorId="0" shapeId="0" xr:uid="{00000000-0006-0000-0000-000016000000}">
      <text>
        <r>
          <rPr>
            <b/>
            <sz val="9"/>
            <color indexed="81"/>
            <rFont val="Tahoma"/>
            <family val="2"/>
            <charset val="204"/>
          </rPr>
          <t>Пользователь Windows:</t>
        </r>
        <r>
          <rPr>
            <sz val="9"/>
            <color indexed="81"/>
            <rFont val="Tahoma"/>
            <family val="2"/>
            <charset val="204"/>
          </rPr>
          <t xml:space="preserve">
425,45</t>
        </r>
      </text>
    </comment>
    <comment ref="C151" authorId="0" shapeId="0" xr:uid="{00000000-0006-0000-0000-000017000000}">
      <text>
        <r>
          <rPr>
            <b/>
            <sz val="9"/>
            <color indexed="81"/>
            <rFont val="Tahoma"/>
            <family val="2"/>
            <charset val="204"/>
          </rPr>
          <t>Пользователь Windows:</t>
        </r>
        <r>
          <rPr>
            <sz val="9"/>
            <color indexed="81"/>
            <rFont val="Tahoma"/>
            <family val="2"/>
            <charset val="204"/>
          </rPr>
          <t xml:space="preserve">
425,45</t>
        </r>
      </text>
    </comment>
    <comment ref="K177" authorId="1" shapeId="0" xr:uid="{00000000-0006-0000-0000-000018000000}">
      <text>
        <r>
          <rPr>
            <b/>
            <sz val="9"/>
            <color indexed="81"/>
            <rFont val="Tahoma"/>
            <family val="2"/>
            <charset val="204"/>
          </rPr>
          <t>TSKDOB:</t>
        </r>
        <r>
          <rPr>
            <sz val="9"/>
            <color indexed="81"/>
            <rFont val="Tahoma"/>
            <family val="2"/>
            <charset val="204"/>
          </rPr>
          <t xml:space="preserve">
всего было 9 комплектов За 1 комплект оплатил Равиль ( они в Москве). 
</t>
        </r>
      </text>
    </comment>
  </commentList>
</comments>
</file>

<file path=xl/sharedStrings.xml><?xml version="1.0" encoding="utf-8"?>
<sst xmlns="http://schemas.openxmlformats.org/spreadsheetml/2006/main" count="617" uniqueCount="270">
  <si>
    <t>№ п/п</t>
  </si>
  <si>
    <t>Вес, тн</t>
  </si>
  <si>
    <t>Характеристика труб/марка стали</t>
  </si>
  <si>
    <t>4 категория</t>
  </si>
  <si>
    <t>D</t>
  </si>
  <si>
    <t>ПЕРВОУРАЛЬСК</t>
  </si>
  <si>
    <t>АДЖАРСКАЯ</t>
  </si>
  <si>
    <t>7-7,7</t>
  </si>
  <si>
    <t>Новосинеглазово</t>
  </si>
  <si>
    <t>10,82/10,87/11,03</t>
  </si>
  <si>
    <t>перемещение с АДЖАРСКОЙ
 на базу С.
26.04.2021</t>
  </si>
  <si>
    <t>ждём возврат на склад АДЖАРСКАЯ</t>
  </si>
  <si>
    <t>*Цены указаны в руб./т с учётом НДС (20%) на условиях самовывоза со складов</t>
  </si>
  <si>
    <t>Ложементы</t>
  </si>
  <si>
    <t>168-178</t>
  </si>
  <si>
    <t>СУРГУТ-БАРСОВО</t>
  </si>
  <si>
    <t>ДЛИНЫ ТРУБ</t>
  </si>
  <si>
    <t>ЦЕНА С НДС ЗА 1 ТОННУ</t>
  </si>
  <si>
    <t>ДЛИНА</t>
  </si>
  <si>
    <t>КОЛ-ВО</t>
  </si>
  <si>
    <t>КАТЕГОРИЯ</t>
  </si>
  <si>
    <t>СТЕНКА</t>
  </si>
  <si>
    <t>СКЛАД</t>
  </si>
  <si>
    <t>АСБЕСТ</t>
  </si>
  <si>
    <t>ГОСТ 10704-91 10705-80 В ППУ-ПЭ изоляции ст.3</t>
  </si>
  <si>
    <t>ГОСТ 10704-91 10705-80 ТС 153-21-2007 сварная со снятым гратом ст.22ГЮ</t>
  </si>
  <si>
    <t>Обсадная ГОСТ 31446-2017 гр.Д</t>
  </si>
  <si>
    <t>сварка
ГОСТ 10704-91 10705-80 ст.3</t>
  </si>
  <si>
    <t>обсадная (отбракова с КУ) 
ГОСТ 8732-78</t>
  </si>
  <si>
    <t xml:space="preserve">ГОСТ 10704-91 10705-80 ТС 153-21-2007 сварная со снятым гратом ст.22ГЮ
ст. 7- 26 шт., ст. 7,7- 44  шт. </t>
  </si>
  <si>
    <t>11,69/11,69</t>
  </si>
  <si>
    <t>б.ш. ГОСТ 8732-78 ТУ 1317-006.1-593377520-2003 ст.13ХФА в ВУС изоляции</t>
  </si>
  <si>
    <t>8,03/11,23</t>
  </si>
  <si>
    <t>2)  10 шт. 11,87/11,86/11,86/11,87/11,83/11,87/11,86/11,88/11,85/11,86  118,61 м. 3,115 т.
3) 10 шт.  11,95/11,88/11,89/11,56/11,87/11,63/11,95/11,95/11,64/11,85 118,17 м. 3,103 т.
4) 13 шт. 11,47/9,85/11,96/11,89/11,90/11,88/11,95/11,88/11,89/11,63/11,38/10,48/10,44 148,60 м. 3,903 т.</t>
  </si>
  <si>
    <t>11,99/12/11,99/11,89/12/11,88/11,88/10,98/11,89/12</t>
  </si>
  <si>
    <t>ТС 153-21-2007 
п/ш, с гратом 
ст. 22ГЮ</t>
  </si>
  <si>
    <t xml:space="preserve">5)10,40  </t>
  </si>
  <si>
    <t>7,3-8</t>
  </si>
  <si>
    <t>новая</t>
  </si>
  <si>
    <t>лежалая</t>
  </si>
  <si>
    <t xml:space="preserve">б.ш.,  ст. 09Г2С, фаска орбита </t>
  </si>
  <si>
    <t>с гратом
ТС 153-21-2007 
СТ. 20</t>
  </si>
  <si>
    <r>
      <t xml:space="preserve">11,52/10/11,57-Б./11,26-Б. </t>
    </r>
    <r>
      <rPr>
        <b/>
        <sz val="8"/>
        <color rgb="FF000000"/>
        <rFont val="Calibri"/>
        <family val="2"/>
        <charset val="204"/>
      </rPr>
      <t>7 ст.</t>
    </r>
    <r>
      <rPr>
        <sz val="8"/>
        <color indexed="8"/>
        <rFont val="Calibri"/>
        <family val="2"/>
        <charset val="204"/>
      </rPr>
      <t xml:space="preserve">
10,39</t>
    </r>
    <r>
      <rPr>
        <b/>
        <sz val="8"/>
        <color rgb="FF000000"/>
        <rFont val="Calibri"/>
        <family val="2"/>
        <charset val="204"/>
      </rPr>
      <t xml:space="preserve"> ( 11 ст.)</t>
    </r>
    <r>
      <rPr>
        <sz val="8"/>
        <color indexed="8"/>
        <rFont val="Calibri"/>
        <family val="2"/>
        <charset val="204"/>
      </rPr>
      <t xml:space="preserve">
10,95-б./11,62-б./11,40-б.  </t>
    </r>
    <r>
      <rPr>
        <b/>
        <sz val="8"/>
        <color rgb="FF000000"/>
        <rFont val="Calibri"/>
        <family val="2"/>
        <charset val="204"/>
      </rPr>
      <t xml:space="preserve">7,7 cт. </t>
    </r>
  </si>
  <si>
    <r>
      <t>11,63/8,94/10,55/9,20/8,74-</t>
    </r>
    <r>
      <rPr>
        <b/>
        <sz val="8"/>
        <color theme="1"/>
        <rFont val="Calibri"/>
        <family val="2"/>
        <charset val="204"/>
        <scheme val="minor"/>
      </rPr>
      <t xml:space="preserve"> c резьбой</t>
    </r>
    <r>
      <rPr>
        <sz val="8"/>
        <color theme="1"/>
        <rFont val="Calibri"/>
        <family val="2"/>
        <charset val="204"/>
        <scheme val="minor"/>
      </rPr>
      <t xml:space="preserve">
8,15/11,74</t>
    </r>
  </si>
  <si>
    <t>11,79/11,89/11,80/11,79/11,61/11,69/11,78/11,69/11,78/11,79/11,91/11,70</t>
  </si>
  <si>
    <t xml:space="preserve">4,67
</t>
  </si>
  <si>
    <t xml:space="preserve"> </t>
  </si>
  <si>
    <t>3,66-вырез</t>
  </si>
  <si>
    <t xml:space="preserve"> по 6,05 м.</t>
  </si>
  <si>
    <t>11,80/9,84</t>
  </si>
  <si>
    <t>6,90-вырез</t>
  </si>
  <si>
    <t>7,03/7,23</t>
  </si>
  <si>
    <t xml:space="preserve">8 комплектов БЫЛО
</t>
  </si>
  <si>
    <t xml:space="preserve">ГОСТ 10704-91 10705-80 ст. 10 </t>
  </si>
  <si>
    <t xml:space="preserve">ГОСТ 10704-91 10705-80 п/ш, ст. 10 </t>
  </si>
  <si>
    <t xml:space="preserve">ГОСТ 10704-91 10705-80 п/ш, ст. 20 </t>
  </si>
  <si>
    <t xml:space="preserve">ГОСТ 8732-78 ц/т, cт. 45 </t>
  </si>
  <si>
    <t>ГОСТ 10704-91 10705-8 п/ш, cнятый грат, 
ст. 20, 
ТС 153-21-2007</t>
  </si>
  <si>
    <t>ГОСТ 8732-78 ц/т</t>
  </si>
  <si>
    <t>ГОСТ 8732-78 ц/т, cт. 30Г</t>
  </si>
  <si>
    <t xml:space="preserve">ГОСТ 10704-91 10705-80 п/ш, снятый грат, ст.J55 N80Q
ТС 153-21-2007 </t>
  </si>
  <si>
    <t>ГОСТ 10704-91 10705-80 п/ш, cнятый грат, ТС 153-21-2007
стенка 7,3</t>
  </si>
  <si>
    <t xml:space="preserve">ГОСТ 8732-78 ц/т, cт. 20 </t>
  </si>
  <si>
    <t>ГОСТ 10704-91 10705-80 п/ш, cт. 09Г2С</t>
  </si>
  <si>
    <t xml:space="preserve">ГОСТ 10704-91 10705-80 п/ш, cт . 20 </t>
  </si>
  <si>
    <t>ГОСТ 10704-91 10705-80 п/ш</t>
  </si>
  <si>
    <t xml:space="preserve">ГОСТ 8732-78 ц/т, cт . 20 </t>
  </si>
  <si>
    <t xml:space="preserve">ГОСТ 8732-78 ц/т, cт . 17Г1С </t>
  </si>
  <si>
    <t>ГОСТ 8732-78 ц/т, cт. 35</t>
  </si>
  <si>
    <t xml:space="preserve">ГОСТ 8732-78 ц/т
ст. 20 </t>
  </si>
  <si>
    <t>ГОСТ 31446-2017 Обсадная БТС</t>
  </si>
  <si>
    <t>ГОСТ 10706-76 п/ш, один шов</t>
  </si>
  <si>
    <t xml:space="preserve">ГОСТ 10704-91 10705-80 ТС 153-21-2007 сварная со снятым гратом ст. 22ГЮ
</t>
  </si>
  <si>
    <t xml:space="preserve">ГОСТ 10704-91 10705-80 
СТ. 22ГЮ
ТС 153-21-2007 </t>
  </si>
  <si>
    <t xml:space="preserve">ГОСТ 10704-91 10705-80 
СТ. 22ГЮ
ТС 153-21-2007  146Х7,7- 12 шт. </t>
  </si>
  <si>
    <t xml:space="preserve">ГОСТ 10704-91 10705-80 
ТС 153-21-2007 
сварная со снятым гратом ст.22ГЮ
</t>
  </si>
  <si>
    <t xml:space="preserve">ГОСТ 10704-91 10705-80 ТС 153-21-2007 сварная со снятым гратом ст. 22ГЮ
ст. 7- 26 шт., ст. 7,7- 44  шт. </t>
  </si>
  <si>
    <t xml:space="preserve">ГОСТ 10704-91 10705-80 п/ш,  
ТС 153-21-2007, ст. 22ГЮ
</t>
  </si>
  <si>
    <t>Обсадная ОТТМ,  R55</t>
  </si>
  <si>
    <t xml:space="preserve">Заготовка обсадная ГОСТ 31446-2017 гр.Р110 (М)
</t>
  </si>
  <si>
    <t>Обсадная ГОСТ 31446-2017 гр.Д 
ОТТГ 1 шт. кривая 0,440 т.</t>
  </si>
  <si>
    <t xml:space="preserve">ГОСТ 10704-91 10705-80 
с гратом, ТС 153-21-2007
ст.22ГЮ, п/ш </t>
  </si>
  <si>
    <t>п/ш, ГОСТ 10704-91 10705-80 сварная со снятым гратом ст.20</t>
  </si>
  <si>
    <t xml:space="preserve">ГОСТ 10704-91 10705-80 сварная со снятым гратом ст.09Г2С
</t>
  </si>
  <si>
    <t xml:space="preserve">б.ш., ст. 20, без 1 фаски
ГОСТ 8732-78 </t>
  </si>
  <si>
    <t xml:space="preserve">поп./ш., СТ. 3 СП ГОСТ 10706-76 
</t>
  </si>
  <si>
    <t>обсадная, "Д" ОТТМ</t>
  </si>
  <si>
    <t>10,54/11,80/10,91/11,33/11,38/11,30/11,90/11,79/11,31/11,63/10,95/11,58/11,26/10,67/11,17/11,30/11,50/11,43/11,30/11,31/11,83(11,85)/10,75/11,41/11,50/11,43/11,53/11,18/11,36/11,17/10,80/10,02/11,49/11,87/11,32/11,38/11,01/11,32/11,57/10,97/11,43/10,97/11,19/11,63/11,30/11,27/11,21/11,20</t>
  </si>
  <si>
    <t>обсадная, "Д" БТС</t>
  </si>
  <si>
    <t>обсадная, 
R-95/C 90 ТМК UP CWB</t>
  </si>
  <si>
    <t>обсадная  "Д" БТС</t>
  </si>
  <si>
    <t>11,36/11,88</t>
  </si>
  <si>
    <t>обсадная "Е" ОТТМ
1 шт. шовная ВМЗ</t>
  </si>
  <si>
    <t>п/ш, снятый грат, ст. K60
ГОСТ 10705-80</t>
  </si>
  <si>
    <t xml:space="preserve">п/ш, cнятый грат, ТС 153-21-2007 
СТ. 22ГЮ </t>
  </si>
  <si>
    <t xml:space="preserve">п/ш, cнятый грат, 
СТ. 20-КСХ </t>
  </si>
  <si>
    <t>п/ш, cнятый грат, ТС 153-21-2007 
СТ. 22ГЮ 
резьба с одной стороны</t>
  </si>
  <si>
    <t>п/ш</t>
  </si>
  <si>
    <t>ц/т, cт. 09Г2С</t>
  </si>
  <si>
    <t>ОТВОД 820Х18</t>
  </si>
  <si>
    <t>ОТВОД 820Х24</t>
  </si>
  <si>
    <t xml:space="preserve">0,770 т.
</t>
  </si>
  <si>
    <t>0,690 т.</t>
  </si>
  <si>
    <t xml:space="preserve">0,635 т. </t>
  </si>
  <si>
    <t>ОТВОД 1020Х28</t>
  </si>
  <si>
    <t>ТС 153-21-2007</t>
  </si>
  <si>
    <t>п/ш, cнятый грат,
ГОСТ 10705-80 
cталь 09Г2С, L415,  05ХГБ, K50, 20-КСХ</t>
  </si>
  <si>
    <t>ц/т, ЧТПЗ, 
ГОСТ 8732,  ст. 09Г2С?</t>
  </si>
  <si>
    <t>8,96/9,65 б.</t>
  </si>
  <si>
    <t>ц/т, без фасок</t>
  </si>
  <si>
    <t>ц/т</t>
  </si>
  <si>
    <t>10,35/10,32</t>
  </si>
  <si>
    <t xml:space="preserve"> п/ш, cнятый грат, ТС 153-21-2007 ст.22ГЮ</t>
  </si>
  <si>
    <t xml:space="preserve"> "Д" ОТТМ</t>
  </si>
  <si>
    <t xml:space="preserve">  "K55" БТС</t>
  </si>
  <si>
    <t>"Д" ОТТМ</t>
  </si>
  <si>
    <t xml:space="preserve"> "Д" БТС</t>
  </si>
  <si>
    <t>CАМАРА</t>
  </si>
  <si>
    <t>п/ш, cнятый грат, ГОСТ 10705-80
cт. 09Г2С, L360,  20</t>
  </si>
  <si>
    <t>п/ш, СТ. 09Г2С, ГОСТ 10705</t>
  </si>
  <si>
    <t>п/ш, cт. 20</t>
  </si>
  <si>
    <t>внутр.коррозия</t>
  </si>
  <si>
    <t>12,05/12,05</t>
  </si>
  <si>
    <t>п/ш, снятый грат, ТС 153-21-2007,  ст. J55</t>
  </si>
  <si>
    <t>п/ш, фаска торцов.</t>
  </si>
  <si>
    <t>9,66/10,13/10,06/9,85/11,66/9,86/10/11,61/11,63/10,27/10,05/9,85</t>
  </si>
  <si>
    <r>
      <t>1 м.</t>
    </r>
    <r>
      <rPr>
        <b/>
        <sz val="8"/>
        <color indexed="8"/>
        <rFont val="Calibri"/>
        <family val="2"/>
        <charset val="204"/>
      </rPr>
      <t xml:space="preserve"> (трещина)</t>
    </r>
  </si>
  <si>
    <t>стальные электросварные, ст. 22ГЮ, ТС  153-21-2007</t>
  </si>
  <si>
    <t xml:space="preserve">п/ш, снятый грат, ст. 22ГЮ
ТС 153-21-2007
</t>
  </si>
  <si>
    <t>п/ш, снятый грат, ТС 153-21-2007, ст.22ГЮ</t>
  </si>
  <si>
    <t>11,63/11,71/11,67/11,57</t>
  </si>
  <si>
    <t>ВУС, CТ. К60</t>
  </si>
  <si>
    <t>п/ш, cнятый грат, ГОСТ 10705-80, 
ст. 09Г2С/ ст. К 52/ ст. 13ХФА</t>
  </si>
  <si>
    <t xml:space="preserve">5,60 - cт. 1ЗХФА
4,92 - ст. 20 
</t>
  </si>
  <si>
    <t>п/ш, снятый грат,ГОСТ 10705-80 гр. Д, ГОСТ 10704-91 , ст.К60</t>
  </si>
  <si>
    <t>10,41/10,52/10,49</t>
  </si>
  <si>
    <t>п/ш, снятый грат, ГОСТ 10705-80 гр. Д, ГОСТ 10704-91 
ст. 20, К 56, 13ХФА, K50</t>
  </si>
  <si>
    <t>ГОСТ 10704-91 10705-80 п/ш, ст. 10  гнутая</t>
  </si>
  <si>
    <t>5,4-грунт снаружи (?)</t>
  </si>
  <si>
    <t xml:space="preserve">11,08/11,27/11,03/10,85 </t>
  </si>
  <si>
    <r>
      <t xml:space="preserve">3. 37 шт. 363,21 м. 4,180 т. В 
4.20  шт.  166,41 м. </t>
    </r>
    <r>
      <rPr>
        <sz val="7"/>
        <color rgb="FFC00000"/>
        <rFont val="Calibri"/>
        <family val="2"/>
        <charset val="204"/>
      </rPr>
      <t>2,240 т.</t>
    </r>
    <r>
      <rPr>
        <sz val="7"/>
        <color indexed="8"/>
        <rFont val="Calibri"/>
        <family val="2"/>
        <charset val="204"/>
      </rPr>
      <t xml:space="preserve"> (из пачки  35 шт. 344,91 м. 3,965 т. В)
5. 37 тшт. 364,94 м. 4,200 т. В </t>
    </r>
  </si>
  <si>
    <t>11,33
11,35/11,47/11,61/11,34/11,09/11,60/11,39/11,36/11,42/11,60/11,34/11,34/11,35/11,35/11,61- ст. 13ХФА</t>
  </si>
  <si>
    <t xml:space="preserve">11,61/11,61/11,08 </t>
  </si>
  <si>
    <t>11,62/11,59/11,65  СТ.10Г2ФБ
11,85/11,86  СТ. К56</t>
  </si>
  <si>
    <t>1 шов, ВУС, ТУ 14-8-16-2001 СТ. 10Г2ФБ</t>
  </si>
  <si>
    <t>п/ш,  тип 3, ТС 153-11-2002-05-15 СТ. К 60</t>
  </si>
  <si>
    <t>11,29/11,42/11,12/11,29/9,78 ст.J55
11,38/11,69/11,47 ст. 22ГЮ
11,59/11,46/11,69/11,53 ст. К52</t>
  </si>
  <si>
    <t>п/ш, cнятый грат, торц.фаска, ст.J55, ст. 22ГЮ, ст. К52 ТС 153-21-2007</t>
  </si>
  <si>
    <t xml:space="preserve">7 шт.  4,660 т. 
7 шт.  4,640 т. 
7 шт.  4,645 т. 
7 шт.  4,635 т. 
2 шт.  1,260 т. </t>
  </si>
  <si>
    <t>12,08/12,18</t>
  </si>
  <si>
    <t>п/ш, ТС 153-21-2007, ст.22ГЮ</t>
  </si>
  <si>
    <t>6,70-рез.</t>
  </si>
  <si>
    <t>11,68/9,65</t>
  </si>
  <si>
    <t>12,08/12,08/12,07/11,88/11,73/12,05/12,16/12,05/12,06/12,07/11,70/11,32рез.</t>
  </si>
  <si>
    <t>обсадная, P110, ТМК</t>
  </si>
  <si>
    <t>11,69/12,13/11,37/11,80/10,87/12,10/11,57/11,70/11,90/11,43/12,17/11,78/11,87/11,35/11,14/11,20/12,12/12,02/11,89/12,02/11,54/11,68/
12,12/12,17/11,87/11,67/11,38/11,42/12,21/11,97/11,73/12,12/11,70/12,02/12,06/12,22/12,21/11,59/12,19/11,71/12,26/11,84/10,85/11,40</t>
  </si>
  <si>
    <t>10,51/11,19/11,63/11,30/12,11/11,89/12,02/12,10/11,63/11,18/11,89/11,67/11,28/11,67/11,67/11,74/11,98/11,98/11,87/11,85</t>
  </si>
  <si>
    <t>п/ш, снятый грат, ГОСТ 10705-80</t>
  </si>
  <si>
    <t xml:space="preserve">1. 351,68 м. 37 шт. 3,228 т.
3. 352,21 м. 37 шт. 3,232 т.
4. 9,46/9,36  2 шт. 0,172 т. (*из  пачки 378,62 м. 37 шт. 3,480 т.)
</t>
  </si>
  <si>
    <t>обсадная, 
 P -110 TMK FMC 
  TMK FMC  UP Q -135
 TMK FMC  UP Q -125</t>
  </si>
  <si>
    <t>10,235 т. P -110 TMK FMC 
3,704 т.  TMK FMC  UP Q -135
7,960 т.  TMK FMC  UP Q -125</t>
  </si>
  <si>
    <t xml:space="preserve"> грат, трещина 
п/ш, ТС 153-21-2007 ст.22ГЮ</t>
  </si>
  <si>
    <t>11,70/11,70/11,65/11,45</t>
  </si>
  <si>
    <t>7,3-8,9</t>
  </si>
  <si>
    <t>11,65/11,25/11,20</t>
  </si>
  <si>
    <t>11,51/11,51/11,38/11,47/11,40</t>
  </si>
  <si>
    <t>обсадная, ТМК UP  CWB</t>
  </si>
  <si>
    <t>обсадная, ОТТМ</t>
  </si>
  <si>
    <t>обсадная  "Д" БТС, бш (cинара)</t>
  </si>
  <si>
    <t>обсадная, ГОСТ 63280 ОТТМ "Е"</t>
  </si>
  <si>
    <t>обсадная, ГОСТ  63280 ОТТМ "Е"</t>
  </si>
  <si>
    <t>11,30*</t>
  </si>
  <si>
    <r>
      <t xml:space="preserve">ГОСТ 10704-91 10705-80 
ст. 22 ГЮ
ТС 153-21-2007
</t>
    </r>
    <r>
      <rPr>
        <b/>
        <sz val="6"/>
        <color rgb="FFC00000"/>
        <rFont val="Calibri"/>
        <family val="2"/>
        <charset val="204"/>
      </rPr>
      <t xml:space="preserve">
</t>
    </r>
  </si>
  <si>
    <t>ГОСТ 31446-2017 Обсадная ОТТМ, гр. Д</t>
  </si>
  <si>
    <t xml:space="preserve"> ТС 153-21-2007 
ст. 22ГЮ
брак
</t>
  </si>
  <si>
    <t>11,74/12,09/12/12,06/11,98/12,09/12,13/12,14/12,23/12,08/12,07/12,06/12,15/12,06/12,09/12,05/11,41/11,63/12,19/12,07/12,07/12,07</t>
  </si>
  <si>
    <t xml:space="preserve">
2 шт. 23,09 м.ст. К-55 
</t>
  </si>
  <si>
    <t xml:space="preserve">ГОСТ 10704-91 10705-80 ст. 
ТС 153-21-2007
</t>
  </si>
  <si>
    <t xml:space="preserve">
5. 2 шт. 23,25 м. 0,286 т. (*из пачки  279,19 м. 3,437 т.)
</t>
  </si>
  <si>
    <t>п/ш, снятый грат, ГОСТ 10705-80
CТ. К52, СТ.13ХФА, CТ.05ХГБ, СТ.092ГС</t>
  </si>
  <si>
    <t xml:space="preserve">1. 83,31 м. 7 шт. 3,848 т. 
</t>
  </si>
  <si>
    <r>
      <t>11,99/11,84/9,89/11,91/11,98/10,99/9,89/11,90/11,43/10,97/11,99/12,01/11,99/11,89/9,74/9,60/11,72/9,90/11,49/9,90/9,90/9,90/9,90/9,90/11,99/11,99/11,53/11,89/11,98/11,56/11,91/9,89/10,71</t>
    </r>
    <r>
      <rPr>
        <sz val="8"/>
        <color rgb="FFC00000"/>
        <rFont val="Calibri"/>
        <family val="2"/>
        <charset val="204"/>
      </rPr>
      <t>(11,21)</t>
    </r>
    <r>
      <rPr>
        <sz val="8"/>
        <color indexed="8"/>
        <rFont val="Calibri"/>
        <family val="2"/>
        <charset val="204"/>
      </rPr>
      <t>/11,54/11,90/9,94/
9,98/9,90/9,90-</t>
    </r>
    <r>
      <rPr>
        <b/>
        <sz val="8"/>
        <color indexed="8"/>
        <rFont val="Calibri"/>
        <family val="2"/>
        <charset val="204"/>
      </rPr>
      <t>с резьбой</t>
    </r>
  </si>
  <si>
    <t xml:space="preserve">11,35/11,45/11,48/11,68/11,68/11,68/11,39 </t>
  </si>
  <si>
    <t>п/ш, снятый грат, cт. 09Г2С, ВМЗ</t>
  </si>
  <si>
    <t>R55 БТС</t>
  </si>
  <si>
    <t xml:space="preserve"> п/ш, с гратом, ТС 153-21-2007 ст.22ГЮ</t>
  </si>
  <si>
    <t>п/ш, снятый грат, ст. 22ГЮ, ТС 153-21-2007</t>
  </si>
  <si>
    <t xml:space="preserve">11,67 0,244 Т. 
16 шт. 185,12 м.3,872 т. </t>
  </si>
  <si>
    <r>
      <t xml:space="preserve">10,68/11,52/10,90/9,92/11,68 </t>
    </r>
    <r>
      <rPr>
        <b/>
        <sz val="8"/>
        <color indexed="8"/>
        <rFont val="Calibri"/>
        <family val="2"/>
        <charset val="204"/>
      </rPr>
      <t xml:space="preserve"> СТ.20</t>
    </r>
    <r>
      <rPr>
        <sz val="8"/>
        <color indexed="8"/>
        <rFont val="Calibri"/>
        <family val="2"/>
        <charset val="204"/>
      </rPr>
      <t xml:space="preserve">
11,63/10,16/11,18/11,43/11,43/11,27 </t>
    </r>
    <r>
      <rPr>
        <b/>
        <sz val="8"/>
        <color indexed="8"/>
        <rFont val="Calibri"/>
        <family val="2"/>
        <charset val="204"/>
      </rPr>
      <t xml:space="preserve"> СТ.К56</t>
    </r>
    <r>
      <rPr>
        <sz val="8"/>
        <color indexed="8"/>
        <rFont val="Calibri"/>
        <family val="2"/>
        <charset val="204"/>
      </rPr>
      <t xml:space="preserve">
11,76/11,44/11,44/11,44/11,45  </t>
    </r>
    <r>
      <rPr>
        <b/>
        <sz val="8"/>
        <color indexed="8"/>
        <rFont val="Calibri"/>
        <family val="2"/>
        <charset val="204"/>
      </rPr>
      <t>СТ.L360</t>
    </r>
    <r>
      <rPr>
        <sz val="8"/>
        <color indexed="8"/>
        <rFont val="Calibri"/>
        <family val="2"/>
        <charset val="204"/>
      </rPr>
      <t xml:space="preserve">
</t>
    </r>
  </si>
  <si>
    <t>11,64/11,64  Ст. К 50</t>
  </si>
  <si>
    <t xml:space="preserve"> п/ш, cнятый грат</t>
  </si>
  <si>
    <t xml:space="preserve"> п/ш,  c гратом , ТС 153-21-2007 ст. 22ГЮ</t>
  </si>
  <si>
    <t>13 шт. 147,88 м. 2,363 т. (*из пачки  3,293 т)</t>
  </si>
  <si>
    <t>обрезки</t>
  </si>
  <si>
    <t>1. 137,45 м. 12 шт. 4,093 т. Ст. К52
2. 139,09 м. 12 шт. 4,144 т. Ст. К52</t>
  </si>
  <si>
    <t>п/ш, снятый грат,ТС 153-21-2007
СТ.20КСХ</t>
  </si>
  <si>
    <t>п/ш, снятый грат,ТС 153-21-2007
СТ. К52</t>
  </si>
  <si>
    <t>10,92/9,86/11,06/11,69/11,15</t>
  </si>
  <si>
    <t xml:space="preserve">1. 376,97 м. 37 шт. 3,465 т.
</t>
  </si>
  <si>
    <t xml:space="preserve">1. 279,64 м. 24 шт. 4,470 т. 
2. 278,18 м. 24 шт. 4,448 т. 
3. 279,30 м. 24 шт. 4,462 т. 
4. 199,28 м. 17 шт. 3,185 т. 
5. 280,81 м. 24 шт. 4,486 т. </t>
  </si>
  <si>
    <t>п/ш, снятый грат,ТС 153-21-2007
cт. 20КСХ</t>
  </si>
  <si>
    <r>
      <t xml:space="preserve">
5 шт. 2,832 т. брак
4 шт. 46,69 м. 2,156 т.
4 шт. 46,16 м . 2,132 т.
</t>
    </r>
    <r>
      <rPr>
        <sz val="8"/>
        <color rgb="FFC00000"/>
        <rFont val="Calibri"/>
        <family val="2"/>
        <charset val="204"/>
        <scheme val="minor"/>
      </rPr>
      <t xml:space="preserve">1 шт. 11,68 м. 0,540 т. </t>
    </r>
  </si>
  <si>
    <t xml:space="preserve">cт. N80Q
ТС 153-21-2007 </t>
  </si>
  <si>
    <t>0,56/0,30</t>
  </si>
  <si>
    <r>
      <t xml:space="preserve">11,20/11,58/11,69/11,54/11,19/11,25/11,39/11,26/10,75/11,63/11,61/11,67/11,45 </t>
    </r>
    <r>
      <rPr>
        <b/>
        <sz val="8"/>
        <color theme="1"/>
        <rFont val="Calibri"/>
        <family val="2"/>
        <charset val="204"/>
        <scheme val="minor"/>
      </rPr>
      <t>СТ. К 52</t>
    </r>
    <r>
      <rPr>
        <sz val="8"/>
        <color theme="1"/>
        <rFont val="Calibri"/>
        <family val="2"/>
        <charset val="204"/>
        <scheme val="minor"/>
      </rPr>
      <t xml:space="preserve">
11,42</t>
    </r>
    <r>
      <rPr>
        <b/>
        <sz val="8"/>
        <color theme="1"/>
        <rFont val="Calibri"/>
        <family val="2"/>
        <charset val="204"/>
        <scheme val="minor"/>
      </rPr>
      <t xml:space="preserve"> CТ.13ХФА</t>
    </r>
    <r>
      <rPr>
        <sz val="8"/>
        <color theme="1"/>
        <rFont val="Calibri"/>
        <family val="2"/>
        <charset val="204"/>
        <scheme val="minor"/>
      </rPr>
      <t xml:space="preserve">
11,42/11,64</t>
    </r>
    <r>
      <rPr>
        <b/>
        <sz val="8"/>
        <color theme="1"/>
        <rFont val="Calibri"/>
        <family val="2"/>
        <charset val="204"/>
        <scheme val="minor"/>
      </rPr>
      <t xml:space="preserve"> СТ.05ХГБ</t>
    </r>
    <r>
      <rPr>
        <sz val="8"/>
        <color theme="1"/>
        <rFont val="Calibri"/>
        <family val="2"/>
        <charset val="204"/>
        <scheme val="minor"/>
      </rPr>
      <t xml:space="preserve">
</t>
    </r>
  </si>
  <si>
    <r>
      <t xml:space="preserve">1. 129,28 м. 11 шт. 2,066 т. </t>
    </r>
    <r>
      <rPr>
        <b/>
        <sz val="6"/>
        <color indexed="8"/>
        <rFont val="Calibri"/>
        <family val="2"/>
        <charset val="204"/>
      </rPr>
      <t xml:space="preserve"> СТ.22ГЮ</t>
    </r>
    <r>
      <rPr>
        <sz val="6"/>
        <color indexed="8"/>
        <rFont val="Calibri"/>
        <family val="2"/>
        <charset val="204"/>
      </rPr>
      <t xml:space="preserve">
2. 279,29 м. 24 шт. 4,408 т.  СТ.20-КСХ
3. 279,67 м. 24 шт. 4,407 т. СТ.20-КСХ
4. 32,80 м. 3 шт. 0,495 т. СТ.20-КСХ
5. 278,60 м. 24 шт. 4,375 т. СТ.20-КСХ
6. 280,46 м. 24 шт. 4,410 т. СТ.20-КСХ</t>
    </r>
  </si>
  <si>
    <t>п/ш, снятый грат, ТС 153-21-2007</t>
  </si>
  <si>
    <t xml:space="preserve">cт. К 55, ТС 153-21-2007, п/ш, снятый грат </t>
  </si>
  <si>
    <t xml:space="preserve">п/ш, снятый грат, 
ГОСТ 10705-80 </t>
  </si>
  <si>
    <t xml:space="preserve">34,34 м. 3 шт./34,57 м. 3 шт./23,15 м. 2 шт. </t>
  </si>
  <si>
    <t xml:space="preserve">cт. К 52, ТС 153-21-2007, п/ш, снятый грат </t>
  </si>
  <si>
    <t xml:space="preserve">cт. 09Г2С, ТС 153-21-2007, п/ш, снятый грат  </t>
  </si>
  <si>
    <t>57,16 м. 5 шт./45,85 м. 4 шт.</t>
  </si>
  <si>
    <t xml:space="preserve">
1. 1 шт. 11,45 м. (*1,062 т.)
</t>
  </si>
  <si>
    <t>ПЕРВОУРАЛЬСК-ЗАП.</t>
  </si>
  <si>
    <r>
      <t xml:space="preserve">11,59 </t>
    </r>
    <r>
      <rPr>
        <b/>
        <sz val="8"/>
        <color theme="1"/>
        <rFont val="Calibri"/>
        <family val="2"/>
        <charset val="204"/>
      </rPr>
      <t xml:space="preserve">cт. 09Г2С </t>
    </r>
    <r>
      <rPr>
        <sz val="8"/>
        <color theme="1"/>
        <rFont val="Calibri"/>
        <family val="2"/>
        <charset val="204"/>
      </rPr>
      <t xml:space="preserve">
11,44/11,39 </t>
    </r>
    <r>
      <rPr>
        <b/>
        <sz val="8"/>
        <color theme="1"/>
        <rFont val="Calibri"/>
        <family val="2"/>
        <charset val="204"/>
      </rPr>
      <t>ст. 20-КСХ</t>
    </r>
    <r>
      <rPr>
        <sz val="8"/>
        <color theme="1"/>
        <rFont val="Calibri"/>
        <family val="2"/>
        <charset val="204"/>
      </rPr>
      <t xml:space="preserve">
11,68/11,67/11,67/11,68 </t>
    </r>
    <r>
      <rPr>
        <b/>
        <sz val="8"/>
        <color theme="1"/>
        <rFont val="Calibri"/>
        <family val="2"/>
        <charset val="204"/>
      </rPr>
      <t>ст.13ХФА</t>
    </r>
    <r>
      <rPr>
        <sz val="8"/>
        <color theme="1"/>
        <rFont val="Calibri"/>
        <family val="2"/>
        <charset val="204"/>
      </rPr>
      <t xml:space="preserve">
</t>
    </r>
  </si>
  <si>
    <t xml:space="preserve">
3. 162,79 м. 14 шт. 3,685 т. Ст. 20КСХ</t>
  </si>
  <si>
    <t xml:space="preserve">1. 16 шт. 185,03 м. 4,188 т. 
2. 16 шт. 184,51 м. 4,177 т.
3. 16 шт. 186,41 м. 4,220 т.
4. 15 шт. 174,77 м. 3,958 т.
5. 16 шт. 185,60 м. 4,203 т. </t>
  </si>
  <si>
    <t>п/ш, снятый грат, ст.J55 ТС 153-21-2007, без фаски</t>
  </si>
  <si>
    <r>
      <t xml:space="preserve">11,70/11,51 </t>
    </r>
    <r>
      <rPr>
        <b/>
        <sz val="8"/>
        <color theme="1"/>
        <rFont val="Calibri"/>
        <family val="2"/>
        <charset val="204"/>
      </rPr>
      <t>ст. 20КСХ</t>
    </r>
    <r>
      <rPr>
        <sz val="8"/>
        <color theme="1"/>
        <rFont val="Calibri"/>
        <family val="2"/>
        <charset val="204"/>
      </rPr>
      <t xml:space="preserve">
11,71 </t>
    </r>
    <r>
      <rPr>
        <b/>
        <sz val="8"/>
        <color theme="1"/>
        <rFont val="Calibri"/>
        <family val="2"/>
        <charset val="204"/>
      </rPr>
      <t>ст. К52</t>
    </r>
  </si>
  <si>
    <t>п/ш, снятый грат,  ТС 153-21-2007, c фасками</t>
  </si>
  <si>
    <t>ПЕРМЬ</t>
  </si>
  <si>
    <t>БРОНЬ</t>
  </si>
  <si>
    <t>СТ09Г2С, ГОСТ 8732-78</t>
  </si>
  <si>
    <t>10,5-11</t>
  </si>
  <si>
    <r>
      <t xml:space="preserve">9,40/9,22 </t>
    </r>
    <r>
      <rPr>
        <b/>
        <sz val="8"/>
        <color theme="1"/>
        <rFont val="Calibri"/>
        <family val="2"/>
        <charset val="204"/>
      </rPr>
      <t>ст. К56</t>
    </r>
    <r>
      <rPr>
        <sz val="8"/>
        <color theme="1"/>
        <rFont val="Calibri"/>
        <family val="2"/>
        <charset val="204"/>
      </rPr>
      <t xml:space="preserve">
8,08/11,43/11,53/8,05/11,35/11,68/11,57/11,53/11,68 </t>
    </r>
    <r>
      <rPr>
        <b/>
        <sz val="8"/>
        <color theme="1"/>
        <rFont val="Calibri"/>
        <family val="2"/>
        <charset val="204"/>
      </rPr>
      <t>СТ.13ХФА</t>
    </r>
    <r>
      <rPr>
        <sz val="8"/>
        <color theme="1"/>
        <rFont val="Calibri"/>
        <family val="2"/>
        <charset val="204"/>
      </rPr>
      <t xml:space="preserve">
9,57/9,58 </t>
    </r>
    <r>
      <rPr>
        <b/>
        <sz val="8"/>
        <color theme="1"/>
        <rFont val="Calibri"/>
        <family val="2"/>
        <charset val="204"/>
      </rPr>
      <t>СТ.20</t>
    </r>
    <r>
      <rPr>
        <sz val="8"/>
        <color theme="1"/>
        <rFont val="Calibri"/>
        <family val="2"/>
        <charset val="204"/>
      </rPr>
      <t xml:space="preserve">
</t>
    </r>
  </si>
  <si>
    <t xml:space="preserve">1. 5 шт. 58,05 м. 1,315 т. 
2. 16 шт. 186,59м. 4,224 т. 
3. 16 шт. 184,10 м. 4,165 т. 
4. 16 шт. 182,87 м. 4,139 т. 
5. 16 шт. 184,91 м. 4,185 т. 
6. 6 шт. 68,46 м. 1,550 т. 
7. 6 шт. 69,01 м. 1,562 т. </t>
  </si>
  <si>
    <t>11,61/11,55/11,42/11,43/11,33/11,05/11,68/8,27</t>
  </si>
  <si>
    <t xml:space="preserve">п/ш, снятый грат, ГОСТ 10705-80 </t>
  </si>
  <si>
    <t>20 шт. 205,69 м. 3,848 т. ст. 22ГЮ</t>
  </si>
  <si>
    <t xml:space="preserve"> ТС 153-21-2007, п/ш, снятый грат </t>
  </si>
  <si>
    <t>15 шт. 179,48 м. 3,534 т. cт. J55</t>
  </si>
  <si>
    <t xml:space="preserve">cт.J55, ТС 153-21-2007, п/ш, снятый грат </t>
  </si>
  <si>
    <t xml:space="preserve">cт. J55, ТС 153-21-2007, п/ш, снятый грат </t>
  </si>
  <si>
    <t>20 шт.210, 62 м. 4,078 т. cт.J55
20 шт. 205,49 м. 3,927 т. cт.J55
20 шт. 225,15 м. 4,373 т. cт.J55</t>
  </si>
  <si>
    <t xml:space="preserve">ПО 12 М. </t>
  </si>
  <si>
    <t xml:space="preserve">ст.09г2с, ГОСТ 10705-80 </t>
  </si>
  <si>
    <t>10,32кр./10,11/9,84/10,49б. /10,75б. /10,30/10,80б. /9,95/10,68/8,82/9,84/9,00кр./8,56кр./11,57/9,38кр.</t>
  </si>
  <si>
    <t xml:space="preserve">п/ш, снятый грат,ТС 153-21-2007
</t>
  </si>
  <si>
    <t xml:space="preserve">1. 16 шт. 183,98 м. 4,165 т. ст.20КСХ 
2. 16 шт. 185,75 м. 4,203 т. ст.09Г2С
5. 8 шт. 92,61 м. 2,096 т. ст.К52 </t>
  </si>
  <si>
    <t xml:space="preserve">1. 1 шт. 10,17 м. 0,303 т. ст.09Г2С
2. 12 шт. 137,21 м. 4,089 т. ст.К52
3. 7 шт. 78,80 м. 2,348 т. ст.09Г2С
4. 12 шт. 137,27 м. 4,087 т. ст.К52
</t>
  </si>
  <si>
    <t>10,36/10,47/10,77</t>
  </si>
  <si>
    <t xml:space="preserve">
9,77/11,58 ст. 20 
11,48 ст.К52
</t>
  </si>
  <si>
    <t xml:space="preserve">324х9,5- 10 шт. 
330x10-11  6 шт. у них остается </t>
  </si>
  <si>
    <t>11,69/11,70/11,70/11,69/11,69/11,64/11,67</t>
  </si>
  <si>
    <t>п/ш, снятый грат,  ГОСТ 10705-80, 2024 г.в. ВМЗ</t>
  </si>
  <si>
    <t>п/ш, снятый грат, ТС 153-21-2007, 2024 г.в. ВМЗ</t>
  </si>
  <si>
    <t xml:space="preserve">1. 13 шт. 149,61 м. 3,388 т. ст.К52
2. 4 шт. 46,24 м. 1,048 т. ст.09ГСФ
3. 9 шт. 103,77 м. 2,347 т. ст.К50
</t>
  </si>
  <si>
    <t>1.12 шт. 137,72 м. 4,104 т. ст.09Г2С
2.12  шт. 137,85 м. 4,106 т. ст.09Г2С</t>
  </si>
  <si>
    <t xml:space="preserve">2. 84,05 м. 7 шт. 2,432 т. (*из пачки 3,476 т.)
3. 56,46 м. 5 шт. 1,632 т. 
6. 34,80 м. 3 шт. 1,006 т. 
</t>
  </si>
  <si>
    <t>12,07/12,03/12,06/12,04/12,07/12,08/12,08/12,07/11,76/12,06</t>
  </si>
  <si>
    <t>ОТТМ, брак</t>
  </si>
  <si>
    <t xml:space="preserve">1. 381,80 м. 37 шт. 3,515 т.
2. 380,05 м. 37 шт. 3,494 т.
3. 380,35 м. 37 шт. 3,496 т.
4. 380,75 м. 37 шт. 3,500 т.
5. 381,94 м. 37 шт. 3,515 т.
</t>
  </si>
  <si>
    <t xml:space="preserve">1. 10 шт. 102,69 м. 0,940 т.  (* 3,476 т.)
2. 382,02 м. 37 шт. 3,517 т.
4. 237,54 м. 23  шт. 2,192 т.    (*из пачки 382,02 м. 37 шт. 3,515 т.)
</t>
  </si>
  <si>
    <r>
      <t xml:space="preserve">11,65/11,37/11,52/10,06/11,62/11,28/11,67/11,66/11,66/11,67/11,33/11,68 </t>
    </r>
    <r>
      <rPr>
        <b/>
        <sz val="8"/>
        <color theme="1"/>
        <rFont val="Calibri"/>
        <family val="2"/>
        <charset val="204"/>
        <scheme val="minor"/>
      </rPr>
      <t>СТ.20КСХ</t>
    </r>
    <r>
      <rPr>
        <sz val="8"/>
        <color theme="1"/>
        <rFont val="Calibri"/>
        <family val="2"/>
        <charset val="204"/>
        <scheme val="minor"/>
      </rPr>
      <t xml:space="preserve">
</t>
    </r>
    <r>
      <rPr>
        <sz val="8"/>
        <color theme="1"/>
        <rFont val="Calibri"/>
        <family val="2"/>
        <charset val="204"/>
        <scheme val="minor"/>
      </rPr>
      <t>11,69</t>
    </r>
    <r>
      <rPr>
        <b/>
        <sz val="8"/>
        <color theme="1"/>
        <rFont val="Calibri"/>
        <family val="2"/>
        <charset val="204"/>
        <scheme val="minor"/>
      </rPr>
      <t xml:space="preserve"> СТ.К48 </t>
    </r>
    <r>
      <rPr>
        <sz val="8"/>
        <color theme="1"/>
        <rFont val="Calibri"/>
        <family val="2"/>
        <charset val="204"/>
        <scheme val="minor"/>
      </rPr>
      <t xml:space="preserve">
11,64/11,65/11,67</t>
    </r>
  </si>
  <si>
    <r>
      <rPr>
        <sz val="6"/>
        <color rgb="FF7030A0"/>
        <rFont val="Calibri"/>
        <family val="2"/>
        <charset val="204"/>
      </rPr>
      <t xml:space="preserve">1. 9 шт.  1,518 Т.  (*.из пачки  258,03 м. 3,919 Т.)
2. 24 шт. 283,47 м. 4,315 Т. 
3. 24 шт. 286,65 м. 4,362 Т. 
4. 24 шт. 238,42 м. 3,621 Т. </t>
    </r>
    <r>
      <rPr>
        <sz val="8"/>
        <color theme="1"/>
        <rFont val="Calibri"/>
        <family val="2"/>
        <charset val="204"/>
      </rPr>
      <t xml:space="preserve">
</t>
    </r>
  </si>
  <si>
    <t>МОСКВА</t>
  </si>
  <si>
    <t xml:space="preserve">1. 6 шт. 71,60 м.2,260 т.  (* из пачки 4,521 т. )
</t>
  </si>
  <si>
    <t xml:space="preserve">1. 10 шт. 118,47 м. 3,442 т. 
2. 10 шт. 117,22 м. 3,406 т. 
3. 10 шт. 118,36 м. 3,437 т. 
4. 10 шт. 114,81 м. 3,336 т. 
5. 10 шт. 117,90 м. 3,425 т. 
6. 10 шт. 117,50 м. 3,418 т. 
</t>
  </si>
  <si>
    <t xml:space="preserve">п/ш, снятый грат, ст. К55
ТС 153-21-2007 </t>
  </si>
  <si>
    <t xml:space="preserve">1. 10 шт. 115,48 м. 4,033 т. 
2. 10 шт. 115,34 м. 4,029 т. 
3. 10 шт. 115,46 м. 4,031 т. 
4. 10 шт. 115,48 м. 4,031 т. 
5. 10 шт. 115,64 м. 4,038 т. 
6. 10 шт. 116,36 м. 4,063 т. 
7. 10 шт. 115,05 м. 4,018 т. 
8. 10 шт. 116,69 м. 4,074 т. 
9. 10 шт. 115,72 м. 4,040 т. </t>
  </si>
  <si>
    <t xml:space="preserve">п/ш, снятый грат, ст. 22ГЮ ТС 153-21-2007 </t>
  </si>
  <si>
    <t xml:space="preserve">п/ш, снятый грат
 ГОСТ 10705-80 </t>
  </si>
  <si>
    <r>
      <t xml:space="preserve">11,62/11,64/11,45/11,37/11,65/9,75 </t>
    </r>
    <r>
      <rPr>
        <b/>
        <sz val="8"/>
        <color theme="1"/>
        <rFont val="Calibri"/>
        <family val="2"/>
        <charset val="204"/>
      </rPr>
      <t>СТ.20КСХ</t>
    </r>
    <r>
      <rPr>
        <sz val="8"/>
        <color theme="1"/>
        <rFont val="Calibri"/>
        <family val="2"/>
        <charset val="204"/>
      </rPr>
      <t xml:space="preserve">
10,36/11,56 </t>
    </r>
    <r>
      <rPr>
        <b/>
        <sz val="8"/>
        <color theme="1"/>
        <rFont val="Calibri"/>
        <family val="2"/>
        <charset val="204"/>
      </rPr>
      <t>CТ.20
11,66грат/</t>
    </r>
    <r>
      <rPr>
        <sz val="8"/>
        <color theme="1"/>
        <rFont val="Calibri"/>
        <family val="2"/>
        <charset val="204"/>
      </rPr>
      <t xml:space="preserve">11,41/11,52 </t>
    </r>
    <r>
      <rPr>
        <b/>
        <sz val="8"/>
        <color theme="1"/>
        <rFont val="Calibri"/>
        <family val="2"/>
        <charset val="204"/>
      </rPr>
      <t>ст.09Г2С</t>
    </r>
  </si>
  <si>
    <t>(2. 25 шт. 254,90 м. 2,342 т. (*из пачки 380,21 м. 37 шт. 3,478 т.)
3. 379,08 м. 37 шт. 3,468 т.
4. 392,41 м. 38 шт. 3,609 т.
5. 381,84 м. 37 шт. 3,515 т.
6. 380,83 м. 37 шт. 3,501 т.
7. 377,67 м. 37 шт. 3,473 т.)</t>
  </si>
  <si>
    <r>
      <t xml:space="preserve">11,64/11,38/11,63/11,68/11,39/11,38/11,67/11,64/11,73/11,71/11,38 </t>
    </r>
    <r>
      <rPr>
        <b/>
        <sz val="8"/>
        <color theme="1"/>
        <rFont val="Calibri"/>
        <family val="2"/>
        <charset val="204"/>
      </rPr>
      <t xml:space="preserve">СТ. К52 </t>
    </r>
    <r>
      <rPr>
        <sz val="8"/>
        <color theme="1"/>
        <rFont val="Calibri"/>
        <family val="2"/>
        <charset val="204"/>
      </rPr>
      <t xml:space="preserve">
11,43</t>
    </r>
    <r>
      <rPr>
        <b/>
        <sz val="8"/>
        <color theme="1"/>
        <rFont val="Calibri"/>
        <family val="2"/>
        <charset val="204"/>
      </rPr>
      <t xml:space="preserve"> СТ.К42</t>
    </r>
    <r>
      <rPr>
        <sz val="8"/>
        <color theme="1"/>
        <rFont val="Calibri"/>
        <family val="2"/>
        <charset val="204"/>
      </rPr>
      <t xml:space="preserve">
</t>
    </r>
    <r>
      <rPr>
        <sz val="8"/>
        <color rgb="FFC00000"/>
        <rFont val="Calibri"/>
        <family val="2"/>
        <charset val="204"/>
      </rPr>
      <t>12,08</t>
    </r>
    <r>
      <rPr>
        <b/>
        <sz val="8"/>
        <color rgb="FFC00000"/>
        <rFont val="Calibri"/>
        <family val="2"/>
        <charset val="204"/>
      </rPr>
      <t xml:space="preserve"> грат</t>
    </r>
    <r>
      <rPr>
        <sz val="8"/>
        <color rgb="FFC00000"/>
        <rFont val="Calibri"/>
        <family val="2"/>
        <charset val="204"/>
      </rPr>
      <t xml:space="preserve"> </t>
    </r>
    <r>
      <rPr>
        <b/>
        <sz val="8"/>
        <color rgb="FFC00000"/>
        <rFont val="Calibri"/>
        <family val="2"/>
        <charset val="204"/>
      </rPr>
      <t xml:space="preserve">СТ.09Г2С ждём возврат
</t>
    </r>
  </si>
  <si>
    <t xml:space="preserve">АДЖАРСКАЯ </t>
  </si>
  <si>
    <t xml:space="preserve">*429+ 244 позиция объед.
12,32 cн.гр.
9,88/11,22/11,50/11,72/12,39/11,63  б.ш. </t>
  </si>
  <si>
    <t>12,19/12,06 cн.гр</t>
  </si>
  <si>
    <t>8 951 247 21 80 Дмитрий trubametall@174popov.ru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</si>
</sst>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0">
    <numFmt numFmtId="7" formatCode="#,##0.00\ &quot;₽&quot;;\-#,##0.00\ &quot;₽&quot;"/>
    <numFmt numFmtId="164" formatCode="_-* #,##0.00&quot;р.&quot;_-;\-* #,##0.00&quot;р.&quot;_-;_-* &quot;-&quot;??&quot;р.&quot;_-;_-@_-"/>
    <numFmt numFmtId="165" formatCode="_-* #,##0.00_р_._-;\-* #,##0.00_р_._-;_-* &quot;-&quot;??_р_._-;_-@_-"/>
    <numFmt numFmtId="166" formatCode="_(&quot;р.&quot;* #,##0.00_);_(&quot;р.&quot;* \(#,##0.00\);_(&quot;р.&quot;* &quot;-&quot;??_);_(@_)"/>
    <numFmt numFmtId="167" formatCode="_(* #,##0.00_);_(* \(#,##0.00\);_(* &quot;-&quot;??_);_(@_)"/>
    <numFmt numFmtId="168" formatCode="0.000"/>
    <numFmt numFmtId="169" formatCode="_-* #,##0.00\ &quot;р.&quot;_-;\-* #,##0.00\ &quot;р.&quot;_-;_-* &quot;-&quot;??\ &quot;р.&quot;_-;_-@_-"/>
    <numFmt numFmtId="170" formatCode="#,##0.00&quot;р.&quot;"/>
    <numFmt numFmtId="171" formatCode="0.0"/>
    <numFmt numFmtId="172" formatCode="_-* #,##0_р_._-;\-* #,##0_р_._-;_-* &quot;-&quot;??_р_._-;_-@_-"/>
  </numFmts>
  <fonts count="60" x14ac:knownFonts="1">
    <font>
      <sz val="11"/>
      <color theme="1"/>
      <name val="Calibri"/>
      <family val="2"/>
      <charset val="204"/>
      <scheme val="minor"/>
    </font>
    <font>
      <sz val="11"/>
      <color theme="1"/>
      <name val="Calibri"/>
      <family val="2"/>
      <charset val="204"/>
      <scheme val="minor"/>
    </font>
    <font>
      <b/>
      <sz val="11"/>
      <color theme="1"/>
      <name val="Calibri"/>
      <family val="2"/>
      <charset val="204"/>
      <scheme val="minor"/>
    </font>
    <font>
      <sz val="9"/>
      <color theme="1"/>
      <name val="Calibri"/>
      <family val="2"/>
      <charset val="204"/>
      <scheme val="minor"/>
    </font>
    <font>
      <b/>
      <sz val="10"/>
      <color theme="1"/>
      <name val="Calibri"/>
      <family val="2"/>
      <charset val="204"/>
      <scheme val="minor"/>
    </font>
    <font>
      <sz val="8"/>
      <color theme="1"/>
      <name val="Calibri"/>
      <family val="2"/>
      <charset val="204"/>
      <scheme val="minor"/>
    </font>
    <font>
      <sz val="11"/>
      <color indexed="8"/>
      <name val="Calibri"/>
      <family val="2"/>
      <charset val="204"/>
    </font>
    <font>
      <sz val="11"/>
      <color theme="1"/>
      <name val="Calibri"/>
      <family val="2"/>
      <scheme val="minor"/>
    </font>
    <font>
      <sz val="11"/>
      <color indexed="8"/>
      <name val="Calibri"/>
      <family val="2"/>
    </font>
    <font>
      <sz val="9"/>
      <color indexed="81"/>
      <name val="Tahoma"/>
      <family val="2"/>
      <charset val="204"/>
    </font>
    <font>
      <b/>
      <sz val="9"/>
      <color indexed="81"/>
      <name val="Tahoma"/>
      <family val="2"/>
      <charset val="204"/>
    </font>
    <font>
      <b/>
      <sz val="10"/>
      <color indexed="8"/>
      <name val="Calibri"/>
      <family val="2"/>
      <charset val="204"/>
    </font>
    <font>
      <b/>
      <sz val="10"/>
      <color theme="1"/>
      <name val="Calibri"/>
      <family val="2"/>
      <charset val="204"/>
    </font>
    <font>
      <b/>
      <sz val="8"/>
      <color theme="1"/>
      <name val="Calibri"/>
      <family val="2"/>
      <charset val="204"/>
      <scheme val="minor"/>
    </font>
    <font>
      <sz val="10"/>
      <name val="Arial"/>
      <family val="2"/>
      <charset val="204"/>
    </font>
    <font>
      <b/>
      <sz val="10"/>
      <name val="Calibri"/>
      <family val="2"/>
      <charset val="204"/>
      <scheme val="minor"/>
    </font>
    <font>
      <b/>
      <sz val="10"/>
      <color theme="0"/>
      <name val="Calibri"/>
      <family val="2"/>
      <charset val="204"/>
      <scheme val="minor"/>
    </font>
    <font>
      <b/>
      <sz val="10"/>
      <color indexed="8"/>
      <name val="Calibri"/>
      <family val="2"/>
      <charset val="204"/>
      <scheme val="minor"/>
    </font>
    <font>
      <b/>
      <sz val="8"/>
      <color theme="1"/>
      <name val="Calibri"/>
      <family val="2"/>
      <charset val="204"/>
    </font>
    <font>
      <b/>
      <sz val="10"/>
      <color indexed="8"/>
      <name val="Calibri"/>
      <family val="2"/>
    </font>
    <font>
      <b/>
      <sz val="10"/>
      <name val="Calibri"/>
      <family val="2"/>
      <charset val="204"/>
    </font>
    <font>
      <b/>
      <sz val="8"/>
      <color indexed="8"/>
      <name val="Calibri"/>
      <family val="2"/>
      <charset val="204"/>
    </font>
    <font>
      <sz val="11"/>
      <color theme="1" tint="0.24994659260841701"/>
      <name val="Calibri"/>
      <family val="2"/>
    </font>
    <font>
      <b/>
      <sz val="11"/>
      <color theme="1"/>
      <name val="Calibri"/>
      <family val="2"/>
    </font>
    <font>
      <b/>
      <sz val="10"/>
      <color theme="3"/>
      <name val="Calibri"/>
      <family val="2"/>
      <charset val="204"/>
      <scheme val="minor"/>
    </font>
    <font>
      <b/>
      <sz val="10"/>
      <color theme="0"/>
      <name val="Calibri"/>
      <family val="2"/>
      <charset val="204"/>
    </font>
    <font>
      <sz val="10"/>
      <color theme="3"/>
      <name val="Calibri"/>
      <family val="2"/>
      <charset val="204"/>
      <scheme val="minor"/>
    </font>
    <font>
      <b/>
      <sz val="6"/>
      <color theme="1"/>
      <name val="Calibri"/>
      <family val="2"/>
      <charset val="204"/>
      <scheme val="minor"/>
    </font>
    <font>
      <sz val="8"/>
      <color rgb="FFC00000"/>
      <name val="Calibri"/>
      <family val="2"/>
      <charset val="204"/>
      <scheme val="minor"/>
    </font>
    <font>
      <b/>
      <sz val="8"/>
      <color rgb="FFC00000"/>
      <name val="Calibri"/>
      <family val="2"/>
      <charset val="204"/>
    </font>
    <font>
      <b/>
      <sz val="10"/>
      <color rgb="FFC00000"/>
      <name val="Calibri"/>
      <family val="2"/>
      <charset val="204"/>
      <scheme val="minor"/>
    </font>
    <font>
      <sz val="8"/>
      <color indexed="8"/>
      <name val="Calibri"/>
      <family val="2"/>
      <charset val="204"/>
    </font>
    <font>
      <sz val="8"/>
      <color theme="1"/>
      <name val="Calibri"/>
      <family val="2"/>
      <charset val="204"/>
    </font>
    <font>
      <b/>
      <sz val="8"/>
      <color rgb="FF000000"/>
      <name val="Calibri"/>
      <family val="2"/>
      <charset val="204"/>
    </font>
    <font>
      <b/>
      <sz val="24"/>
      <color theme="3" tint="-0.249977111117893"/>
      <name val="Calibri"/>
      <family val="2"/>
      <charset val="204"/>
      <scheme val="minor"/>
    </font>
    <font>
      <b/>
      <sz val="8"/>
      <color theme="9" tint="-0.499984740745262"/>
      <name val="Calibri"/>
      <family val="2"/>
      <charset val="204"/>
    </font>
    <font>
      <b/>
      <sz val="8"/>
      <color theme="3"/>
      <name val="Calibri"/>
      <family val="2"/>
      <charset val="204"/>
    </font>
    <font>
      <b/>
      <sz val="8"/>
      <color theme="3"/>
      <name val="Calibri"/>
      <family val="2"/>
      <charset val="204"/>
      <scheme val="minor"/>
    </font>
    <font>
      <b/>
      <sz val="8"/>
      <color theme="9" tint="-0.499984740745262"/>
      <name val="Calibri"/>
      <family val="2"/>
      <charset val="204"/>
      <scheme val="minor"/>
    </font>
    <font>
      <sz val="6"/>
      <color theme="1"/>
      <name val="Calibri"/>
      <family val="2"/>
      <charset val="204"/>
      <scheme val="minor"/>
    </font>
    <font>
      <b/>
      <sz val="6"/>
      <color theme="1"/>
      <name val="Calibri"/>
      <family val="2"/>
      <charset val="204"/>
    </font>
    <font>
      <sz val="7"/>
      <color indexed="8"/>
      <name val="Calibri"/>
      <family val="2"/>
      <charset val="204"/>
    </font>
    <font>
      <b/>
      <sz val="8"/>
      <color rgb="FFC00000"/>
      <name val="Calibri"/>
      <family val="2"/>
      <charset val="204"/>
      <scheme val="minor"/>
    </font>
    <font>
      <b/>
      <sz val="8"/>
      <color indexed="8"/>
      <name val="Calibri"/>
      <family val="2"/>
    </font>
    <font>
      <sz val="7"/>
      <color theme="1"/>
      <name val="Calibri"/>
      <family val="2"/>
      <charset val="204"/>
    </font>
    <font>
      <b/>
      <sz val="8"/>
      <color theme="4" tint="-0.499984740745262"/>
      <name val="Calibri"/>
      <family val="2"/>
      <charset val="204"/>
      <scheme val="minor"/>
    </font>
    <font>
      <sz val="7"/>
      <color rgb="FFC00000"/>
      <name val="Calibri"/>
      <family val="2"/>
      <charset val="204"/>
    </font>
    <font>
      <b/>
      <sz val="6"/>
      <color indexed="8"/>
      <name val="Calibri"/>
      <family val="2"/>
      <charset val="204"/>
    </font>
    <font>
      <b/>
      <sz val="10"/>
      <color rgb="FFC00000"/>
      <name val="Calibri"/>
      <family val="2"/>
      <charset val="204"/>
    </font>
    <font>
      <b/>
      <sz val="6"/>
      <color rgb="FFC00000"/>
      <name val="Calibri"/>
      <family val="2"/>
      <charset val="204"/>
    </font>
    <font>
      <sz val="8"/>
      <color rgb="FFC00000"/>
      <name val="Calibri"/>
      <family val="2"/>
      <charset val="204"/>
    </font>
    <font>
      <sz val="6"/>
      <color indexed="8"/>
      <name val="Calibri"/>
      <family val="2"/>
      <charset val="204"/>
    </font>
    <font>
      <b/>
      <sz val="8"/>
      <color theme="4" tint="-0.499984740745262"/>
      <name val="Calibri"/>
      <family val="2"/>
      <charset val="204"/>
    </font>
    <font>
      <b/>
      <sz val="8"/>
      <color theme="4" tint="-0.249977111117893"/>
      <name val="Calibri"/>
      <family val="2"/>
      <charset val="204"/>
      <scheme val="minor"/>
    </font>
    <font>
      <b/>
      <sz val="8"/>
      <color theme="4" tint="-0.249977111117893"/>
      <name val="Calibri"/>
      <family val="2"/>
      <charset val="204"/>
    </font>
    <font>
      <b/>
      <sz val="9"/>
      <color indexed="8"/>
      <name val="Calibri"/>
      <family val="2"/>
      <charset val="204"/>
    </font>
    <font>
      <b/>
      <sz val="9"/>
      <color theme="1"/>
      <name val="Calibri"/>
      <family val="2"/>
      <charset val="204"/>
    </font>
    <font>
      <b/>
      <sz val="7"/>
      <color indexed="8"/>
      <name val="Calibri"/>
      <family val="2"/>
      <charset val="204"/>
    </font>
    <font>
      <sz val="6"/>
      <color rgb="FF7030A0"/>
      <name val="Calibri"/>
      <family val="2"/>
      <charset val="204"/>
    </font>
    <font>
      <b/>
      <sz val="8"/>
      <color theme="6" tint="-0.499984740745262"/>
      <name val="Calibri"/>
      <family val="2"/>
      <charset val="204"/>
      <scheme val="minor"/>
    </font>
  </fonts>
  <fills count="9">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4" tint="-0.249977111117893"/>
        <bgColor indexed="64"/>
      </patternFill>
    </fill>
    <fill>
      <patternFill patternType="solid">
        <fgColor theme="4" tint="0.39997558519241921"/>
        <bgColor indexed="64"/>
      </patternFill>
    </fill>
    <fill>
      <gradientFill degree="90">
        <stop position="0">
          <color theme="0"/>
        </stop>
        <stop position="1">
          <color theme="4"/>
        </stop>
      </gradientFill>
    </fill>
    <fill>
      <patternFill patternType="solid">
        <fgColor theme="6" tint="0.79998168889431442"/>
        <bgColor indexed="64"/>
      </patternFill>
    </fill>
    <fill>
      <patternFill patternType="solid">
        <fgColor theme="5" tint="0.79998168889431442"/>
        <bgColor indexed="64"/>
      </patternFill>
    </fill>
  </fills>
  <borders count="12">
    <border>
      <left/>
      <right/>
      <top/>
      <bottom/>
      <diagonal/>
    </border>
    <border>
      <left style="thin">
        <color auto="1"/>
      </left>
      <right style="thin">
        <color auto="1"/>
      </right>
      <top style="thin">
        <color auto="1"/>
      </top>
      <bottom style="thin">
        <color auto="1"/>
      </bottom>
      <diagonal/>
    </border>
    <border>
      <left/>
      <right/>
      <top style="thin">
        <color indexed="64"/>
      </top>
      <bottom style="thin">
        <color indexed="64"/>
      </bottom>
      <diagonal/>
    </border>
    <border>
      <left/>
      <right/>
      <top/>
      <bottom style="thin">
        <color theme="1" tint="0.34998626667073579"/>
      </bottom>
      <diagonal/>
    </border>
    <border>
      <left style="thin">
        <color theme="4"/>
      </left>
      <right style="thin">
        <color theme="4"/>
      </right>
      <top style="thin">
        <color theme="4"/>
      </top>
      <bottom style="thin">
        <color theme="4"/>
      </bottom>
      <diagonal/>
    </border>
    <border>
      <left/>
      <right style="thin">
        <color theme="4"/>
      </right>
      <top/>
      <bottom/>
      <diagonal/>
    </border>
    <border>
      <left style="thin">
        <color auto="1"/>
      </left>
      <right style="thin">
        <color auto="1"/>
      </right>
      <top/>
      <bottom style="thin">
        <color auto="1"/>
      </bottom>
      <diagonal/>
    </border>
    <border>
      <left style="thin">
        <color indexed="64"/>
      </left>
      <right style="thin">
        <color indexed="64"/>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thin">
        <color auto="1"/>
      </left>
      <right style="thin">
        <color auto="1"/>
      </right>
      <top style="thin">
        <color auto="1"/>
      </top>
      <bottom/>
      <diagonal/>
    </border>
    <border>
      <left/>
      <right/>
      <top/>
      <bottom style="medium">
        <color indexed="64"/>
      </bottom>
      <diagonal/>
    </border>
    <border>
      <left style="thin">
        <color auto="1"/>
      </left>
      <right style="thin">
        <color auto="1"/>
      </right>
      <top/>
      <bottom/>
      <diagonal/>
    </border>
  </borders>
  <cellStyleXfs count="36667">
    <xf numFmtId="0" fontId="0" fillId="0" borderId="0"/>
    <xf numFmtId="0" fontId="7" fillId="0" borderId="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6" fontId="7" fillId="0" borderId="0" applyFont="0" applyFill="0" applyBorder="0" applyAlignment="0" applyProtection="0"/>
    <xf numFmtId="9" fontId="6" fillId="0" borderId="0" applyFont="0" applyFill="0" applyBorder="0" applyAlignment="0" applyProtection="0"/>
    <xf numFmtId="0" fontId="1" fillId="0" borderId="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6" fontId="8"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8"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8"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8"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8"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7" fontId="6"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8"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7" fillId="0" borderId="0" applyFont="0" applyFill="0" applyBorder="0" applyAlignment="0" applyProtection="0"/>
    <xf numFmtId="166" fontId="8"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8"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8"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6" fontId="8"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8"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7" fontId="6"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8"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6" fontId="8"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8"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7" fontId="6"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6" fillId="0" borderId="0" applyFont="0" applyFill="0" applyBorder="0" applyAlignment="0" applyProtection="0"/>
    <xf numFmtId="166" fontId="8" fillId="0" borderId="0" applyFont="0" applyFill="0" applyBorder="0" applyAlignment="0" applyProtection="0"/>
    <xf numFmtId="166" fontId="6"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6"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6"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7" fontId="6"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6"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7" fontId="6"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7" fontId="6"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8"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7" fontId="6"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7" fontId="6" fillId="0" borderId="0" applyFont="0" applyFill="0" applyBorder="0" applyAlignment="0" applyProtection="0"/>
    <xf numFmtId="166" fontId="8"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6" fontId="8" fillId="0" borderId="0" applyFont="0" applyFill="0" applyBorder="0" applyAlignment="0" applyProtection="0"/>
    <xf numFmtId="166" fontId="6" fillId="0" borderId="0" applyFont="0" applyFill="0" applyBorder="0" applyAlignment="0" applyProtection="0"/>
    <xf numFmtId="166" fontId="8" fillId="0" borderId="0" applyFont="0" applyFill="0" applyBorder="0" applyAlignment="0" applyProtection="0"/>
    <xf numFmtId="166" fontId="6"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6"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7" fontId="6"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7" fontId="6"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7" fontId="6"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6" fontId="8"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6" fontId="8" fillId="0" borderId="0" applyFont="0" applyFill="0" applyBorder="0" applyAlignment="0" applyProtection="0"/>
    <xf numFmtId="166" fontId="6"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7"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1"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6" fontId="8"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8"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8"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8"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8"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7" fontId="6"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8"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7" fillId="0" borderId="0" applyFont="0" applyFill="0" applyBorder="0" applyAlignment="0" applyProtection="0"/>
    <xf numFmtId="166" fontId="8"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8"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8"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7" fillId="0" borderId="0" applyFont="0" applyFill="0" applyBorder="0" applyAlignment="0" applyProtection="0"/>
    <xf numFmtId="166" fontId="8" fillId="0" borderId="0" applyFont="0" applyFill="0" applyBorder="0" applyAlignment="0" applyProtection="0"/>
    <xf numFmtId="166" fontId="7" fillId="0" borderId="0" applyFont="0" applyFill="0" applyBorder="0" applyAlignment="0" applyProtection="0"/>
    <xf numFmtId="166" fontId="6"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6"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6" fillId="0" borderId="0" applyFont="0" applyFill="0" applyBorder="0" applyAlignment="0" applyProtection="0"/>
    <xf numFmtId="166" fontId="7" fillId="0" borderId="0" applyFont="0" applyFill="0" applyBorder="0" applyAlignment="0" applyProtection="0"/>
    <xf numFmtId="166" fontId="6" fillId="0" borderId="0" applyFont="0" applyFill="0" applyBorder="0" applyAlignment="0" applyProtection="0"/>
    <xf numFmtId="166" fontId="7" fillId="0" borderId="0" applyFont="0" applyFill="0" applyBorder="0" applyAlignment="0" applyProtection="0"/>
    <xf numFmtId="166" fontId="8"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8" fillId="0" borderId="0" applyFont="0" applyFill="0" applyBorder="0" applyAlignment="0" applyProtection="0"/>
    <xf numFmtId="166" fontId="7"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7" fillId="0" borderId="0" applyFont="0" applyFill="0" applyBorder="0" applyAlignment="0" applyProtection="0"/>
    <xf numFmtId="166" fontId="8" fillId="0" borderId="0" applyFont="0" applyFill="0" applyBorder="0" applyAlignment="0" applyProtection="0"/>
    <xf numFmtId="166" fontId="7"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6" fontId="8"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8"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7" fontId="6"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6"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8"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8" fillId="0" borderId="0" applyFont="0" applyFill="0" applyBorder="0" applyAlignment="0" applyProtection="0"/>
    <xf numFmtId="166" fontId="7" fillId="0" borderId="0" applyFont="0" applyFill="0" applyBorder="0" applyAlignment="0" applyProtection="0"/>
    <xf numFmtId="166" fontId="8" fillId="0" borderId="0" applyFont="0" applyFill="0" applyBorder="0" applyAlignment="0" applyProtection="0"/>
    <xf numFmtId="166" fontId="7" fillId="0" borderId="0" applyFont="0" applyFill="0" applyBorder="0" applyAlignment="0" applyProtection="0"/>
    <xf numFmtId="166" fontId="8"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8"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8" fillId="0" borderId="0" applyFont="0" applyFill="0" applyBorder="0" applyAlignment="0" applyProtection="0"/>
    <xf numFmtId="166" fontId="7"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7"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7" fillId="0" borderId="0" applyFont="0" applyFill="0" applyBorder="0" applyAlignment="0" applyProtection="0"/>
    <xf numFmtId="166" fontId="8"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8"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8"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6" fillId="0" borderId="0" applyFont="0" applyFill="0" applyBorder="0" applyAlignment="0" applyProtection="0"/>
    <xf numFmtId="166" fontId="7"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7"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6" fillId="0" borderId="0" applyFont="0" applyFill="0" applyBorder="0" applyAlignment="0" applyProtection="0"/>
    <xf numFmtId="166" fontId="8"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7" fillId="0" borderId="0" applyFont="0" applyFill="0" applyBorder="0" applyAlignment="0" applyProtection="0"/>
    <xf numFmtId="166" fontId="8"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7"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8"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8"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8"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8"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8"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8" fillId="0" borderId="0" applyFont="0" applyFill="0" applyBorder="0" applyAlignment="0" applyProtection="0"/>
    <xf numFmtId="166" fontId="7" fillId="0" borderId="0" applyFont="0" applyFill="0" applyBorder="0" applyAlignment="0" applyProtection="0"/>
    <xf numFmtId="166" fontId="6" fillId="0" borderId="0" applyFont="0" applyFill="0" applyBorder="0" applyAlignment="0" applyProtection="0"/>
    <xf numFmtId="166" fontId="8"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8"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7"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7"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8" fillId="0" borderId="0" applyFont="0" applyFill="0" applyBorder="0" applyAlignment="0" applyProtection="0"/>
    <xf numFmtId="166" fontId="7" fillId="0" borderId="0" applyFont="0" applyFill="0" applyBorder="0" applyAlignment="0" applyProtection="0"/>
    <xf numFmtId="166" fontId="8" fillId="0" borderId="0" applyFont="0" applyFill="0" applyBorder="0" applyAlignment="0" applyProtection="0"/>
    <xf numFmtId="166" fontId="7" fillId="0" borderId="0" applyFont="0" applyFill="0" applyBorder="0" applyAlignment="0" applyProtection="0"/>
    <xf numFmtId="166" fontId="8" fillId="0" borderId="0" applyFont="0" applyFill="0" applyBorder="0" applyAlignment="0" applyProtection="0"/>
    <xf numFmtId="166" fontId="7"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7" fillId="0" borderId="0" applyFont="0" applyFill="0" applyBorder="0" applyAlignment="0" applyProtection="0"/>
    <xf numFmtId="166" fontId="8"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8"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8" fillId="0" borderId="0" applyFont="0" applyFill="0" applyBorder="0" applyAlignment="0" applyProtection="0"/>
    <xf numFmtId="166" fontId="7"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7" fillId="0" borderId="0" applyFont="0" applyFill="0" applyBorder="0" applyAlignment="0" applyProtection="0"/>
    <xf numFmtId="166" fontId="8" fillId="0" borderId="0" applyFont="0" applyFill="0" applyBorder="0" applyAlignment="0" applyProtection="0"/>
    <xf numFmtId="166" fontId="7"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8"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8"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8"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7" fillId="0" borderId="0" applyFont="0" applyFill="0" applyBorder="0" applyAlignment="0" applyProtection="0"/>
    <xf numFmtId="166" fontId="8" fillId="0" borderId="0" applyFont="0" applyFill="0" applyBorder="0" applyAlignment="0" applyProtection="0"/>
    <xf numFmtId="166" fontId="7"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7"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8" fillId="0" borderId="0" applyFont="0" applyFill="0" applyBorder="0" applyAlignment="0" applyProtection="0"/>
    <xf numFmtId="166" fontId="7"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7"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7"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8" fillId="0" borderId="0" applyFont="0" applyFill="0" applyBorder="0" applyAlignment="0" applyProtection="0"/>
    <xf numFmtId="166" fontId="7"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8"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8" fillId="0" borderId="0" applyFont="0" applyFill="0" applyBorder="0" applyAlignment="0" applyProtection="0"/>
    <xf numFmtId="166" fontId="7" fillId="0" borderId="0" applyFont="0" applyFill="0" applyBorder="0" applyAlignment="0" applyProtection="0"/>
    <xf numFmtId="166" fontId="8"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8" fillId="0" borderId="0" applyFont="0" applyFill="0" applyBorder="0" applyAlignment="0" applyProtection="0"/>
    <xf numFmtId="166" fontId="7" fillId="0" borderId="0" applyFont="0" applyFill="0" applyBorder="0" applyAlignment="0" applyProtection="0"/>
    <xf numFmtId="166" fontId="8"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8" fillId="0" borderId="0" applyFont="0" applyFill="0" applyBorder="0" applyAlignment="0" applyProtection="0"/>
    <xf numFmtId="166" fontId="7"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6"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8" fillId="0" borderId="0" applyFont="0" applyFill="0" applyBorder="0" applyAlignment="0" applyProtection="0"/>
    <xf numFmtId="166" fontId="7"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8"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6"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6"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8"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8"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8" fillId="0" borderId="0" applyFont="0" applyFill="0" applyBorder="0" applyAlignment="0" applyProtection="0"/>
    <xf numFmtId="166" fontId="7"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8"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8" fillId="0" borderId="0" applyFont="0" applyFill="0" applyBorder="0" applyAlignment="0" applyProtection="0"/>
    <xf numFmtId="166" fontId="7" fillId="0" borderId="0" applyFont="0" applyFill="0" applyBorder="0" applyAlignment="0" applyProtection="0"/>
    <xf numFmtId="166" fontId="8"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8"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6" fillId="0" borderId="0" applyFont="0" applyFill="0" applyBorder="0" applyAlignment="0" applyProtection="0"/>
    <xf numFmtId="166" fontId="8"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7" fillId="0" borderId="0" applyFont="0" applyFill="0" applyBorder="0" applyAlignment="0" applyProtection="0"/>
    <xf numFmtId="166" fontId="8"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8"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8"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6" fillId="0" borderId="0" applyFont="0" applyFill="0" applyBorder="0" applyAlignment="0" applyProtection="0"/>
    <xf numFmtId="166" fontId="7"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7" fillId="0" borderId="0" applyFont="0" applyFill="0" applyBorder="0" applyAlignment="0" applyProtection="0"/>
    <xf numFmtId="166" fontId="8"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8"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8" fillId="0" borderId="0" applyFont="0" applyFill="0" applyBorder="0" applyAlignment="0" applyProtection="0"/>
    <xf numFmtId="166" fontId="7"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8"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8" fillId="0" borderId="0" applyFont="0" applyFill="0" applyBorder="0" applyAlignment="0" applyProtection="0"/>
    <xf numFmtId="166" fontId="7" fillId="0" borderId="0" applyFont="0" applyFill="0" applyBorder="0" applyAlignment="0" applyProtection="0"/>
    <xf numFmtId="166" fontId="8"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8"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8"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7"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7" fillId="0" borderId="0" applyFont="0" applyFill="0" applyBorder="0" applyAlignment="0" applyProtection="0"/>
    <xf numFmtId="166" fontId="8"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8"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8" fillId="0" borderId="0" applyFont="0" applyFill="0" applyBorder="0" applyAlignment="0" applyProtection="0"/>
    <xf numFmtId="166" fontId="6"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8"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6" fillId="0" borderId="0" applyFont="0" applyFill="0" applyBorder="0" applyAlignment="0" applyProtection="0"/>
    <xf numFmtId="166" fontId="8"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7"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7"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6" fillId="0" borderId="0" applyFont="0" applyFill="0" applyBorder="0" applyAlignment="0" applyProtection="0"/>
    <xf numFmtId="166" fontId="7" fillId="0" borderId="0" applyFont="0" applyFill="0" applyBorder="0" applyAlignment="0" applyProtection="0"/>
    <xf numFmtId="166" fontId="8"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8"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8" fillId="0" borderId="0" applyFont="0" applyFill="0" applyBorder="0" applyAlignment="0" applyProtection="0"/>
    <xf numFmtId="166" fontId="7"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7" fillId="0" borderId="0" applyFont="0" applyFill="0" applyBorder="0" applyAlignment="0" applyProtection="0"/>
    <xf numFmtId="166" fontId="8"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7"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7" fillId="0" borderId="0" applyFont="0" applyFill="0" applyBorder="0" applyAlignment="0" applyProtection="0"/>
    <xf numFmtId="166" fontId="8"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6" fillId="0" borderId="0" applyFont="0" applyFill="0" applyBorder="0" applyAlignment="0" applyProtection="0"/>
    <xf numFmtId="166" fontId="8"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7"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7"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7"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8"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7" fillId="0" borderId="0" applyFont="0" applyFill="0" applyBorder="0" applyAlignment="0" applyProtection="0"/>
    <xf numFmtId="166" fontId="8"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7" fillId="0" borderId="0" applyFont="0" applyFill="0" applyBorder="0" applyAlignment="0" applyProtection="0"/>
    <xf numFmtId="166" fontId="8" fillId="0" borderId="0" applyFont="0" applyFill="0" applyBorder="0" applyAlignment="0" applyProtection="0"/>
    <xf numFmtId="166" fontId="7" fillId="0" borderId="0" applyFont="0" applyFill="0" applyBorder="0" applyAlignment="0" applyProtection="0"/>
    <xf numFmtId="166" fontId="8" fillId="0" borderId="0" applyFont="0" applyFill="0" applyBorder="0" applyAlignment="0" applyProtection="0"/>
    <xf numFmtId="166" fontId="7"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7" fillId="0" borderId="0" applyFont="0" applyFill="0" applyBorder="0" applyAlignment="0" applyProtection="0"/>
    <xf numFmtId="166" fontId="8" fillId="0" borderId="0" applyFont="0" applyFill="0" applyBorder="0" applyAlignment="0" applyProtection="0"/>
    <xf numFmtId="166" fontId="7"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8" fillId="0" borderId="0" applyFont="0" applyFill="0" applyBorder="0" applyAlignment="0" applyProtection="0"/>
    <xf numFmtId="166" fontId="7"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8"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8" fillId="0" borderId="0" applyFont="0" applyFill="0" applyBorder="0" applyAlignment="0" applyProtection="0"/>
    <xf numFmtId="166" fontId="7" fillId="0" borderId="0" applyFont="0" applyFill="0" applyBorder="0" applyAlignment="0" applyProtection="0"/>
    <xf numFmtId="166" fontId="8" fillId="0" borderId="0" applyFont="0" applyFill="0" applyBorder="0" applyAlignment="0" applyProtection="0"/>
    <xf numFmtId="166" fontId="7" fillId="0" borderId="0" applyFont="0" applyFill="0" applyBorder="0" applyAlignment="0" applyProtection="0"/>
    <xf numFmtId="166" fontId="8"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8" fillId="0" borderId="0" applyFont="0" applyFill="0" applyBorder="0" applyAlignment="0" applyProtection="0"/>
    <xf numFmtId="166" fontId="7" fillId="0" borderId="0" applyFont="0" applyFill="0" applyBorder="0" applyAlignment="0" applyProtection="0"/>
    <xf numFmtId="166" fontId="8"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8" fillId="0" borderId="0" applyFont="0" applyFill="0" applyBorder="0" applyAlignment="0" applyProtection="0"/>
    <xf numFmtId="166" fontId="7" fillId="0" borderId="0" applyFont="0" applyFill="0" applyBorder="0" applyAlignment="0" applyProtection="0"/>
    <xf numFmtId="166" fontId="8"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8" fillId="0" borderId="0" applyFont="0" applyFill="0" applyBorder="0" applyAlignment="0" applyProtection="0"/>
    <xf numFmtId="166" fontId="7"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8"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7"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8" fillId="0" borderId="0" applyFont="0" applyFill="0" applyBorder="0" applyAlignment="0" applyProtection="0"/>
    <xf numFmtId="166" fontId="7"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7"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8"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8"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7"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8"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8"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6"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7"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6"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8" fillId="0" borderId="0" applyFont="0" applyFill="0" applyBorder="0" applyAlignment="0" applyProtection="0"/>
    <xf numFmtId="166" fontId="6" fillId="0" borderId="0" applyFont="0" applyFill="0" applyBorder="0" applyAlignment="0" applyProtection="0"/>
    <xf numFmtId="166" fontId="8" fillId="0" borderId="0" applyFont="0" applyFill="0" applyBorder="0" applyAlignment="0" applyProtection="0"/>
    <xf numFmtId="166" fontId="7"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6" fillId="0" borderId="0" applyFont="0" applyFill="0" applyBorder="0" applyAlignment="0" applyProtection="0"/>
    <xf numFmtId="166" fontId="7"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8"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8" fillId="0" borderId="0" applyFont="0" applyFill="0" applyBorder="0" applyAlignment="0" applyProtection="0"/>
    <xf numFmtId="166" fontId="7"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8"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7" fillId="0" borderId="0" applyFont="0" applyFill="0" applyBorder="0" applyAlignment="0" applyProtection="0"/>
    <xf numFmtId="166" fontId="8"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8"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7" fillId="0" borderId="0" applyFont="0" applyFill="0" applyBorder="0" applyAlignment="0" applyProtection="0"/>
    <xf numFmtId="166" fontId="8"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8"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8"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8"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8"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8"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7" fillId="0" borderId="0" applyFont="0" applyFill="0" applyBorder="0" applyAlignment="0" applyProtection="0"/>
    <xf numFmtId="166" fontId="8"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7" fillId="0" borderId="0" applyFont="0" applyFill="0" applyBorder="0" applyAlignment="0" applyProtection="0"/>
    <xf numFmtId="166" fontId="8" fillId="0" borderId="0" applyFont="0" applyFill="0" applyBorder="0" applyAlignment="0" applyProtection="0"/>
    <xf numFmtId="166" fontId="7" fillId="0" borderId="0" applyFont="0" applyFill="0" applyBorder="0" applyAlignment="0" applyProtection="0"/>
    <xf numFmtId="166" fontId="8"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8"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7"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7"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6" fillId="0" borderId="0" applyFont="0" applyFill="0" applyBorder="0" applyAlignment="0" applyProtection="0"/>
    <xf numFmtId="166" fontId="7" fillId="0" borderId="0" applyFont="0" applyFill="0" applyBorder="0" applyAlignment="0" applyProtection="0"/>
    <xf numFmtId="166" fontId="8"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8"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8"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6"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8"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7"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7" fillId="0" borderId="0" applyFont="0" applyFill="0" applyBorder="0" applyAlignment="0" applyProtection="0"/>
    <xf numFmtId="166" fontId="8"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6"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7" fillId="0" borderId="0" applyFont="0" applyFill="0" applyBorder="0" applyAlignment="0" applyProtection="0"/>
    <xf numFmtId="166" fontId="8"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8"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8"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8"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8" fillId="0" borderId="0" applyFont="0" applyFill="0" applyBorder="0" applyAlignment="0" applyProtection="0"/>
    <xf numFmtId="166" fontId="6" fillId="0" borderId="0" applyFont="0" applyFill="0" applyBorder="0" applyAlignment="0" applyProtection="0"/>
    <xf numFmtId="166" fontId="8"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8" fillId="0" borderId="0" applyFont="0" applyFill="0" applyBorder="0" applyAlignment="0" applyProtection="0"/>
    <xf numFmtId="166" fontId="7" fillId="0" borderId="0" applyFont="0" applyFill="0" applyBorder="0" applyAlignment="0" applyProtection="0"/>
    <xf numFmtId="166" fontId="8"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8"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8"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7"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7" fillId="0" borderId="0" applyFont="0" applyFill="0" applyBorder="0" applyAlignment="0" applyProtection="0"/>
    <xf numFmtId="166" fontId="8" fillId="0" borderId="0" applyFont="0" applyFill="0" applyBorder="0" applyAlignment="0" applyProtection="0"/>
    <xf numFmtId="166" fontId="7"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8"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8"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6"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7" fontId="6"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6"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7" fontId="6"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7" fontId="6"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7" fontId="6" fillId="0" borderId="0" applyFont="0" applyFill="0" applyBorder="0" applyAlignment="0" applyProtection="0"/>
    <xf numFmtId="166" fontId="8"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7" fontId="6"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6"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7" fontId="6"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7" fontId="6"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7" fontId="6" fillId="0" borderId="0" applyFont="0" applyFill="0" applyBorder="0" applyAlignment="0" applyProtection="0"/>
    <xf numFmtId="166" fontId="8"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6" fillId="0" borderId="0" applyFont="0" applyFill="0" applyBorder="0" applyAlignment="0" applyProtection="0"/>
    <xf numFmtId="166" fontId="7"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8"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8" fillId="0" borderId="0" applyFont="0" applyFill="0" applyBorder="0" applyAlignment="0" applyProtection="0"/>
    <xf numFmtId="166" fontId="7" fillId="0" borderId="0" applyFont="0" applyFill="0" applyBorder="0" applyAlignment="0" applyProtection="0"/>
    <xf numFmtId="166" fontId="8"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8"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8"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6" fillId="0" borderId="0" applyFont="0" applyFill="0" applyBorder="0" applyAlignment="0" applyProtection="0"/>
    <xf numFmtId="166" fontId="7"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8"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8" fillId="0" borderId="0" applyFont="0" applyFill="0" applyBorder="0" applyAlignment="0" applyProtection="0"/>
    <xf numFmtId="166" fontId="7" fillId="0" borderId="0" applyFont="0" applyFill="0" applyBorder="0" applyAlignment="0" applyProtection="0"/>
    <xf numFmtId="166" fontId="8"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8"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8"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7"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6" fontId="8"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7" fontId="6" fillId="0" borderId="0" applyFont="0" applyFill="0" applyBorder="0" applyAlignment="0" applyProtection="0"/>
    <xf numFmtId="166" fontId="7" fillId="0" borderId="0" applyFont="0" applyFill="0" applyBorder="0" applyAlignment="0" applyProtection="0"/>
    <xf numFmtId="166" fontId="8" fillId="0" borderId="0" applyFont="0" applyFill="0" applyBorder="0" applyAlignment="0" applyProtection="0"/>
    <xf numFmtId="167" fontId="6" fillId="0" borderId="0" applyFont="0" applyFill="0" applyBorder="0" applyAlignment="0" applyProtection="0"/>
    <xf numFmtId="166" fontId="8"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7" fillId="0" borderId="0" applyFont="0" applyFill="0" applyBorder="0" applyAlignment="0" applyProtection="0"/>
    <xf numFmtId="166" fontId="8"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7" fontId="6" fillId="0" borderId="0" applyFont="0" applyFill="0" applyBorder="0" applyAlignment="0" applyProtection="0"/>
    <xf numFmtId="166" fontId="8" fillId="0" borderId="0" applyFont="0" applyFill="0" applyBorder="0" applyAlignment="0" applyProtection="0"/>
    <xf numFmtId="166" fontId="7" fillId="0" borderId="0" applyFont="0" applyFill="0" applyBorder="0" applyAlignment="0" applyProtection="0"/>
    <xf numFmtId="167" fontId="6"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7"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7" fillId="0" borderId="0" applyFont="0" applyFill="0" applyBorder="0" applyAlignment="0" applyProtection="0"/>
    <xf numFmtId="167" fontId="6" fillId="0" borderId="0" applyFont="0" applyFill="0" applyBorder="0" applyAlignment="0" applyProtection="0"/>
    <xf numFmtId="166" fontId="7" fillId="0" borderId="0" applyFont="0" applyFill="0" applyBorder="0" applyAlignment="0" applyProtection="0"/>
    <xf numFmtId="167" fontId="6"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7" fontId="6" fillId="0" borderId="0" applyFont="0" applyFill="0" applyBorder="0" applyAlignment="0" applyProtection="0"/>
    <xf numFmtId="166" fontId="7" fillId="0" borderId="0" applyFont="0" applyFill="0" applyBorder="0" applyAlignment="0" applyProtection="0"/>
    <xf numFmtId="166" fontId="8" fillId="0" borderId="0" applyFont="0" applyFill="0" applyBorder="0" applyAlignment="0" applyProtection="0"/>
    <xf numFmtId="167" fontId="6"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7" fontId="6" fillId="0" borderId="0" applyFont="0" applyFill="0" applyBorder="0" applyAlignment="0" applyProtection="0"/>
    <xf numFmtId="166" fontId="7" fillId="0" borderId="0" applyFont="0" applyFill="0" applyBorder="0" applyAlignment="0" applyProtection="0"/>
    <xf numFmtId="166" fontId="8"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8"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8"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8" fillId="0" borderId="0" applyFont="0" applyFill="0" applyBorder="0" applyAlignment="0" applyProtection="0"/>
    <xf numFmtId="167" fontId="6"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8" fillId="0" borderId="0" applyFont="0" applyFill="0" applyBorder="0" applyAlignment="0" applyProtection="0"/>
    <xf numFmtId="167" fontId="6" fillId="0" borderId="0" applyFont="0" applyFill="0" applyBorder="0" applyAlignment="0" applyProtection="0"/>
    <xf numFmtId="166" fontId="7"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7"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7" fillId="0" borderId="0" applyFont="0" applyFill="0" applyBorder="0" applyAlignment="0" applyProtection="0"/>
    <xf numFmtId="166" fontId="8"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8"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8"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8"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7" fontId="6" fillId="0" borderId="0" applyFont="0" applyFill="0" applyBorder="0" applyAlignment="0" applyProtection="0"/>
    <xf numFmtId="166" fontId="7" fillId="0" borderId="0" applyFont="0" applyFill="0" applyBorder="0" applyAlignment="0" applyProtection="0"/>
    <xf numFmtId="167" fontId="6" fillId="0" borderId="0" applyFont="0" applyFill="0" applyBorder="0" applyAlignment="0" applyProtection="0"/>
    <xf numFmtId="166" fontId="8"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8"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8" fillId="0" borderId="0" applyFont="0" applyFill="0" applyBorder="0" applyAlignment="0" applyProtection="0"/>
    <xf numFmtId="167" fontId="6" fillId="0" borderId="0" applyFont="0" applyFill="0" applyBorder="0" applyAlignment="0" applyProtection="0"/>
    <xf numFmtId="166" fontId="8"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7" fontId="6"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8" fillId="0" borderId="0" applyFont="0" applyFill="0" applyBorder="0" applyAlignment="0" applyProtection="0"/>
    <xf numFmtId="167" fontId="6" fillId="0" borderId="0" applyFont="0" applyFill="0" applyBorder="0" applyAlignment="0" applyProtection="0"/>
    <xf numFmtId="166" fontId="8" fillId="0" borderId="0" applyFont="0" applyFill="0" applyBorder="0" applyAlignment="0" applyProtection="0"/>
    <xf numFmtId="167" fontId="6" fillId="0" borderId="0" applyFont="0" applyFill="0" applyBorder="0" applyAlignment="0" applyProtection="0"/>
    <xf numFmtId="167" fontId="1" fillId="0" borderId="0" applyFont="0" applyFill="0" applyBorder="0" applyAlignment="0" applyProtection="0"/>
    <xf numFmtId="166" fontId="8" fillId="0" borderId="0" applyFont="0" applyFill="0" applyBorder="0" applyAlignment="0" applyProtection="0"/>
    <xf numFmtId="167" fontId="6" fillId="0" borderId="0" applyFont="0" applyFill="0" applyBorder="0" applyAlignment="0" applyProtection="0"/>
    <xf numFmtId="166" fontId="7" fillId="0" borderId="0" applyFont="0" applyFill="0" applyBorder="0" applyAlignment="0" applyProtection="0"/>
    <xf numFmtId="166" fontId="8"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7" fontId="6" fillId="0" borderId="0" applyFont="0" applyFill="0" applyBorder="0" applyAlignment="0" applyProtection="0"/>
    <xf numFmtId="166" fontId="8" fillId="0" borderId="0" applyFont="0" applyFill="0" applyBorder="0" applyAlignment="0" applyProtection="0"/>
    <xf numFmtId="167" fontId="6" fillId="0" borderId="0" applyFont="0" applyFill="0" applyBorder="0" applyAlignment="0" applyProtection="0"/>
    <xf numFmtId="166" fontId="8"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7" fontId="6" fillId="0" borderId="0" applyFont="0" applyFill="0" applyBorder="0" applyAlignment="0" applyProtection="0"/>
    <xf numFmtId="166" fontId="8" fillId="0" borderId="0" applyFont="0" applyFill="0" applyBorder="0" applyAlignment="0" applyProtection="0"/>
    <xf numFmtId="167" fontId="6" fillId="0" borderId="0" applyFont="0" applyFill="0" applyBorder="0" applyAlignment="0" applyProtection="0"/>
    <xf numFmtId="166" fontId="8"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7" fontId="6" fillId="0" borderId="0" applyFont="0" applyFill="0" applyBorder="0" applyAlignment="0" applyProtection="0"/>
    <xf numFmtId="166" fontId="7"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8"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8"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7" fillId="0" borderId="0" applyFont="0" applyFill="0" applyBorder="0" applyAlignment="0" applyProtection="0"/>
    <xf numFmtId="167" fontId="6" fillId="0" borderId="0" applyFont="0" applyFill="0" applyBorder="0" applyAlignment="0" applyProtection="0"/>
    <xf numFmtId="166" fontId="7" fillId="0" borderId="0" applyFont="0" applyFill="0" applyBorder="0" applyAlignment="0" applyProtection="0"/>
    <xf numFmtId="166" fontId="8" fillId="0" borderId="0" applyFont="0" applyFill="0" applyBorder="0" applyAlignment="0" applyProtection="0"/>
    <xf numFmtId="167" fontId="6"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8"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7"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8" fillId="0" borderId="0" applyFont="0" applyFill="0" applyBorder="0" applyAlignment="0" applyProtection="0"/>
    <xf numFmtId="167" fontId="6"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7" fontId="6"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7" fillId="0" borderId="0" applyFont="0" applyFill="0" applyBorder="0" applyAlignment="0" applyProtection="0"/>
    <xf numFmtId="167" fontId="6" fillId="0" borderId="0" applyFont="0" applyFill="0" applyBorder="0" applyAlignment="0" applyProtection="0"/>
    <xf numFmtId="166" fontId="7"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7" fontId="6"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1" fillId="0" borderId="0" applyFont="0" applyFill="0" applyBorder="0" applyAlignment="0" applyProtection="0"/>
    <xf numFmtId="167" fontId="6"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7" fontId="6"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7" fontId="6" fillId="0" borderId="0" applyFont="0" applyFill="0" applyBorder="0" applyAlignment="0" applyProtection="0"/>
    <xf numFmtId="166" fontId="7" fillId="0" borderId="0" applyFont="0" applyFill="0" applyBorder="0" applyAlignment="0" applyProtection="0"/>
    <xf numFmtId="166" fontId="8" fillId="0" borderId="0" applyFont="0" applyFill="0" applyBorder="0" applyAlignment="0" applyProtection="0"/>
    <xf numFmtId="167" fontId="6"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7" fontId="6"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8"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7" fontId="6" fillId="0" borderId="0" applyFont="0" applyFill="0" applyBorder="0" applyAlignment="0" applyProtection="0"/>
    <xf numFmtId="166" fontId="7" fillId="0" borderId="0" applyFont="0" applyFill="0" applyBorder="0" applyAlignment="0" applyProtection="0"/>
    <xf numFmtId="166" fontId="8"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7"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8" fillId="0" borderId="0" applyFont="0" applyFill="0" applyBorder="0" applyAlignment="0" applyProtection="0"/>
    <xf numFmtId="167" fontId="6" fillId="0" borderId="0" applyFont="0" applyFill="0" applyBorder="0" applyAlignment="0" applyProtection="0"/>
    <xf numFmtId="166" fontId="7" fillId="0" borderId="0" applyFont="0" applyFill="0" applyBorder="0" applyAlignment="0" applyProtection="0"/>
    <xf numFmtId="167" fontId="6" fillId="0" borderId="0" applyFont="0" applyFill="0" applyBorder="0" applyAlignment="0" applyProtection="0"/>
    <xf numFmtId="166" fontId="8"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7" fontId="6" fillId="0" borderId="0" applyFont="0" applyFill="0" applyBorder="0" applyAlignment="0" applyProtection="0"/>
    <xf numFmtId="166" fontId="7" fillId="0" borderId="0" applyFont="0" applyFill="0" applyBorder="0" applyAlignment="0" applyProtection="0"/>
    <xf numFmtId="167" fontId="6"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6" fontId="8" fillId="0" borderId="0" applyFont="0" applyFill="0" applyBorder="0" applyAlignment="0" applyProtection="0"/>
    <xf numFmtId="167" fontId="6"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7" fontId="6"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8" fillId="0" borderId="0" applyFont="0" applyFill="0" applyBorder="0" applyAlignment="0" applyProtection="0"/>
    <xf numFmtId="167" fontId="6" fillId="0" borderId="0" applyFont="0" applyFill="0" applyBorder="0" applyAlignment="0" applyProtection="0"/>
    <xf numFmtId="167" fontId="1" fillId="0" borderId="0" applyFont="0" applyFill="0" applyBorder="0" applyAlignment="0" applyProtection="0"/>
    <xf numFmtId="166" fontId="8" fillId="0" borderId="0" applyFont="0" applyFill="0" applyBorder="0" applyAlignment="0" applyProtection="0"/>
    <xf numFmtId="167" fontId="6"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7" fontId="6" fillId="0" borderId="0" applyFont="0" applyFill="0" applyBorder="0" applyAlignment="0" applyProtection="0"/>
    <xf numFmtId="166" fontId="8" fillId="0" borderId="0" applyFont="0" applyFill="0" applyBorder="0" applyAlignment="0" applyProtection="0"/>
    <xf numFmtId="167" fontId="6"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7" fontId="6" fillId="0" borderId="0" applyFont="0" applyFill="0" applyBorder="0" applyAlignment="0" applyProtection="0"/>
    <xf numFmtId="166" fontId="8" fillId="0" borderId="0" applyFont="0" applyFill="0" applyBorder="0" applyAlignment="0" applyProtection="0"/>
    <xf numFmtId="167" fontId="6" fillId="0" borderId="0" applyFont="0" applyFill="0" applyBorder="0" applyAlignment="0" applyProtection="0"/>
    <xf numFmtId="166" fontId="8" fillId="0" borderId="0" applyFont="0" applyFill="0" applyBorder="0" applyAlignment="0" applyProtection="0"/>
    <xf numFmtId="167" fontId="6" fillId="0" borderId="0" applyFont="0" applyFill="0" applyBorder="0" applyAlignment="0" applyProtection="0"/>
    <xf numFmtId="166" fontId="8" fillId="0" borderId="0" applyFont="0" applyFill="0" applyBorder="0" applyAlignment="0" applyProtection="0"/>
    <xf numFmtId="167" fontId="6"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7" fontId="6" fillId="0" borderId="0" applyFont="0" applyFill="0" applyBorder="0" applyAlignment="0" applyProtection="0"/>
    <xf numFmtId="166" fontId="7" fillId="0" borderId="0" applyFont="0" applyFill="0" applyBorder="0" applyAlignment="0" applyProtection="0"/>
    <xf numFmtId="167" fontId="6" fillId="0" borderId="0" applyFont="0" applyFill="0" applyBorder="0" applyAlignment="0" applyProtection="0"/>
    <xf numFmtId="166" fontId="8"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8" fillId="0" borderId="0" applyFont="0" applyFill="0" applyBorder="0" applyAlignment="0" applyProtection="0"/>
    <xf numFmtId="167" fontId="6" fillId="0" borderId="0" applyFont="0" applyFill="0" applyBorder="0" applyAlignment="0" applyProtection="0"/>
    <xf numFmtId="166" fontId="7" fillId="0" borderId="0" applyFont="0" applyFill="0" applyBorder="0" applyAlignment="0" applyProtection="0"/>
    <xf numFmtId="167" fontId="6" fillId="0" borderId="0" applyFont="0" applyFill="0" applyBorder="0" applyAlignment="0" applyProtection="0"/>
    <xf numFmtId="166" fontId="8"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7" fontId="6"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7" fontId="6" fillId="0" borderId="0" applyFont="0" applyFill="0" applyBorder="0" applyAlignment="0" applyProtection="0"/>
    <xf numFmtId="166" fontId="7" fillId="0" borderId="0" applyFont="0" applyFill="0" applyBorder="0" applyAlignment="0" applyProtection="0"/>
    <xf numFmtId="167" fontId="6"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8" fillId="0" borderId="0" applyFont="0" applyFill="0" applyBorder="0" applyAlignment="0" applyProtection="0"/>
    <xf numFmtId="166" fontId="7" fillId="0" borderId="0" applyFont="0" applyFill="0" applyBorder="0" applyAlignment="0" applyProtection="0"/>
    <xf numFmtId="166" fontId="8" fillId="0" borderId="0" applyFont="0" applyFill="0" applyBorder="0" applyAlignment="0" applyProtection="0"/>
    <xf numFmtId="166" fontId="7"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6" fillId="0" borderId="0" applyFont="0" applyFill="0" applyBorder="0" applyAlignment="0" applyProtection="0"/>
    <xf numFmtId="166" fontId="7" fillId="0" borderId="0" applyFont="0" applyFill="0" applyBorder="0" applyAlignment="0" applyProtection="0"/>
    <xf numFmtId="166" fontId="6" fillId="0" borderId="0" applyFont="0" applyFill="0" applyBorder="0" applyAlignment="0" applyProtection="0"/>
    <xf numFmtId="166" fontId="8" fillId="0" borderId="0" applyFont="0" applyFill="0" applyBorder="0" applyAlignment="0" applyProtection="0"/>
    <xf numFmtId="166" fontId="7"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7"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7"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8" fillId="0" borderId="0" applyFont="0" applyFill="0" applyBorder="0" applyAlignment="0" applyProtection="0"/>
    <xf numFmtId="166" fontId="7"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7" fontId="6"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7" fontId="6"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7" fontId="6" fillId="0" borderId="0" applyFont="0" applyFill="0" applyBorder="0" applyAlignment="0" applyProtection="0"/>
    <xf numFmtId="166" fontId="8" fillId="0" borderId="0" applyFont="0" applyFill="0" applyBorder="0" applyAlignment="0" applyProtection="0"/>
    <xf numFmtId="167" fontId="6"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7" fontId="6"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7" fontId="6"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7" fontId="6"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7"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7" fontId="6"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7"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7" fontId="6" fillId="0" borderId="0" applyFont="0" applyFill="0" applyBorder="0" applyAlignment="0" applyProtection="0"/>
    <xf numFmtId="166" fontId="8"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7"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7" fontId="6" fillId="0" borderId="0" applyFont="0" applyFill="0" applyBorder="0" applyAlignment="0" applyProtection="0"/>
    <xf numFmtId="166" fontId="8" fillId="0" borderId="0" applyFont="0" applyFill="0" applyBorder="0" applyAlignment="0" applyProtection="0"/>
    <xf numFmtId="166" fontId="7" fillId="0" borderId="0" applyFont="0" applyFill="0" applyBorder="0" applyAlignment="0" applyProtection="0"/>
    <xf numFmtId="166" fontId="8" fillId="0" borderId="0" applyFont="0" applyFill="0" applyBorder="0" applyAlignment="0" applyProtection="0"/>
    <xf numFmtId="167" fontId="6" fillId="0" borderId="0" applyFont="0" applyFill="0" applyBorder="0" applyAlignment="0" applyProtection="0"/>
    <xf numFmtId="166" fontId="8" fillId="0" borderId="0" applyFont="0" applyFill="0" applyBorder="0" applyAlignment="0" applyProtection="0"/>
    <xf numFmtId="166" fontId="7"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7" fontId="6"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7" fontId="6"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7"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7"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7" fillId="0" borderId="0" applyFont="0" applyFill="0" applyBorder="0" applyAlignment="0" applyProtection="0"/>
    <xf numFmtId="166" fontId="8"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7" fontId="6"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7"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7" fontId="6" fillId="0" borderId="0" applyFont="0" applyFill="0" applyBorder="0" applyAlignment="0" applyProtection="0"/>
    <xf numFmtId="166" fontId="7" fillId="0" borderId="0" applyFont="0" applyFill="0" applyBorder="0" applyAlignment="0" applyProtection="0"/>
    <xf numFmtId="167" fontId="6" fillId="0" borderId="0" applyFont="0" applyFill="0" applyBorder="0" applyAlignment="0" applyProtection="0"/>
    <xf numFmtId="166" fontId="8" fillId="0" borderId="0" applyFont="0" applyFill="0" applyBorder="0" applyAlignment="0" applyProtection="0"/>
    <xf numFmtId="167" fontId="6" fillId="0" borderId="0" applyFont="0" applyFill="0" applyBorder="0" applyAlignment="0" applyProtection="0"/>
    <xf numFmtId="166" fontId="8" fillId="0" borderId="0" applyFont="0" applyFill="0" applyBorder="0" applyAlignment="0" applyProtection="0"/>
    <xf numFmtId="167" fontId="6"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7"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8" fillId="0" borderId="0" applyFont="0" applyFill="0" applyBorder="0" applyAlignment="0" applyProtection="0"/>
    <xf numFmtId="167" fontId="6"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7" fontId="6" fillId="0" borderId="0" applyFont="0" applyFill="0" applyBorder="0" applyAlignment="0" applyProtection="0"/>
    <xf numFmtId="166" fontId="8"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7"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7" fontId="6"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7" fillId="0" borderId="0" applyFont="0" applyFill="0" applyBorder="0" applyAlignment="0" applyProtection="0"/>
    <xf numFmtId="166" fontId="8"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7" fontId="6"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7" fillId="0" borderId="0" applyFont="0" applyFill="0" applyBorder="0" applyAlignment="0" applyProtection="0"/>
    <xf numFmtId="167" fontId="6" fillId="0" borderId="0" applyFont="0" applyFill="0" applyBorder="0" applyAlignment="0" applyProtection="0"/>
    <xf numFmtId="166" fontId="7"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7" fontId="6"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7" fontId="6"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7" fontId="6" fillId="0" borderId="0" applyFont="0" applyFill="0" applyBorder="0" applyAlignment="0" applyProtection="0"/>
    <xf numFmtId="166" fontId="7" fillId="0" borderId="0" applyFont="0" applyFill="0" applyBorder="0" applyAlignment="0" applyProtection="0"/>
    <xf numFmtId="166" fontId="8"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6" fontId="7" fillId="0" borderId="0" applyFont="0" applyFill="0" applyBorder="0" applyAlignment="0" applyProtection="0"/>
    <xf numFmtId="166" fontId="6"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7" fontId="1"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7" fontId="1"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7" fontId="1" fillId="0" borderId="0" applyFont="0" applyFill="0" applyBorder="0" applyAlignment="0" applyProtection="0"/>
    <xf numFmtId="166" fontId="8" fillId="0" borderId="0" applyFont="0" applyFill="0" applyBorder="0" applyAlignment="0" applyProtection="0"/>
    <xf numFmtId="166" fontId="7"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7" fontId="6" fillId="0" borderId="0" applyFont="0" applyFill="0" applyBorder="0" applyAlignment="0" applyProtection="0"/>
    <xf numFmtId="166" fontId="8" fillId="0" borderId="0" applyFont="0" applyFill="0" applyBorder="0" applyAlignment="0" applyProtection="0"/>
    <xf numFmtId="166" fontId="7"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7"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7" fontId="6"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7"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7"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7" fontId="6" fillId="0" borderId="0" applyFont="0" applyFill="0" applyBorder="0" applyAlignment="0" applyProtection="0"/>
    <xf numFmtId="166" fontId="8" fillId="0" borderId="0" applyFont="0" applyFill="0" applyBorder="0" applyAlignment="0" applyProtection="0"/>
    <xf numFmtId="167" fontId="6"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7" fontId="1"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6"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7" fillId="0" borderId="0" applyFont="0" applyFill="0" applyBorder="0" applyAlignment="0" applyProtection="0"/>
    <xf numFmtId="167" fontId="6" fillId="0" borderId="0" applyFont="0" applyFill="0" applyBorder="0" applyAlignment="0" applyProtection="0"/>
    <xf numFmtId="166" fontId="8" fillId="0" borderId="0" applyFont="0" applyFill="0" applyBorder="0" applyAlignment="0" applyProtection="0"/>
    <xf numFmtId="167" fontId="6"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7" fontId="6" fillId="0" borderId="0" applyFont="0" applyFill="0" applyBorder="0" applyAlignment="0" applyProtection="0"/>
    <xf numFmtId="166" fontId="8" fillId="0" borderId="0" applyFont="0" applyFill="0" applyBorder="0" applyAlignment="0" applyProtection="0"/>
    <xf numFmtId="167" fontId="6"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8" fillId="0" borderId="0" applyFont="0" applyFill="0" applyBorder="0" applyAlignment="0" applyProtection="0"/>
    <xf numFmtId="167" fontId="6"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7" fontId="6" fillId="0" borderId="0" applyFont="0" applyFill="0" applyBorder="0" applyAlignment="0" applyProtection="0"/>
    <xf numFmtId="166" fontId="7" fillId="0" borderId="0" applyFont="0" applyFill="0" applyBorder="0" applyAlignment="0" applyProtection="0"/>
    <xf numFmtId="167" fontId="6" fillId="0" borderId="0" applyFont="0" applyFill="0" applyBorder="0" applyAlignment="0" applyProtection="0"/>
    <xf numFmtId="166" fontId="8" fillId="0" borderId="0" applyFont="0" applyFill="0" applyBorder="0" applyAlignment="0" applyProtection="0"/>
    <xf numFmtId="166" fontId="7"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8" fillId="0" borderId="0" applyFont="0" applyFill="0" applyBorder="0" applyAlignment="0" applyProtection="0"/>
    <xf numFmtId="167" fontId="6"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8"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6" fontId="8" fillId="0" borderId="0" applyFont="0" applyFill="0" applyBorder="0" applyAlignment="0" applyProtection="0"/>
    <xf numFmtId="166" fontId="6"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8"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7" fontId="6" fillId="0" borderId="0" applyFont="0" applyFill="0" applyBorder="0" applyAlignment="0" applyProtection="0"/>
    <xf numFmtId="166" fontId="8"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8" fillId="0" borderId="0" applyFont="0" applyFill="0" applyBorder="0" applyAlignment="0" applyProtection="0"/>
    <xf numFmtId="167" fontId="6"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7" fontId="6"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7" fontId="6"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8" fillId="0" borderId="0" applyFont="0" applyFill="0" applyBorder="0" applyAlignment="0" applyProtection="0"/>
    <xf numFmtId="167" fontId="6" fillId="0" borderId="0" applyFont="0" applyFill="0" applyBorder="0" applyAlignment="0" applyProtection="0"/>
    <xf numFmtId="166" fontId="8" fillId="0" borderId="0" applyFont="0" applyFill="0" applyBorder="0" applyAlignment="0" applyProtection="0"/>
    <xf numFmtId="167" fontId="6" fillId="0" borderId="0" applyFont="0" applyFill="0" applyBorder="0" applyAlignment="0" applyProtection="0"/>
    <xf numFmtId="166" fontId="8" fillId="0" borderId="0" applyFont="0" applyFill="0" applyBorder="0" applyAlignment="0" applyProtection="0"/>
    <xf numFmtId="167" fontId="6"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7" fontId="6" fillId="0" borderId="0" applyFont="0" applyFill="0" applyBorder="0" applyAlignment="0" applyProtection="0"/>
    <xf numFmtId="166" fontId="8" fillId="0" borderId="0" applyFont="0" applyFill="0" applyBorder="0" applyAlignment="0" applyProtection="0"/>
    <xf numFmtId="167" fontId="6"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7" fontId="6"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7" fontId="6"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7" fontId="6"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6"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7" fillId="0" borderId="0" applyFont="0" applyFill="0" applyBorder="0" applyAlignment="0" applyProtection="0"/>
    <xf numFmtId="166" fontId="8" fillId="0" borderId="0" applyFont="0" applyFill="0" applyBorder="0" applyAlignment="0" applyProtection="0"/>
    <xf numFmtId="167" fontId="6" fillId="0" borderId="0" applyFont="0" applyFill="0" applyBorder="0" applyAlignment="0" applyProtection="0"/>
    <xf numFmtId="166" fontId="8" fillId="0" borderId="0" applyFont="0" applyFill="0" applyBorder="0" applyAlignment="0" applyProtection="0"/>
    <xf numFmtId="167" fontId="6" fillId="0" borderId="0" applyFont="0" applyFill="0" applyBorder="0" applyAlignment="0" applyProtection="0"/>
    <xf numFmtId="166" fontId="8" fillId="0" borderId="0" applyFont="0" applyFill="0" applyBorder="0" applyAlignment="0" applyProtection="0"/>
    <xf numFmtId="166" fontId="7" fillId="0" borderId="0" applyFont="0" applyFill="0" applyBorder="0" applyAlignment="0" applyProtection="0"/>
    <xf numFmtId="166" fontId="8" fillId="0" borderId="0" applyFont="0" applyFill="0" applyBorder="0" applyAlignment="0" applyProtection="0"/>
    <xf numFmtId="166" fontId="7" fillId="0" borderId="0" applyFont="0" applyFill="0" applyBorder="0" applyAlignment="0" applyProtection="0"/>
    <xf numFmtId="166" fontId="8" fillId="0" borderId="0" applyFont="0" applyFill="0" applyBorder="0" applyAlignment="0" applyProtection="0"/>
    <xf numFmtId="166" fontId="7"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7" fontId="6"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7"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7"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7" fontId="6"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7" fontId="6"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7" fontId="6" fillId="0" borderId="0" applyFont="0" applyFill="0" applyBorder="0" applyAlignment="0" applyProtection="0"/>
    <xf numFmtId="166" fontId="8"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7" fontId="6" fillId="0" borderId="0" applyFont="0" applyFill="0" applyBorder="0" applyAlignment="0" applyProtection="0"/>
    <xf numFmtId="166" fontId="8" fillId="0" borderId="0" applyFont="0" applyFill="0" applyBorder="0" applyAlignment="0" applyProtection="0"/>
    <xf numFmtId="167" fontId="6" fillId="0" borderId="0" applyFont="0" applyFill="0" applyBorder="0" applyAlignment="0" applyProtection="0"/>
    <xf numFmtId="166" fontId="8"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7" fontId="6"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8"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6" fillId="0" borderId="0" applyFont="0" applyFill="0" applyBorder="0" applyAlignment="0" applyProtection="0"/>
    <xf numFmtId="166" fontId="7" fillId="0" borderId="0" applyFont="0" applyFill="0" applyBorder="0" applyAlignment="0" applyProtection="0"/>
    <xf numFmtId="166" fontId="6" fillId="0" borderId="0" applyFont="0" applyFill="0" applyBorder="0" applyAlignment="0" applyProtection="0"/>
    <xf numFmtId="166" fontId="7"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7"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7"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7" fontId="6"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7"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7" fillId="0" borderId="0" applyFont="0" applyFill="0" applyBorder="0" applyAlignment="0" applyProtection="0"/>
    <xf numFmtId="166" fontId="8"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7" fontId="6"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7" fontId="6"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7" fontId="6"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6" fillId="0" borderId="0" applyFont="0" applyFill="0" applyBorder="0" applyAlignment="0" applyProtection="0"/>
    <xf numFmtId="166" fontId="7"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6" fillId="0" borderId="0" applyFont="0" applyFill="0" applyBorder="0" applyAlignment="0" applyProtection="0"/>
    <xf numFmtId="166" fontId="8" fillId="0" borderId="0" applyFont="0" applyFill="0" applyBorder="0" applyAlignment="0" applyProtection="0"/>
    <xf numFmtId="166" fontId="6"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6"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7" fontId="6"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7" fontId="6"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7" fontId="6"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7" fontId="6"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8"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7" fontId="6"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7" fontId="6"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7" fontId="6" fillId="0" borderId="0" applyFont="0" applyFill="0" applyBorder="0" applyAlignment="0" applyProtection="0"/>
    <xf numFmtId="166" fontId="8"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6" fontId="8" fillId="0" borderId="0" applyFont="0" applyFill="0" applyBorder="0" applyAlignment="0" applyProtection="0"/>
    <xf numFmtId="166" fontId="6" fillId="0" borderId="0" applyFont="0" applyFill="0" applyBorder="0" applyAlignment="0" applyProtection="0"/>
    <xf numFmtId="166" fontId="8" fillId="0" borderId="0" applyFont="0" applyFill="0" applyBorder="0" applyAlignment="0" applyProtection="0"/>
    <xf numFmtId="166" fontId="6"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7" fontId="6"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7" fontId="6"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7" fontId="6"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7" fontId="6"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6" fontId="8"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6" fontId="8" fillId="0" borderId="0" applyFont="0" applyFill="0" applyBorder="0" applyAlignment="0" applyProtection="0"/>
    <xf numFmtId="166" fontId="6"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6" fontId="7"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6" fontId="8"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8"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8"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8"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8"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7" fontId="6"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8"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7" fillId="0" borderId="0" applyFont="0" applyFill="0" applyBorder="0" applyAlignment="0" applyProtection="0"/>
    <xf numFmtId="166" fontId="8"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8"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8"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6" fontId="8"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8"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7" fontId="6"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8"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6" fontId="8"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8"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7" fontId="6"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6" fillId="0" borderId="0" applyFont="0" applyFill="0" applyBorder="0" applyAlignment="0" applyProtection="0"/>
    <xf numFmtId="166" fontId="8" fillId="0" borderId="0" applyFont="0" applyFill="0" applyBorder="0" applyAlignment="0" applyProtection="0"/>
    <xf numFmtId="166" fontId="6"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6"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6"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7" fontId="6"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6"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7" fontId="6"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7" fontId="6"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8"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7" fontId="6"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7" fontId="6" fillId="0" borderId="0" applyFont="0" applyFill="0" applyBorder="0" applyAlignment="0" applyProtection="0"/>
    <xf numFmtId="166" fontId="8"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6" fontId="8" fillId="0" borderId="0" applyFont="0" applyFill="0" applyBorder="0" applyAlignment="0" applyProtection="0"/>
    <xf numFmtId="166" fontId="6" fillId="0" borderId="0" applyFont="0" applyFill="0" applyBorder="0" applyAlignment="0" applyProtection="0"/>
    <xf numFmtId="166" fontId="8" fillId="0" borderId="0" applyFont="0" applyFill="0" applyBorder="0" applyAlignment="0" applyProtection="0"/>
    <xf numFmtId="166" fontId="6"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6"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7" fontId="6"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7" fontId="6"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7" fontId="6"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6" fontId="8"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6" fontId="8" fillId="0" borderId="0" applyFont="0" applyFill="0" applyBorder="0" applyAlignment="0" applyProtection="0"/>
    <xf numFmtId="166" fontId="6"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7"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1"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6" fontId="8"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8"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8"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8"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8"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7" fontId="6"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8"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7" fillId="0" borderId="0" applyFont="0" applyFill="0" applyBorder="0" applyAlignment="0" applyProtection="0"/>
    <xf numFmtId="166" fontId="8"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8"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8"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7" fillId="0" borderId="0" applyFont="0" applyFill="0" applyBorder="0" applyAlignment="0" applyProtection="0"/>
    <xf numFmtId="166" fontId="8" fillId="0" borderId="0" applyFont="0" applyFill="0" applyBorder="0" applyAlignment="0" applyProtection="0"/>
    <xf numFmtId="166" fontId="7" fillId="0" borderId="0" applyFont="0" applyFill="0" applyBorder="0" applyAlignment="0" applyProtection="0"/>
    <xf numFmtId="166" fontId="6"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6"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6" fillId="0" borderId="0" applyFont="0" applyFill="0" applyBorder="0" applyAlignment="0" applyProtection="0"/>
    <xf numFmtId="166" fontId="7" fillId="0" borderId="0" applyFont="0" applyFill="0" applyBorder="0" applyAlignment="0" applyProtection="0"/>
    <xf numFmtId="166" fontId="6"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8" fillId="0" borderId="0" applyFont="0" applyFill="0" applyBorder="0" applyAlignment="0" applyProtection="0"/>
    <xf numFmtId="166" fontId="7"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7"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6" fontId="8"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8"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7" fontId="6"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6" fillId="0" borderId="0" applyFont="0" applyFill="0" applyBorder="0" applyAlignment="0" applyProtection="0"/>
    <xf numFmtId="166" fontId="8"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8"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7"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7" fillId="0" borderId="0" applyFont="0" applyFill="0" applyBorder="0" applyAlignment="0" applyProtection="0"/>
    <xf numFmtId="166" fontId="8"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8"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6" fillId="0" borderId="0" applyFont="0" applyFill="0" applyBorder="0" applyAlignment="0" applyProtection="0"/>
    <xf numFmtId="166" fontId="7" fillId="0" borderId="0" applyFont="0" applyFill="0" applyBorder="0" applyAlignment="0" applyProtection="0"/>
    <xf numFmtId="166" fontId="8" fillId="0" borderId="0" applyFont="0" applyFill="0" applyBorder="0" applyAlignment="0" applyProtection="0"/>
    <xf numFmtId="166" fontId="6"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8"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8"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8"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8"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8" fillId="0" borderId="0" applyFont="0" applyFill="0" applyBorder="0" applyAlignment="0" applyProtection="0"/>
    <xf numFmtId="166" fontId="7" fillId="0" borderId="0" applyFont="0" applyFill="0" applyBorder="0" applyAlignment="0" applyProtection="0"/>
    <xf numFmtId="166" fontId="8"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6" fillId="0" borderId="0" applyFont="0" applyFill="0" applyBorder="0" applyAlignment="0" applyProtection="0"/>
    <xf numFmtId="166" fontId="8"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8"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7"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7"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8"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8"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8" fillId="0" borderId="0" applyFont="0" applyFill="0" applyBorder="0" applyAlignment="0" applyProtection="0"/>
    <xf numFmtId="166" fontId="7" fillId="0" borderId="0" applyFont="0" applyFill="0" applyBorder="0" applyAlignment="0" applyProtection="0"/>
    <xf numFmtId="166" fontId="8"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8"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8"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8"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8"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8"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8" fillId="0" borderId="0" applyFont="0" applyFill="0" applyBorder="0" applyAlignment="0" applyProtection="0"/>
    <xf numFmtId="166" fontId="7"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8" fillId="0" borderId="0" applyFont="0" applyFill="0" applyBorder="0" applyAlignment="0" applyProtection="0"/>
    <xf numFmtId="166" fontId="7" fillId="0" borderId="0" applyFont="0" applyFill="0" applyBorder="0" applyAlignment="0" applyProtection="0"/>
    <xf numFmtId="166" fontId="8"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8"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8"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6"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8"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6"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7" fontId="6"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6"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7" fontId="6"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7" fontId="6"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7" fontId="6" fillId="0" borderId="0" applyFont="0" applyFill="0" applyBorder="0" applyAlignment="0" applyProtection="0"/>
    <xf numFmtId="166" fontId="8"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7" fontId="6"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6"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7" fontId="6"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7" fontId="6"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7" fontId="6" fillId="0" borderId="0" applyFont="0" applyFill="0" applyBorder="0" applyAlignment="0" applyProtection="0"/>
    <xf numFmtId="166" fontId="8"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8"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1"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1"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7" fontId="1"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1"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6" fillId="0" borderId="0" applyFont="0" applyFill="0" applyBorder="0" applyAlignment="0" applyProtection="0"/>
    <xf numFmtId="166" fontId="8"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8"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7" fillId="0" borderId="0" applyFont="0" applyFill="0" applyBorder="0" applyAlignment="0" applyProtection="0"/>
    <xf numFmtId="166" fontId="8" fillId="0" borderId="0" applyFont="0" applyFill="0" applyBorder="0" applyAlignment="0" applyProtection="0"/>
    <xf numFmtId="166" fontId="7" fillId="0" borderId="0" applyFont="0" applyFill="0" applyBorder="0" applyAlignment="0" applyProtection="0"/>
    <xf numFmtId="166" fontId="8" fillId="0" borderId="0" applyFont="0" applyFill="0" applyBorder="0" applyAlignment="0" applyProtection="0"/>
    <xf numFmtId="166" fontId="7"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7" fillId="0" borderId="0" applyFont="0" applyFill="0" applyBorder="0" applyAlignment="0" applyProtection="0"/>
    <xf numFmtId="166" fontId="8" fillId="0" borderId="0" applyFont="0" applyFill="0" applyBorder="0" applyAlignment="0" applyProtection="0"/>
    <xf numFmtId="166" fontId="7"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6" fontId="7" fillId="0" borderId="0" applyFont="0" applyFill="0" applyBorder="0" applyAlignment="0" applyProtection="0"/>
    <xf numFmtId="166" fontId="8" fillId="0" borderId="0" applyFont="0" applyFill="0" applyBorder="0" applyAlignment="0" applyProtection="0"/>
    <xf numFmtId="167" fontId="1" fillId="0" borderId="0" applyFont="0" applyFill="0" applyBorder="0" applyAlignment="0" applyProtection="0"/>
    <xf numFmtId="166" fontId="7"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1"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1"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1"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1"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1"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1"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9" fontId="7"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1" fillId="0" borderId="0" applyFont="0" applyFill="0" applyBorder="0" applyAlignment="0" applyProtection="0"/>
    <xf numFmtId="166" fontId="6" fillId="0" borderId="0" applyFont="0" applyFill="0" applyBorder="0" applyAlignment="0" applyProtection="0"/>
    <xf numFmtId="166" fontId="7" fillId="0" borderId="0" applyFont="0" applyFill="0" applyBorder="0" applyAlignment="0" applyProtection="0"/>
    <xf numFmtId="167" fontId="1" fillId="0" borderId="0" applyFont="0" applyFill="0" applyBorder="0" applyAlignment="0" applyProtection="0"/>
    <xf numFmtId="166" fontId="8" fillId="0" borderId="0" applyFont="0" applyFill="0" applyBorder="0" applyAlignment="0" applyProtection="0"/>
    <xf numFmtId="167" fontId="6" fillId="0" borderId="0" applyFont="0" applyFill="0" applyBorder="0" applyAlignment="0" applyProtection="0"/>
    <xf numFmtId="166" fontId="7" fillId="0" borderId="0" applyFont="0" applyFill="0" applyBorder="0" applyAlignment="0" applyProtection="0"/>
    <xf numFmtId="167" fontId="1" fillId="0" borderId="0" applyFont="0" applyFill="0" applyBorder="0" applyAlignment="0" applyProtection="0"/>
    <xf numFmtId="166" fontId="8" fillId="0" borderId="0" applyFont="0" applyFill="0" applyBorder="0" applyAlignment="0" applyProtection="0"/>
    <xf numFmtId="166" fontId="7" fillId="0" borderId="0" applyFont="0" applyFill="0" applyBorder="0" applyAlignment="0" applyProtection="0"/>
    <xf numFmtId="166" fontId="8" fillId="0" borderId="0" applyFont="0" applyFill="0" applyBorder="0" applyAlignment="0" applyProtection="0"/>
    <xf numFmtId="166" fontId="7" fillId="0" borderId="0" applyFont="0" applyFill="0" applyBorder="0" applyAlignment="0" applyProtection="0"/>
    <xf numFmtId="166" fontId="8" fillId="0" borderId="0" applyFont="0" applyFill="0" applyBorder="0" applyAlignment="0" applyProtection="0"/>
    <xf numFmtId="165" fontId="6" fillId="0" borderId="0" applyFont="0" applyFill="0" applyBorder="0" applyAlignment="0" applyProtection="0"/>
    <xf numFmtId="164"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5" fontId="6"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4"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4" fontId="6" fillId="0" borderId="0" applyFont="0" applyFill="0" applyBorder="0" applyAlignment="0" applyProtection="0"/>
    <xf numFmtId="165" fontId="6"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5" fontId="6" fillId="0" borderId="0" applyFont="0" applyFill="0" applyBorder="0" applyAlignment="0" applyProtection="0"/>
    <xf numFmtId="164"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4"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4"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4"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1"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4"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1"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5" fontId="1"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4"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4"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4" fontId="6" fillId="0" borderId="0" applyFont="0" applyFill="0" applyBorder="0" applyAlignment="0" applyProtection="0"/>
    <xf numFmtId="165" fontId="6" fillId="0" borderId="0" applyFont="0" applyFill="0" applyBorder="0" applyAlignment="0" applyProtection="0"/>
    <xf numFmtId="164" fontId="6" fillId="0" borderId="0" applyFont="0" applyFill="0" applyBorder="0" applyAlignment="0" applyProtection="0"/>
    <xf numFmtId="165" fontId="6" fillId="0" borderId="0" applyFont="0" applyFill="0" applyBorder="0" applyAlignment="0" applyProtection="0"/>
    <xf numFmtId="164"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4"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4"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4"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4"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5" fontId="6"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4"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4" fontId="6" fillId="0" borderId="0" applyFont="0" applyFill="0" applyBorder="0" applyAlignment="0" applyProtection="0"/>
    <xf numFmtId="165" fontId="6"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5" fontId="6" fillId="0" borderId="0" applyFont="0" applyFill="0" applyBorder="0" applyAlignment="0" applyProtection="0"/>
    <xf numFmtId="164"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4"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4"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4"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1"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4"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1"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5" fontId="1"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4"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4" fontId="6" fillId="0" borderId="0" applyFont="0" applyFill="0" applyBorder="0" applyAlignment="0" applyProtection="0"/>
    <xf numFmtId="165" fontId="6" fillId="0" borderId="0" applyFont="0" applyFill="0" applyBorder="0" applyAlignment="0" applyProtection="0"/>
    <xf numFmtId="164"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4"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4"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9" fontId="7"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1"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1"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1"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1"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1"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1"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6" fontId="6" fillId="0" borderId="0" applyFont="0" applyFill="0" applyBorder="0" applyAlignment="0" applyProtection="0"/>
    <xf numFmtId="169" fontId="7"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9" fontId="7" fillId="0" borderId="0" applyFont="0" applyFill="0" applyBorder="0" applyAlignment="0" applyProtection="0"/>
    <xf numFmtId="166" fontId="6" fillId="0" borderId="0" applyFont="0" applyFill="0" applyBorder="0" applyAlignment="0" applyProtection="0"/>
    <xf numFmtId="169" fontId="7" fillId="0" borderId="0" applyFont="0" applyFill="0" applyBorder="0" applyAlignment="0" applyProtection="0"/>
    <xf numFmtId="166" fontId="6" fillId="0" borderId="0" applyFont="0" applyFill="0" applyBorder="0" applyAlignment="0" applyProtection="0"/>
    <xf numFmtId="169" fontId="7" fillId="0" borderId="0" applyFont="0" applyFill="0" applyBorder="0" applyAlignment="0" applyProtection="0"/>
    <xf numFmtId="166" fontId="6" fillId="0" borderId="0" applyFont="0" applyFill="0" applyBorder="0" applyAlignment="0" applyProtection="0"/>
    <xf numFmtId="169" fontId="7" fillId="0" borderId="0" applyFont="0" applyFill="0" applyBorder="0" applyAlignment="0" applyProtection="0"/>
    <xf numFmtId="166" fontId="6" fillId="0" borderId="0" applyFont="0" applyFill="0" applyBorder="0" applyAlignment="0" applyProtection="0"/>
    <xf numFmtId="166" fontId="7" fillId="0" borderId="0" applyFont="0" applyFill="0" applyBorder="0" applyAlignment="0" applyProtection="0"/>
    <xf numFmtId="166" fontId="6"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1"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1"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7" fontId="1"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1"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1"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7" fontId="1"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9" fontId="7" fillId="0" borderId="0" applyFont="0" applyFill="0" applyBorder="0" applyAlignment="0" applyProtection="0"/>
    <xf numFmtId="167" fontId="1" fillId="0" borderId="0" applyFont="0" applyFill="0" applyBorder="0" applyAlignment="0" applyProtection="0"/>
    <xf numFmtId="165" fontId="6" fillId="0" borderId="0" applyFont="0" applyFill="0" applyBorder="0" applyAlignment="0" applyProtection="0"/>
    <xf numFmtId="164"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5" fontId="6"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4"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4" fontId="6" fillId="0" borderId="0" applyFont="0" applyFill="0" applyBorder="0" applyAlignment="0" applyProtection="0"/>
    <xf numFmtId="165" fontId="6"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5" fontId="6" fillId="0" borderId="0" applyFont="0" applyFill="0" applyBorder="0" applyAlignment="0" applyProtection="0"/>
    <xf numFmtId="164"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4"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4"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4"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1"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4"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1"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5" fontId="1"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4"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4"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4" fontId="6" fillId="0" borderId="0" applyFont="0" applyFill="0" applyBorder="0" applyAlignment="0" applyProtection="0"/>
    <xf numFmtId="165" fontId="6" fillId="0" borderId="0" applyFont="0" applyFill="0" applyBorder="0" applyAlignment="0" applyProtection="0"/>
    <xf numFmtId="164" fontId="6" fillId="0" borderId="0" applyFont="0" applyFill="0" applyBorder="0" applyAlignment="0" applyProtection="0"/>
    <xf numFmtId="165" fontId="6" fillId="0" borderId="0" applyFont="0" applyFill="0" applyBorder="0" applyAlignment="0" applyProtection="0"/>
    <xf numFmtId="164"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4"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4"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4"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4"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5" fontId="6"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4"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4" fontId="6" fillId="0" borderId="0" applyFont="0" applyFill="0" applyBorder="0" applyAlignment="0" applyProtection="0"/>
    <xf numFmtId="165" fontId="6"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5" fontId="6" fillId="0" borderId="0" applyFont="0" applyFill="0" applyBorder="0" applyAlignment="0" applyProtection="0"/>
    <xf numFmtId="164"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4"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4"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4"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1"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4"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1"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5" fontId="1"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4"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4" fontId="6" fillId="0" borderId="0" applyFont="0" applyFill="0" applyBorder="0" applyAlignment="0" applyProtection="0"/>
    <xf numFmtId="165" fontId="6" fillId="0" borderId="0" applyFont="0" applyFill="0" applyBorder="0" applyAlignment="0" applyProtection="0"/>
    <xf numFmtId="164"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4"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4"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1"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1"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1"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1"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1"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1"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6" fontId="6"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1" fillId="0" borderId="0" applyFont="0" applyFill="0" applyBorder="0" applyAlignment="0" applyProtection="0"/>
    <xf numFmtId="167" fontId="6"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7" fontId="1"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1"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1"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1"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1"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1"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1"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1"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1"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1"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1"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1"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1"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1"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1"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1"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1"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1"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1"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1"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1"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1"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1"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1" fillId="0" borderId="0" applyFont="0" applyFill="0" applyBorder="0" applyAlignment="0" applyProtection="0"/>
    <xf numFmtId="167" fontId="6" fillId="0" borderId="0" applyFont="0" applyFill="0" applyBorder="0" applyAlignment="0" applyProtection="0"/>
    <xf numFmtId="167" fontId="1"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1"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1"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1"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1"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1"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1"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1"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1"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1"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1"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1"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1"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1"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1"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1"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1"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1"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1"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1"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1"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1"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1"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1"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1"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1"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1"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1"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1"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1"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1"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1"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1"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1"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1"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1"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1"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1"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1"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1"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1"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1"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1"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1"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1"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1"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1"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1"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1"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1"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1"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1"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1"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1"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1"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1"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1"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1"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1"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1"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1"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1"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1"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1"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1"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1"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1"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1"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1"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1"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1"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1"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1"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1"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1"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1"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1"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1"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1"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1"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1"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1"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1"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1"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1"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1"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1"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1"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1"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1"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1"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1"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1"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1" fillId="0" borderId="0" applyFont="0" applyFill="0" applyBorder="0" applyAlignment="0" applyProtection="0"/>
    <xf numFmtId="167" fontId="6" fillId="0" borderId="0" applyFont="0" applyFill="0" applyBorder="0" applyAlignment="0" applyProtection="0"/>
    <xf numFmtId="167" fontId="1"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1"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1"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1"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1"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1"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1"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1"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1"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1"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1"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1"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1"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1"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1"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1"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1"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1"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1"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1"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1"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1"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1"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1"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1"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1"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1"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1"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1"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1"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1"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1"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1"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1"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1"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1"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1"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1"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1"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1"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1"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1"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1"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7" fontId="1"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1"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1"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7" fontId="1"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1"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1"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1"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1"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1"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1"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7" fontId="1"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1"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1"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7" fontId="1"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1"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1"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1"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7" fontId="1"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1"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1"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7" fontId="1"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1"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1" fillId="0" borderId="0" applyFont="0" applyFill="0" applyBorder="0" applyAlignment="0" applyProtection="0"/>
    <xf numFmtId="167" fontId="6" fillId="0" borderId="0" applyFont="0" applyFill="0" applyBorder="0" applyAlignment="0" applyProtection="0"/>
    <xf numFmtId="167" fontId="1"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1"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9" fontId="7"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1"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1"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1"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1"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1"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1"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1"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1"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1"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1"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1"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1"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1"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9" fontId="7"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1"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1"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9" fontId="7"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1"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1"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1"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1" fillId="0" borderId="0" applyFont="0" applyFill="0" applyBorder="0" applyAlignment="0" applyProtection="0"/>
    <xf numFmtId="167" fontId="6" fillId="0" borderId="0" applyFont="0" applyFill="0" applyBorder="0" applyAlignment="0" applyProtection="0"/>
    <xf numFmtId="167" fontId="1"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1"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1"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1"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9" fontId="7"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1"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9" fontId="7"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1"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1"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1"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1"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1"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1"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1"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1"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1"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6" fontId="6"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1"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1"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1"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7" fontId="6" fillId="0" borderId="0" applyFont="0" applyFill="0" applyBorder="0" applyAlignment="0" applyProtection="0"/>
    <xf numFmtId="167" fontId="1"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1"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1"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1"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1"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1"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1"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1" fillId="0" borderId="0" applyFont="0" applyFill="0" applyBorder="0" applyAlignment="0" applyProtection="0"/>
    <xf numFmtId="167" fontId="6"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1"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1"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1"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1"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1"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1"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9" fontId="7" fillId="0" borderId="0" applyFont="0" applyFill="0" applyBorder="0" applyAlignment="0" applyProtection="0"/>
    <xf numFmtId="0" fontId="14" fillId="0" borderId="0"/>
    <xf numFmtId="0" fontId="14" fillId="0" borderId="0"/>
    <xf numFmtId="0" fontId="22" fillId="0" borderId="3">
      <alignment horizontal="left" vertical="center" wrapText="1"/>
    </xf>
    <xf numFmtId="14" fontId="22" fillId="0" borderId="0">
      <alignment horizontal="left" vertical="center"/>
    </xf>
    <xf numFmtId="0" fontId="22" fillId="0" borderId="0">
      <alignment vertical="center"/>
    </xf>
    <xf numFmtId="0" fontId="22" fillId="0" borderId="0">
      <alignment vertical="center" wrapText="1"/>
    </xf>
    <xf numFmtId="7" fontId="23" fillId="3" borderId="4">
      <alignment horizontal="center"/>
    </xf>
    <xf numFmtId="7" fontId="23" fillId="0" borderId="5">
      <alignment horizontal="center"/>
    </xf>
  </cellStyleXfs>
  <cellXfs count="171">
    <xf numFmtId="0" fontId="0" fillId="0" borderId="0" xfId="0"/>
    <xf numFmtId="0" fontId="0" fillId="0" borderId="0" xfId="0" applyAlignment="1" applyProtection="1">
      <alignment horizontal="center" vertical="center"/>
      <protection locked="0"/>
    </xf>
    <xf numFmtId="0" fontId="0" fillId="0" borderId="0" xfId="0" applyBorder="1" applyAlignment="1" applyProtection="1">
      <alignment horizontal="center" vertical="center"/>
      <protection locked="0"/>
    </xf>
    <xf numFmtId="0" fontId="0" fillId="0" borderId="2" xfId="0" applyBorder="1" applyAlignment="1" applyProtection="1">
      <alignment horizontal="center" vertical="center"/>
      <protection locked="0"/>
    </xf>
    <xf numFmtId="0" fontId="3" fillId="0" borderId="0" xfId="0" applyFont="1" applyAlignment="1" applyProtection="1">
      <alignment horizontal="center" vertical="center"/>
    </xf>
    <xf numFmtId="0" fontId="2" fillId="0" borderId="0" xfId="0" applyFont="1" applyAlignment="1" applyProtection="1">
      <alignment horizontal="center" vertical="center"/>
    </xf>
    <xf numFmtId="0" fontId="0" fillId="0" borderId="0" xfId="0" applyAlignment="1" applyProtection="1">
      <alignment horizontal="center" vertical="center"/>
    </xf>
    <xf numFmtId="168" fontId="0" fillId="0" borderId="0" xfId="0" applyNumberFormat="1" applyAlignment="1" applyProtection="1">
      <alignment horizontal="center" vertical="center"/>
    </xf>
    <xf numFmtId="0" fontId="4" fillId="2" borderId="1" xfId="0" applyFont="1" applyFill="1" applyBorder="1" applyAlignment="1" applyProtection="1">
      <alignment horizontal="center" vertical="center"/>
    </xf>
    <xf numFmtId="0" fontId="15" fillId="2" borderId="1" xfId="0" applyFont="1" applyFill="1" applyBorder="1" applyAlignment="1" applyProtection="1">
      <alignment horizontal="center" vertical="center" wrapText="1"/>
    </xf>
    <xf numFmtId="0" fontId="4" fillId="2" borderId="1" xfId="0" applyFont="1" applyFill="1" applyBorder="1" applyAlignment="1" applyProtection="1">
      <alignment horizontal="center" vertical="center" wrapText="1"/>
    </xf>
    <xf numFmtId="2" fontId="15" fillId="2" borderId="1" xfId="0" applyNumberFormat="1" applyFont="1" applyFill="1" applyBorder="1" applyAlignment="1" applyProtection="1">
      <alignment horizontal="center" vertical="center" wrapText="1"/>
    </xf>
    <xf numFmtId="0" fontId="4" fillId="0" borderId="0" xfId="0" applyFont="1" applyAlignment="1" applyProtection="1">
      <alignment horizontal="center" vertical="center"/>
    </xf>
    <xf numFmtId="0" fontId="15" fillId="2" borderId="1" xfId="0" applyNumberFormat="1" applyFont="1" applyFill="1" applyBorder="1" applyAlignment="1" applyProtection="1">
      <alignment horizontal="center" vertical="center" wrapText="1"/>
    </xf>
    <xf numFmtId="0" fontId="4" fillId="2" borderId="1" xfId="0" applyFont="1" applyFill="1" applyBorder="1" applyAlignment="1">
      <alignment horizontal="center" vertical="center"/>
    </xf>
    <xf numFmtId="0" fontId="17" fillId="2" borderId="1" xfId="0" applyFont="1" applyFill="1" applyBorder="1" applyAlignment="1">
      <alignment horizontal="center" vertical="center"/>
    </xf>
    <xf numFmtId="0" fontId="17" fillId="2" borderId="1" xfId="14750" applyNumberFormat="1" applyFont="1" applyFill="1" applyBorder="1" applyAlignment="1">
      <alignment horizontal="center" vertical="center"/>
    </xf>
    <xf numFmtId="165" fontId="17" fillId="2" borderId="1" xfId="14750" applyFont="1" applyFill="1" applyBorder="1" applyAlignment="1">
      <alignment horizontal="center" vertical="center"/>
    </xf>
    <xf numFmtId="0" fontId="17" fillId="2" borderId="1" xfId="0" applyFont="1" applyFill="1" applyBorder="1" applyAlignment="1" applyProtection="1">
      <alignment horizontal="center" vertical="center"/>
    </xf>
    <xf numFmtId="0" fontId="17" fillId="2" borderId="1" xfId="0" applyNumberFormat="1" applyFont="1" applyFill="1" applyBorder="1" applyAlignment="1">
      <alignment horizontal="center" vertical="center"/>
    </xf>
    <xf numFmtId="0" fontId="4" fillId="2" borderId="1" xfId="14750" applyNumberFormat="1" applyFont="1" applyFill="1" applyBorder="1" applyAlignment="1" applyProtection="1">
      <alignment horizontal="center" vertical="center"/>
    </xf>
    <xf numFmtId="0" fontId="11" fillId="2" borderId="1" xfId="14750" applyNumberFormat="1" applyFont="1" applyFill="1" applyBorder="1" applyAlignment="1">
      <alignment horizontal="center" vertical="center"/>
    </xf>
    <xf numFmtId="0" fontId="11" fillId="2" borderId="1" xfId="0" applyNumberFormat="1" applyFont="1" applyFill="1" applyBorder="1" applyAlignment="1">
      <alignment horizontal="center" vertical="center"/>
    </xf>
    <xf numFmtId="0" fontId="4" fillId="2" borderId="1" xfId="0" applyFont="1" applyFill="1" applyBorder="1" applyAlignment="1">
      <alignment horizontal="center" vertical="center" wrapText="1"/>
    </xf>
    <xf numFmtId="0" fontId="17" fillId="2" borderId="1" xfId="0" applyFont="1" applyFill="1" applyBorder="1" applyAlignment="1">
      <alignment horizontal="center" vertical="center" wrapText="1"/>
    </xf>
    <xf numFmtId="2" fontId="17" fillId="2" borderId="1" xfId="0" applyNumberFormat="1" applyFont="1" applyFill="1" applyBorder="1" applyAlignment="1">
      <alignment horizontal="center" vertical="center" wrapText="1"/>
    </xf>
    <xf numFmtId="165" fontId="11" fillId="2" borderId="1" xfId="14750" applyFont="1" applyFill="1" applyBorder="1" applyAlignment="1">
      <alignment horizontal="center" vertical="center"/>
    </xf>
    <xf numFmtId="0" fontId="17" fillId="2" borderId="1" xfId="16230" applyNumberFormat="1" applyFont="1" applyFill="1" applyBorder="1" applyAlignment="1">
      <alignment horizontal="center" vertical="center"/>
    </xf>
    <xf numFmtId="170" fontId="2" fillId="0" borderId="0" xfId="0" applyNumberFormat="1" applyFont="1" applyAlignment="1" applyProtection="1">
      <alignment horizontal="center" vertical="center"/>
    </xf>
    <xf numFmtId="0" fontId="15" fillId="2" borderId="1" xfId="0" applyFont="1" applyFill="1" applyBorder="1" applyAlignment="1">
      <alignment horizontal="center" vertical="center" wrapText="1"/>
    </xf>
    <xf numFmtId="0" fontId="19" fillId="2" borderId="1" xfId="0" applyFont="1" applyFill="1" applyBorder="1" applyAlignment="1">
      <alignment horizontal="center" vertical="center"/>
    </xf>
    <xf numFmtId="168" fontId="4" fillId="2" borderId="1" xfId="0" applyNumberFormat="1" applyFont="1" applyFill="1" applyBorder="1" applyAlignment="1" applyProtection="1">
      <alignment horizontal="center" vertical="center" wrapText="1"/>
    </xf>
    <xf numFmtId="168" fontId="15" fillId="2" borderId="1" xfId="0" applyNumberFormat="1" applyFont="1" applyFill="1" applyBorder="1" applyAlignment="1" applyProtection="1">
      <alignment horizontal="center" vertical="center" wrapText="1"/>
    </xf>
    <xf numFmtId="168" fontId="12" fillId="2" borderId="1" xfId="0" applyNumberFormat="1" applyFont="1" applyFill="1" applyBorder="1" applyAlignment="1">
      <alignment horizontal="center" vertical="center" wrapText="1"/>
    </xf>
    <xf numFmtId="0" fontId="4" fillId="2" borderId="1" xfId="0" applyFont="1" applyFill="1" applyBorder="1" applyAlignment="1" applyProtection="1">
      <alignment horizontal="center" vertical="center"/>
      <protection locked="0"/>
    </xf>
    <xf numFmtId="0" fontId="4" fillId="2" borderId="1" xfId="0" applyNumberFormat="1" applyFont="1" applyFill="1" applyBorder="1" applyAlignment="1" applyProtection="1">
      <alignment horizontal="center" vertical="center" wrapText="1"/>
    </xf>
    <xf numFmtId="2" fontId="12" fillId="2" borderId="1" xfId="14750" applyNumberFormat="1" applyFont="1" applyFill="1" applyBorder="1" applyAlignment="1">
      <alignment horizontal="center" vertical="center"/>
    </xf>
    <xf numFmtId="170" fontId="16" fillId="4" borderId="1" xfId="0" applyNumberFormat="1" applyFont="1" applyFill="1" applyBorder="1" applyAlignment="1" applyProtection="1">
      <alignment horizontal="center" vertical="center" wrapText="1"/>
    </xf>
    <xf numFmtId="170" fontId="16" fillId="4" borderId="1" xfId="0" applyNumberFormat="1" applyFont="1" applyFill="1" applyBorder="1" applyAlignment="1">
      <alignment horizontal="center" vertical="center" wrapText="1"/>
    </xf>
    <xf numFmtId="170" fontId="25" fillId="4" borderId="1" xfId="0" applyNumberFormat="1" applyFont="1" applyFill="1" applyBorder="1" applyAlignment="1" applyProtection="1">
      <alignment horizontal="center" vertical="center"/>
    </xf>
    <xf numFmtId="0" fontId="26" fillId="0" borderId="0" xfId="0" applyFont="1" applyAlignment="1" applyProtection="1">
      <alignment horizontal="center" vertical="center"/>
    </xf>
    <xf numFmtId="0" fontId="24" fillId="0" borderId="0" xfId="0" applyFont="1" applyAlignment="1" applyProtection="1">
      <alignment horizontal="left" vertical="center"/>
    </xf>
    <xf numFmtId="168" fontId="15" fillId="2" borderId="1" xfId="0" applyNumberFormat="1" applyFont="1" applyFill="1" applyBorder="1" applyAlignment="1">
      <alignment horizontal="center" vertical="center" wrapText="1"/>
    </xf>
    <xf numFmtId="0" fontId="4" fillId="2" borderId="1" xfId="0" applyNumberFormat="1" applyFont="1" applyFill="1" applyBorder="1" applyAlignment="1">
      <alignment horizontal="center" vertical="center"/>
    </xf>
    <xf numFmtId="0" fontId="16" fillId="5" borderId="6" xfId="0" applyFont="1" applyFill="1" applyBorder="1" applyAlignment="1" applyProtection="1">
      <alignment horizontal="center" vertical="center" wrapText="1"/>
    </xf>
    <xf numFmtId="0" fontId="19" fillId="2" borderId="6" xfId="0" applyFont="1" applyFill="1" applyBorder="1" applyAlignment="1">
      <alignment horizontal="center" vertical="center"/>
    </xf>
    <xf numFmtId="0" fontId="15" fillId="2" borderId="6" xfId="0" applyFont="1" applyFill="1" applyBorder="1" applyAlignment="1" applyProtection="1">
      <alignment horizontal="center" vertical="center" wrapText="1"/>
    </xf>
    <xf numFmtId="168" fontId="20" fillId="2" borderId="6" xfId="0" applyNumberFormat="1" applyFont="1" applyFill="1" applyBorder="1" applyAlignment="1">
      <alignment horizontal="center" vertical="center" wrapText="1"/>
    </xf>
    <xf numFmtId="170" fontId="16" fillId="4" borderId="6" xfId="0" applyNumberFormat="1" applyFont="1" applyFill="1" applyBorder="1" applyAlignment="1" applyProtection="1">
      <alignment horizontal="center" vertical="center" wrapText="1"/>
    </xf>
    <xf numFmtId="0" fontId="16" fillId="5" borderId="7" xfId="0" applyFont="1" applyFill="1" applyBorder="1" applyAlignment="1" applyProtection="1">
      <alignment horizontal="center" vertical="center" wrapText="1"/>
    </xf>
    <xf numFmtId="168" fontId="16" fillId="5" borderId="7" xfId="0" applyNumberFormat="1" applyFont="1" applyFill="1" applyBorder="1" applyAlignment="1" applyProtection="1">
      <alignment horizontal="center" vertical="center" wrapText="1"/>
    </xf>
    <xf numFmtId="170" fontId="16" fillId="4" borderId="7" xfId="0" applyNumberFormat="1" applyFont="1" applyFill="1" applyBorder="1" applyAlignment="1" applyProtection="1">
      <alignment horizontal="center" vertical="center" wrapText="1"/>
    </xf>
    <xf numFmtId="0" fontId="16" fillId="5" borderId="8" xfId="0" applyFont="1" applyFill="1" applyBorder="1" applyAlignment="1" applyProtection="1">
      <alignment horizontal="center" vertical="center" wrapText="1"/>
    </xf>
    <xf numFmtId="165" fontId="11" fillId="2" borderId="9" xfId="14750" applyFont="1" applyFill="1" applyBorder="1" applyAlignment="1">
      <alignment horizontal="center" vertical="center"/>
    </xf>
    <xf numFmtId="165" fontId="11" fillId="2" borderId="1" xfId="16230" applyNumberFormat="1" applyFont="1" applyFill="1" applyBorder="1" applyAlignment="1">
      <alignment horizontal="center" vertical="center"/>
    </xf>
    <xf numFmtId="0" fontId="4" fillId="2" borderId="6" xfId="0" applyFont="1" applyFill="1" applyBorder="1" applyAlignment="1" applyProtection="1">
      <alignment horizontal="center" vertical="center"/>
      <protection locked="0"/>
    </xf>
    <xf numFmtId="1" fontId="15" fillId="2" borderId="1" xfId="0" applyNumberFormat="1" applyFont="1" applyFill="1" applyBorder="1" applyAlignment="1" applyProtection="1">
      <alignment horizontal="center" vertical="center" wrapText="1"/>
    </xf>
    <xf numFmtId="0" fontId="4" fillId="0" borderId="1" xfId="0" applyFont="1" applyBorder="1" applyAlignment="1" applyProtection="1">
      <alignment horizontal="center" vertical="center"/>
      <protection locked="0"/>
    </xf>
    <xf numFmtId="2" fontId="5" fillId="2" borderId="1" xfId="0" applyNumberFormat="1" applyFont="1" applyFill="1" applyBorder="1" applyAlignment="1" applyProtection="1">
      <alignment horizontal="left" vertical="center" wrapText="1"/>
    </xf>
    <xf numFmtId="168" fontId="30" fillId="2" borderId="1" xfId="0" applyNumberFormat="1" applyFont="1" applyFill="1" applyBorder="1" applyAlignment="1" applyProtection="1">
      <alignment horizontal="center" vertical="center" wrapText="1"/>
    </xf>
    <xf numFmtId="0" fontId="17" fillId="2" borderId="9" xfId="16230" applyNumberFormat="1" applyFont="1" applyFill="1" applyBorder="1" applyAlignment="1">
      <alignment horizontal="center" vertical="center"/>
    </xf>
    <xf numFmtId="0" fontId="17" fillId="2" borderId="6" xfId="14750" applyNumberFormat="1" applyFont="1" applyFill="1" applyBorder="1" applyAlignment="1">
      <alignment horizontal="center" vertical="center"/>
    </xf>
    <xf numFmtId="168" fontId="4" fillId="2" borderId="9" xfId="0" applyNumberFormat="1" applyFont="1" applyFill="1" applyBorder="1" applyAlignment="1" applyProtection="1">
      <alignment horizontal="center" vertical="center" wrapText="1"/>
    </xf>
    <xf numFmtId="168" fontId="15" fillId="2" borderId="6" xfId="0" applyNumberFormat="1" applyFont="1" applyFill="1" applyBorder="1" applyAlignment="1" applyProtection="1">
      <alignment horizontal="center" vertical="center" wrapText="1"/>
    </xf>
    <xf numFmtId="0" fontId="31" fillId="2" borderId="1" xfId="0" applyNumberFormat="1" applyFont="1" applyFill="1" applyBorder="1" applyAlignment="1">
      <alignment horizontal="left" vertical="center" wrapText="1"/>
    </xf>
    <xf numFmtId="0" fontId="5" fillId="2" borderId="1" xfId="0" applyFont="1" applyFill="1" applyBorder="1" applyAlignment="1" applyProtection="1">
      <alignment horizontal="left" vertical="center" wrapText="1"/>
    </xf>
    <xf numFmtId="0" fontId="31" fillId="2" borderId="1" xfId="0" applyFont="1" applyFill="1" applyBorder="1" applyAlignment="1">
      <alignment horizontal="left" vertical="center" wrapText="1"/>
    </xf>
    <xf numFmtId="0" fontId="5" fillId="2" borderId="1" xfId="0" applyFont="1" applyFill="1" applyBorder="1" applyAlignment="1">
      <alignment horizontal="left" vertical="center" wrapText="1"/>
    </xf>
    <xf numFmtId="0" fontId="31" fillId="2" borderId="1" xfId="0" applyNumberFormat="1" applyFont="1" applyFill="1" applyBorder="1" applyAlignment="1" applyProtection="1">
      <alignment horizontal="left" vertical="center" wrapText="1"/>
    </xf>
    <xf numFmtId="0" fontId="31" fillId="2" borderId="1" xfId="0" applyFont="1" applyFill="1" applyBorder="1" applyAlignment="1">
      <alignment horizontal="left" vertical="top" wrapText="1"/>
    </xf>
    <xf numFmtId="0" fontId="31" fillId="2" borderId="1" xfId="0" applyNumberFormat="1" applyFont="1" applyFill="1" applyBorder="1" applyAlignment="1" applyProtection="1">
      <alignment horizontal="center" vertical="center" wrapText="1"/>
    </xf>
    <xf numFmtId="0" fontId="31" fillId="2" borderId="1" xfId="0" applyNumberFormat="1" applyFont="1" applyFill="1" applyBorder="1" applyAlignment="1" applyProtection="1">
      <alignment horizontal="left" vertical="top" wrapText="1"/>
    </xf>
    <xf numFmtId="0" fontId="5" fillId="2" borderId="1" xfId="0" applyFont="1" applyFill="1" applyBorder="1" applyAlignment="1">
      <alignment horizontal="left" vertical="center"/>
    </xf>
    <xf numFmtId="0" fontId="31" fillId="2" borderId="9" xfId="0" applyFont="1" applyFill="1" applyBorder="1" applyAlignment="1">
      <alignment horizontal="left" vertical="center" wrapText="1"/>
    </xf>
    <xf numFmtId="0" fontId="32" fillId="2" borderId="1" xfId="0" applyFont="1" applyFill="1" applyBorder="1" applyAlignment="1">
      <alignment horizontal="left" vertical="center" wrapText="1"/>
    </xf>
    <xf numFmtId="0" fontId="31" fillId="2" borderId="1" xfId="14750" applyNumberFormat="1" applyFont="1" applyFill="1" applyBorder="1" applyAlignment="1">
      <alignment horizontal="left" vertical="center" wrapText="1"/>
    </xf>
    <xf numFmtId="0" fontId="35" fillId="2" borderId="6" xfId="0" applyFont="1" applyFill="1" applyBorder="1" applyAlignment="1" applyProtection="1">
      <alignment horizontal="center" vertical="center" wrapText="1"/>
    </xf>
    <xf numFmtId="0" fontId="36" fillId="2" borderId="1" xfId="0" applyFont="1" applyFill="1" applyBorder="1" applyAlignment="1" applyProtection="1">
      <alignment horizontal="center" vertical="center" wrapText="1"/>
    </xf>
    <xf numFmtId="0" fontId="35" fillId="2" borderId="1" xfId="0" applyFont="1" applyFill="1" applyBorder="1" applyAlignment="1" applyProtection="1">
      <alignment horizontal="center" vertical="center" wrapText="1"/>
    </xf>
    <xf numFmtId="0" fontId="38" fillId="2" borderId="1" xfId="0" applyFont="1" applyFill="1" applyBorder="1" applyAlignment="1" applyProtection="1">
      <alignment horizontal="center" vertical="center" wrapText="1"/>
    </xf>
    <xf numFmtId="0" fontId="37" fillId="2" borderId="1" xfId="0" applyFont="1" applyFill="1" applyBorder="1" applyAlignment="1" applyProtection="1">
      <alignment horizontal="center" vertical="center" wrapText="1"/>
    </xf>
    <xf numFmtId="0" fontId="31" fillId="2" borderId="6" xfId="0" applyNumberFormat="1" applyFont="1" applyFill="1" applyBorder="1" applyAlignment="1" applyProtection="1">
      <alignment horizontal="left" vertical="center" wrapText="1"/>
    </xf>
    <xf numFmtId="0" fontId="41" fillId="2" borderId="6" xfId="0" applyNumberFormat="1" applyFont="1" applyFill="1" applyBorder="1" applyAlignment="1" applyProtection="1">
      <alignment horizontal="left" vertical="center" wrapText="1"/>
    </xf>
    <xf numFmtId="0" fontId="31" fillId="2" borderId="1" xfId="0" applyFont="1" applyFill="1" applyBorder="1" applyAlignment="1" applyProtection="1">
      <alignment horizontal="left" wrapText="1"/>
    </xf>
    <xf numFmtId="0" fontId="31" fillId="2" borderId="1" xfId="0" applyFont="1" applyFill="1" applyBorder="1" applyAlignment="1" applyProtection="1">
      <alignment horizontal="left" vertical="top" wrapText="1"/>
    </xf>
    <xf numFmtId="0" fontId="32" fillId="2" borderId="1" xfId="0" applyFont="1" applyFill="1" applyBorder="1" applyAlignment="1">
      <alignment horizontal="left" wrapText="1"/>
    </xf>
    <xf numFmtId="0" fontId="29" fillId="2" borderId="6" xfId="0" applyFont="1" applyFill="1" applyBorder="1" applyAlignment="1" applyProtection="1">
      <alignment horizontal="center" vertical="center" wrapText="1"/>
    </xf>
    <xf numFmtId="0" fontId="45" fillId="2" borderId="1" xfId="0" applyFont="1" applyFill="1" applyBorder="1" applyAlignment="1" applyProtection="1">
      <alignment horizontal="center" vertical="center" wrapText="1"/>
    </xf>
    <xf numFmtId="0" fontId="29" fillId="2" borderId="1" xfId="0" applyFont="1" applyFill="1" applyBorder="1" applyAlignment="1" applyProtection="1">
      <alignment horizontal="center" vertical="center" wrapText="1"/>
    </xf>
    <xf numFmtId="0" fontId="42" fillId="2" borderId="1" xfId="0" applyFont="1" applyFill="1" applyBorder="1" applyAlignment="1" applyProtection="1">
      <alignment horizontal="center" vertical="center" wrapText="1"/>
    </xf>
    <xf numFmtId="0" fontId="41" fillId="2" borderId="6" xfId="0" applyNumberFormat="1" applyFont="1" applyFill="1" applyBorder="1" applyAlignment="1" applyProtection="1">
      <alignment horizontal="left" vertical="top" wrapText="1"/>
    </xf>
    <xf numFmtId="0" fontId="44" fillId="2" borderId="6" xfId="0" applyNumberFormat="1" applyFont="1" applyFill="1" applyBorder="1" applyAlignment="1" applyProtection="1">
      <alignment horizontal="left" vertical="top" wrapText="1"/>
    </xf>
    <xf numFmtId="0" fontId="41" fillId="2" borderId="1" xfId="0" applyFont="1" applyFill="1" applyBorder="1" applyAlignment="1">
      <alignment horizontal="left" vertical="top" wrapText="1"/>
    </xf>
    <xf numFmtId="2" fontId="39" fillId="2" borderId="1" xfId="0" applyNumberFormat="1" applyFont="1" applyFill="1" applyBorder="1" applyAlignment="1" applyProtection="1">
      <alignment horizontal="left" vertical="center" wrapText="1"/>
    </xf>
    <xf numFmtId="0" fontId="47" fillId="2" borderId="1" xfId="0" applyNumberFormat="1" applyFont="1" applyFill="1" applyBorder="1" applyAlignment="1" applyProtection="1">
      <alignment vertical="center" wrapText="1"/>
    </xf>
    <xf numFmtId="0" fontId="47" fillId="2" borderId="1" xfId="0" applyNumberFormat="1" applyFont="1" applyFill="1" applyBorder="1" applyAlignment="1" applyProtection="1">
      <alignment horizontal="left" vertical="center" wrapText="1"/>
    </xf>
    <xf numFmtId="168" fontId="48" fillId="2" borderId="1" xfId="0" applyNumberFormat="1" applyFont="1" applyFill="1" applyBorder="1" applyAlignment="1">
      <alignment horizontal="center" vertical="center" wrapText="1"/>
    </xf>
    <xf numFmtId="0" fontId="47" fillId="2" borderId="6" xfId="0" applyFont="1" applyFill="1" applyBorder="1" applyAlignment="1">
      <alignment horizontal="left" vertical="center" wrapText="1"/>
    </xf>
    <xf numFmtId="0" fontId="47" fillId="2" borderId="11" xfId="0" applyFont="1" applyFill="1" applyBorder="1" applyAlignment="1">
      <alignment horizontal="left" vertical="top" wrapText="1"/>
    </xf>
    <xf numFmtId="0" fontId="47" fillId="2" borderId="1" xfId="0" applyFont="1" applyFill="1" applyBorder="1" applyAlignment="1">
      <alignment horizontal="left" vertical="top" wrapText="1"/>
    </xf>
    <xf numFmtId="0" fontId="47" fillId="2" borderId="1" xfId="0" applyNumberFormat="1" applyFont="1" applyFill="1" applyBorder="1" applyAlignment="1" applyProtection="1">
      <alignment horizontal="left" vertical="top" wrapText="1"/>
    </xf>
    <xf numFmtId="0" fontId="47" fillId="2" borderId="6" xfId="0" applyNumberFormat="1" applyFont="1" applyFill="1" applyBorder="1" applyAlignment="1">
      <alignment horizontal="left" vertical="top" wrapText="1"/>
    </xf>
    <xf numFmtId="0" fontId="47" fillId="2" borderId="1" xfId="0" applyNumberFormat="1" applyFont="1" applyFill="1" applyBorder="1" applyAlignment="1">
      <alignment horizontal="left" vertical="center" wrapText="1"/>
    </xf>
    <xf numFmtId="0" fontId="47" fillId="2" borderId="1" xfId="0" applyNumberFormat="1" applyFont="1" applyFill="1" applyBorder="1" applyAlignment="1">
      <alignment horizontal="left" vertical="top" wrapText="1"/>
    </xf>
    <xf numFmtId="0" fontId="47" fillId="2" borderId="1" xfId="0" applyFont="1" applyFill="1" applyBorder="1" applyAlignment="1">
      <alignment horizontal="left" vertical="center" wrapText="1"/>
    </xf>
    <xf numFmtId="0" fontId="27" fillId="2" borderId="1" xfId="0" applyFont="1" applyFill="1" applyBorder="1" applyAlignment="1" applyProtection="1">
      <alignment horizontal="left" vertical="center" wrapText="1"/>
    </xf>
    <xf numFmtId="0" fontId="27" fillId="2" borderId="1" xfId="0" applyFont="1" applyFill="1" applyBorder="1" applyAlignment="1">
      <alignment vertical="center" wrapText="1"/>
    </xf>
    <xf numFmtId="0" fontId="40" fillId="2" borderId="1" xfId="0" applyFont="1" applyFill="1" applyBorder="1" applyAlignment="1">
      <alignment horizontal="left" vertical="center" wrapText="1"/>
    </xf>
    <xf numFmtId="0" fontId="47" fillId="2" borderId="1" xfId="0" applyFont="1" applyFill="1" applyBorder="1" applyAlignment="1" applyProtection="1">
      <alignment horizontal="left" vertical="center" wrapText="1"/>
    </xf>
    <xf numFmtId="0" fontId="40" fillId="2" borderId="1" xfId="0" applyNumberFormat="1" applyFont="1" applyFill="1" applyBorder="1" applyAlignment="1" applyProtection="1">
      <alignment horizontal="left" vertical="center" wrapText="1"/>
    </xf>
    <xf numFmtId="0" fontId="27" fillId="2" borderId="1" xfId="0" applyFont="1" applyFill="1" applyBorder="1" applyAlignment="1">
      <alignment horizontal="left" vertical="center" wrapText="1"/>
    </xf>
    <xf numFmtId="0" fontId="27" fillId="2" borderId="1" xfId="0" applyFont="1" applyFill="1" applyBorder="1" applyAlignment="1" applyProtection="1">
      <alignment horizontal="left" vertical="top" wrapText="1"/>
    </xf>
    <xf numFmtId="0" fontId="40" fillId="2" borderId="1" xfId="0" applyNumberFormat="1" applyFont="1" applyFill="1" applyBorder="1" applyAlignment="1">
      <alignment horizontal="left" vertical="center" wrapText="1"/>
    </xf>
    <xf numFmtId="0" fontId="27" fillId="2" borderId="1" xfId="0" applyFont="1" applyFill="1" applyBorder="1" applyAlignment="1" applyProtection="1">
      <alignment horizontal="left" wrapText="1"/>
    </xf>
    <xf numFmtId="168" fontId="4" fillId="2" borderId="6" xfId="0" applyNumberFormat="1" applyFont="1" applyFill="1" applyBorder="1" applyAlignment="1" applyProtection="1">
      <alignment horizontal="center" vertical="center" wrapText="1"/>
    </xf>
    <xf numFmtId="168" fontId="20" fillId="2" borderId="1" xfId="0" applyNumberFormat="1" applyFont="1" applyFill="1" applyBorder="1" applyAlignment="1">
      <alignment horizontal="center" vertical="center" wrapText="1"/>
    </xf>
    <xf numFmtId="0" fontId="43" fillId="2" borderId="1" xfId="0" applyFont="1" applyFill="1" applyBorder="1" applyAlignment="1">
      <alignment horizontal="left" vertical="center" wrapText="1"/>
    </xf>
    <xf numFmtId="0" fontId="19" fillId="2" borderId="1" xfId="0" applyFont="1" applyFill="1" applyBorder="1" applyAlignment="1">
      <alignment horizontal="center" vertical="center" wrapText="1"/>
    </xf>
    <xf numFmtId="0" fontId="31" fillId="2" borderId="1" xfId="0" applyFont="1" applyFill="1" applyBorder="1" applyAlignment="1" applyProtection="1">
      <alignment horizontal="left" vertical="center" wrapText="1"/>
    </xf>
    <xf numFmtId="2" fontId="5" fillId="2" borderId="1" xfId="0" applyNumberFormat="1" applyFont="1" applyFill="1" applyBorder="1" applyAlignment="1" applyProtection="1">
      <alignment horizontal="left" vertical="top" wrapText="1"/>
    </xf>
    <xf numFmtId="0" fontId="41" fillId="2" borderId="1" xfId="0" applyFont="1" applyFill="1" applyBorder="1" applyAlignment="1">
      <alignment horizontal="left" vertical="center" wrapText="1"/>
    </xf>
    <xf numFmtId="0" fontId="51" fillId="2" borderId="1" xfId="0" applyFont="1" applyFill="1" applyBorder="1" applyAlignment="1">
      <alignment horizontal="left" vertical="center" wrapText="1"/>
    </xf>
    <xf numFmtId="171" fontId="15" fillId="2" borderId="1" xfId="0" applyNumberFormat="1" applyFont="1" applyFill="1" applyBorder="1" applyAlignment="1" applyProtection="1">
      <alignment horizontal="center" vertical="center" wrapText="1"/>
    </xf>
    <xf numFmtId="0" fontId="52" fillId="2" borderId="1" xfId="0" applyFont="1" applyFill="1" applyBorder="1" applyAlignment="1" applyProtection="1">
      <alignment horizontal="center" vertical="center" wrapText="1"/>
    </xf>
    <xf numFmtId="0" fontId="45" fillId="0" borderId="1" xfId="0" applyFont="1" applyBorder="1" applyAlignment="1" applyProtection="1">
      <alignment horizontal="center" vertical="center"/>
      <protection locked="0"/>
    </xf>
    <xf numFmtId="0" fontId="52" fillId="2" borderId="1" xfId="0" applyFont="1" applyFill="1" applyBorder="1" applyAlignment="1" applyProtection="1">
      <alignment horizontal="center" vertical="center"/>
    </xf>
    <xf numFmtId="0" fontId="45" fillId="2" borderId="9" xfId="0" applyFont="1" applyFill="1" applyBorder="1" applyAlignment="1" applyProtection="1">
      <alignment horizontal="center" vertical="center" wrapText="1"/>
    </xf>
    <xf numFmtId="0" fontId="17" fillId="7" borderId="1" xfId="0" applyFont="1" applyFill="1" applyBorder="1" applyAlignment="1">
      <alignment horizontal="center" vertical="center"/>
    </xf>
    <xf numFmtId="0" fontId="4" fillId="7" borderId="1" xfId="0" applyFont="1" applyFill="1" applyBorder="1" applyAlignment="1" applyProtection="1">
      <alignment horizontal="center" vertical="center"/>
      <protection locked="0"/>
    </xf>
    <xf numFmtId="0" fontId="31" fillId="7" borderId="1" xfId="0" applyFont="1" applyFill="1" applyBorder="1" applyAlignment="1">
      <alignment horizontal="left" vertical="center" wrapText="1"/>
    </xf>
    <xf numFmtId="0" fontId="38" fillId="7" borderId="1" xfId="0" applyFont="1" applyFill="1" applyBorder="1" applyAlignment="1" applyProtection="1">
      <alignment horizontal="center" vertical="center" wrapText="1"/>
    </xf>
    <xf numFmtId="0" fontId="4" fillId="7" borderId="1" xfId="0" applyFont="1" applyFill="1" applyBorder="1" applyAlignment="1">
      <alignment horizontal="center" vertical="center"/>
    </xf>
    <xf numFmtId="0" fontId="4" fillId="7" borderId="1" xfId="0" applyFont="1" applyFill="1" applyBorder="1" applyAlignment="1">
      <alignment horizontal="center" vertical="center" wrapText="1"/>
    </xf>
    <xf numFmtId="0" fontId="4" fillId="7" borderId="6" xfId="0" applyFont="1" applyFill="1" applyBorder="1" applyAlignment="1" applyProtection="1">
      <alignment horizontal="center" vertical="center"/>
      <protection locked="0"/>
    </xf>
    <xf numFmtId="168" fontId="4" fillId="7" borderId="1" xfId="0" applyNumberFormat="1" applyFont="1" applyFill="1" applyBorder="1" applyAlignment="1" applyProtection="1">
      <alignment horizontal="center" vertical="center" wrapText="1"/>
    </xf>
    <xf numFmtId="0" fontId="27" fillId="7" borderId="1" xfId="0" applyFont="1" applyFill="1" applyBorder="1" applyAlignment="1">
      <alignment horizontal="left" vertical="center" wrapText="1"/>
    </xf>
    <xf numFmtId="2" fontId="5" fillId="7" borderId="1" xfId="0" applyNumberFormat="1" applyFont="1" applyFill="1" applyBorder="1" applyAlignment="1" applyProtection="1">
      <alignment horizontal="left" vertical="center" wrapText="1"/>
    </xf>
    <xf numFmtId="0" fontId="40" fillId="7" borderId="1" xfId="0" applyNumberFormat="1" applyFont="1" applyFill="1" applyBorder="1" applyAlignment="1" applyProtection="1">
      <alignment horizontal="left" vertical="center" wrapText="1"/>
    </xf>
    <xf numFmtId="0" fontId="53" fillId="2" borderId="1" xfId="0" applyFont="1" applyFill="1" applyBorder="1" applyAlignment="1" applyProtection="1">
      <alignment horizontal="center" vertical="center" wrapText="1"/>
    </xf>
    <xf numFmtId="0" fontId="54" fillId="2" borderId="1" xfId="0" applyFont="1" applyFill="1" applyBorder="1" applyAlignment="1" applyProtection="1">
      <alignment horizontal="center" vertical="center" wrapText="1"/>
    </xf>
    <xf numFmtId="0" fontId="4" fillId="7" borderId="1" xfId="0" applyFont="1" applyFill="1" applyBorder="1" applyAlignment="1" applyProtection="1">
      <alignment horizontal="center" vertical="center"/>
    </xf>
    <xf numFmtId="0" fontId="17" fillId="7" borderId="1" xfId="0" applyFont="1" applyFill="1" applyBorder="1" applyAlignment="1">
      <alignment horizontal="center" vertical="center" wrapText="1"/>
    </xf>
    <xf numFmtId="168" fontId="15" fillId="7" borderId="1" xfId="0" applyNumberFormat="1" applyFont="1" applyFill="1" applyBorder="1" applyAlignment="1" applyProtection="1">
      <alignment horizontal="center" vertical="center" wrapText="1"/>
    </xf>
    <xf numFmtId="0" fontId="47" fillId="7" borderId="1" xfId="0" applyNumberFormat="1" applyFont="1" applyFill="1" applyBorder="1" applyAlignment="1" applyProtection="1">
      <alignment horizontal="left" vertical="center" wrapText="1"/>
    </xf>
    <xf numFmtId="0" fontId="47" fillId="2" borderId="9" xfId="0" applyFont="1" applyFill="1" applyBorder="1" applyAlignment="1">
      <alignment horizontal="left" vertical="center" wrapText="1"/>
    </xf>
    <xf numFmtId="0" fontId="35" fillId="7" borderId="6" xfId="0" applyFont="1" applyFill="1" applyBorder="1" applyAlignment="1" applyProtection="1">
      <alignment horizontal="center" vertical="center" wrapText="1"/>
    </xf>
    <xf numFmtId="0" fontId="15" fillId="7" borderId="1" xfId="0" applyFont="1" applyFill="1" applyBorder="1" applyAlignment="1">
      <alignment horizontal="center" vertical="center" wrapText="1"/>
    </xf>
    <xf numFmtId="0" fontId="32" fillId="7" borderId="1" xfId="0" applyFont="1" applyFill="1" applyBorder="1" applyAlignment="1">
      <alignment horizontal="left" vertical="center" wrapText="1"/>
    </xf>
    <xf numFmtId="0" fontId="32" fillId="2" borderId="1" xfId="0" applyNumberFormat="1" applyFont="1" applyFill="1" applyBorder="1" applyAlignment="1">
      <alignment horizontal="left" vertical="top" wrapText="1"/>
    </xf>
    <xf numFmtId="165" fontId="12" fillId="2" borderId="1" xfId="14750" applyFont="1" applyFill="1" applyBorder="1" applyAlignment="1">
      <alignment horizontal="center" vertical="center"/>
    </xf>
    <xf numFmtId="0" fontId="51" fillId="2" borderId="9" xfId="0" applyFont="1" applyFill="1" applyBorder="1" applyAlignment="1">
      <alignment horizontal="left" vertical="center" wrapText="1"/>
    </xf>
    <xf numFmtId="172" fontId="55" fillId="2" borderId="1" xfId="14750" applyNumberFormat="1" applyFont="1" applyFill="1" applyBorder="1" applyAlignment="1">
      <alignment horizontal="center" vertical="center"/>
    </xf>
    <xf numFmtId="2" fontId="56" fillId="2" borderId="9" xfId="14750" applyNumberFormat="1" applyFont="1" applyFill="1" applyBorder="1" applyAlignment="1">
      <alignment horizontal="center" vertical="center"/>
    </xf>
    <xf numFmtId="165" fontId="56" fillId="2" borderId="1" xfId="14750" applyFont="1" applyFill="1" applyBorder="1" applyAlignment="1">
      <alignment horizontal="center" vertical="center"/>
    </xf>
    <xf numFmtId="0" fontId="57" fillId="2" borderId="1" xfId="0" applyFont="1" applyFill="1" applyBorder="1" applyAlignment="1">
      <alignment horizontal="left" vertical="center" wrapText="1"/>
    </xf>
    <xf numFmtId="0" fontId="57" fillId="2" borderId="6" xfId="0" applyFont="1" applyFill="1" applyBorder="1" applyAlignment="1">
      <alignment horizontal="left" vertical="center" wrapText="1"/>
    </xf>
    <xf numFmtId="0" fontId="41" fillId="2" borderId="9" xfId="0" applyFont="1" applyFill="1" applyBorder="1" applyAlignment="1">
      <alignment horizontal="left" vertical="center" wrapText="1"/>
    </xf>
    <xf numFmtId="0" fontId="32" fillId="2" borderId="1" xfId="0" applyFont="1" applyFill="1" applyBorder="1" applyAlignment="1">
      <alignment horizontal="left" vertical="top" wrapText="1"/>
    </xf>
    <xf numFmtId="0" fontId="44" fillId="2" borderId="1" xfId="0" applyFont="1" applyFill="1" applyBorder="1" applyAlignment="1">
      <alignment horizontal="left" vertical="top" wrapText="1"/>
    </xf>
    <xf numFmtId="0" fontId="46" fillId="2" borderId="6" xfId="0" applyNumberFormat="1" applyFont="1" applyFill="1" applyBorder="1" applyAlignment="1" applyProtection="1">
      <alignment horizontal="left" vertical="top" wrapText="1"/>
    </xf>
    <xf numFmtId="0" fontId="49" fillId="2" borderId="1" xfId="0" applyNumberFormat="1" applyFont="1" applyFill="1" applyBorder="1" applyAlignment="1">
      <alignment horizontal="left" vertical="center" wrapText="1"/>
    </xf>
    <xf numFmtId="0" fontId="59" fillId="2" borderId="1" xfId="0" applyFont="1" applyFill="1" applyBorder="1" applyAlignment="1" applyProtection="1">
      <alignment horizontal="center" vertical="center" wrapText="1"/>
    </xf>
    <xf numFmtId="0" fontId="4" fillId="8" borderId="1" xfId="0" applyFont="1" applyFill="1" applyBorder="1" applyAlignment="1" applyProtection="1">
      <alignment horizontal="center" vertical="center" wrapText="1"/>
    </xf>
    <xf numFmtId="0" fontId="4" fillId="8" borderId="1" xfId="0" applyFont="1" applyFill="1" applyBorder="1" applyAlignment="1" applyProtection="1">
      <alignment horizontal="center" vertical="center"/>
    </xf>
    <xf numFmtId="0" fontId="4" fillId="8" borderId="1" xfId="14750" applyNumberFormat="1" applyFont="1" applyFill="1" applyBorder="1" applyAlignment="1" applyProtection="1">
      <alignment horizontal="center" vertical="center"/>
    </xf>
    <xf numFmtId="0" fontId="4" fillId="8" borderId="1" xfId="0" applyFont="1" applyFill="1" applyBorder="1" applyAlignment="1">
      <alignment horizontal="center" vertical="center" wrapText="1"/>
    </xf>
    <xf numFmtId="168" fontId="4" fillId="8" borderId="1" xfId="0" applyNumberFormat="1" applyFont="1" applyFill="1" applyBorder="1" applyAlignment="1" applyProtection="1">
      <alignment horizontal="center" vertical="center" wrapText="1"/>
    </xf>
    <xf numFmtId="0" fontId="45" fillId="8" borderId="1" xfId="0" applyFont="1" applyFill="1" applyBorder="1" applyAlignment="1" applyProtection="1">
      <alignment horizontal="center" vertical="center" wrapText="1"/>
    </xf>
    <xf numFmtId="0" fontId="32" fillId="8" borderId="1" xfId="0" applyFont="1" applyFill="1" applyBorder="1" applyAlignment="1">
      <alignment horizontal="left" vertical="center" wrapText="1"/>
    </xf>
    <xf numFmtId="0" fontId="47" fillId="8" borderId="1" xfId="0" applyFont="1" applyFill="1" applyBorder="1" applyAlignment="1" applyProtection="1">
      <alignment horizontal="left" vertical="center" wrapText="1"/>
    </xf>
    <xf numFmtId="0" fontId="34" fillId="6" borderId="10" xfId="0" applyFont="1" applyFill="1" applyBorder="1" applyAlignment="1" applyProtection="1">
      <alignment horizontal="center" vertical="center" wrapText="1"/>
    </xf>
  </cellXfs>
  <cellStyles count="36667">
    <cellStyle name="Авансы" xfId="36666" xr:uid="{00000000-0005-0000-0000-000000000000}"/>
    <cellStyle name="Дата" xfId="36662" xr:uid="{00000000-0005-0000-0000-000002000000}"/>
    <cellStyle name="Денежный 2" xfId="3" xr:uid="{00000000-0005-0000-0000-000003000000}"/>
    <cellStyle name="Денежный 2 10" xfId="267" xr:uid="{00000000-0005-0000-0000-000004000000}"/>
    <cellStyle name="Денежный 2 10 10" xfId="3414" xr:uid="{00000000-0005-0000-0000-000005000000}"/>
    <cellStyle name="Денежный 2 10 11" xfId="3502" xr:uid="{00000000-0005-0000-0000-000006000000}"/>
    <cellStyle name="Денежный 2 10 12" xfId="3913" xr:uid="{00000000-0005-0000-0000-000007000000}"/>
    <cellStyle name="Денежный 2 10 13" xfId="3832" xr:uid="{00000000-0005-0000-0000-000008000000}"/>
    <cellStyle name="Денежный 2 10 14" xfId="3867" xr:uid="{00000000-0005-0000-0000-000009000000}"/>
    <cellStyle name="Денежный 2 10 15" xfId="4024" xr:uid="{00000000-0005-0000-0000-00000A000000}"/>
    <cellStyle name="Денежный 2 10 16" xfId="3792" xr:uid="{00000000-0005-0000-0000-00000B000000}"/>
    <cellStyle name="Денежный 2 10 17" xfId="4937" xr:uid="{00000000-0005-0000-0000-00000C000000}"/>
    <cellStyle name="Денежный 2 10 18" xfId="5001" xr:uid="{00000000-0005-0000-0000-00000D000000}"/>
    <cellStyle name="Денежный 2 10 19" xfId="5012" xr:uid="{00000000-0005-0000-0000-00000E000000}"/>
    <cellStyle name="Денежный 2 10 2" xfId="747" xr:uid="{00000000-0005-0000-0000-00000F000000}"/>
    <cellStyle name="Денежный 2 10 2 10" xfId="9414" xr:uid="{00000000-0005-0000-0000-000010000000}"/>
    <cellStyle name="Денежный 2 10 2 11" xfId="10650" xr:uid="{00000000-0005-0000-0000-000011000000}"/>
    <cellStyle name="Денежный 2 10 2 12" xfId="11708" xr:uid="{00000000-0005-0000-0000-000012000000}"/>
    <cellStyle name="Денежный 2 10 2 2" xfId="748" xr:uid="{00000000-0005-0000-0000-000013000000}"/>
    <cellStyle name="Денежный 2 10 2 2 10" xfId="12094" xr:uid="{00000000-0005-0000-0000-000014000000}"/>
    <cellStyle name="Денежный 2 10 2 2 2" xfId="5925" xr:uid="{00000000-0005-0000-0000-000015000000}"/>
    <cellStyle name="Денежный 2 10 2 2 2 2" xfId="5926" xr:uid="{00000000-0005-0000-0000-000016000000}"/>
    <cellStyle name="Денежный 2 10 2 2 2 3" xfId="12095" xr:uid="{00000000-0005-0000-0000-000017000000}"/>
    <cellStyle name="Денежный 2 10 2 2 3" xfId="6394" xr:uid="{00000000-0005-0000-0000-000018000000}"/>
    <cellStyle name="Денежный 2 10 2 2 4" xfId="6892" xr:uid="{00000000-0005-0000-0000-000019000000}"/>
    <cellStyle name="Денежный 2 10 2 2 5" xfId="7390" xr:uid="{00000000-0005-0000-0000-00001A000000}"/>
    <cellStyle name="Денежный 2 10 2 2 6" xfId="8391" xr:uid="{00000000-0005-0000-0000-00001B000000}"/>
    <cellStyle name="Денежный 2 10 2 2 7" xfId="8310" xr:uid="{00000000-0005-0000-0000-00001C000000}"/>
    <cellStyle name="Денежный 2 10 2 2 8" xfId="9415" xr:uid="{00000000-0005-0000-0000-00001D000000}"/>
    <cellStyle name="Денежный 2 10 2 2 9" xfId="10651" xr:uid="{00000000-0005-0000-0000-00001E000000}"/>
    <cellStyle name="Денежный 2 10 2 3" xfId="1145" xr:uid="{00000000-0005-0000-0000-00001F000000}"/>
    <cellStyle name="Денежный 2 10 2 3 2" xfId="9806" xr:uid="{00000000-0005-0000-0000-000020000000}"/>
    <cellStyle name="Денежный 2 10 2 3 3" xfId="11036" xr:uid="{00000000-0005-0000-0000-000021000000}"/>
    <cellStyle name="Денежный 2 10 2 4" xfId="1238" xr:uid="{00000000-0005-0000-0000-000022000000}"/>
    <cellStyle name="Денежный 2 10 2 4 2" xfId="9895" xr:uid="{00000000-0005-0000-0000-000023000000}"/>
    <cellStyle name="Денежный 2 10 2 4 3" xfId="11123" xr:uid="{00000000-0005-0000-0000-000024000000}"/>
    <cellStyle name="Денежный 2 10 2 5" xfId="1896" xr:uid="{00000000-0005-0000-0000-000025000000}"/>
    <cellStyle name="Денежный 2 10 2 5 2" xfId="6393" xr:uid="{00000000-0005-0000-0000-000026000000}"/>
    <cellStyle name="Денежный 2 10 2 5 3" xfId="12433" xr:uid="{00000000-0005-0000-0000-000027000000}"/>
    <cellStyle name="Денежный 2 10 2 6" xfId="6891" xr:uid="{00000000-0005-0000-0000-000028000000}"/>
    <cellStyle name="Денежный 2 10 2 7" xfId="7389" xr:uid="{00000000-0005-0000-0000-000029000000}"/>
    <cellStyle name="Денежный 2 10 2 8" xfId="8390" xr:uid="{00000000-0005-0000-0000-00002A000000}"/>
    <cellStyle name="Денежный 2 10 2 9" xfId="8769" xr:uid="{00000000-0005-0000-0000-00002B000000}"/>
    <cellStyle name="Денежный 2 10 20" xfId="5314" xr:uid="{00000000-0005-0000-0000-00002C000000}"/>
    <cellStyle name="Денежный 2 10 21" xfId="5704" xr:uid="{00000000-0005-0000-0000-00002D000000}"/>
    <cellStyle name="Денежный 2 10 22" xfId="5785" xr:uid="{00000000-0005-0000-0000-00002E000000}"/>
    <cellStyle name="Денежный 2 10 23" xfId="6710" xr:uid="{00000000-0005-0000-0000-00002F000000}"/>
    <cellStyle name="Денежный 2 10 24" xfId="7208" xr:uid="{00000000-0005-0000-0000-000030000000}"/>
    <cellStyle name="Денежный 2 10 25" xfId="7928" xr:uid="{00000000-0005-0000-0000-000031000000}"/>
    <cellStyle name="Денежный 2 10 26" xfId="8178" xr:uid="{00000000-0005-0000-0000-000032000000}"/>
    <cellStyle name="Денежный 2 10 27" xfId="8739" xr:uid="{00000000-0005-0000-0000-000033000000}"/>
    <cellStyle name="Денежный 2 10 28" xfId="10175" xr:uid="{00000000-0005-0000-0000-000034000000}"/>
    <cellStyle name="Денежный 2 10 29" xfId="11244" xr:uid="{00000000-0005-0000-0000-000035000000}"/>
    <cellStyle name="Денежный 2 10 3" xfId="749" xr:uid="{00000000-0005-0000-0000-000036000000}"/>
    <cellStyle name="Денежный 2 10 3 2" xfId="9416" xr:uid="{00000000-0005-0000-0000-000037000000}"/>
    <cellStyle name="Денежный 2 10 3 3" xfId="10652" xr:uid="{00000000-0005-0000-0000-000038000000}"/>
    <cellStyle name="Денежный 2 10 4" xfId="1146" xr:uid="{00000000-0005-0000-0000-000039000000}"/>
    <cellStyle name="Денежный 2 10 4 10" xfId="11768" xr:uid="{00000000-0005-0000-0000-00003A000000}"/>
    <cellStyle name="Денежный 2 10 4 2" xfId="1987" xr:uid="{00000000-0005-0000-0000-00003B000000}"/>
    <cellStyle name="Денежный 2 10 4 2 2" xfId="6185" xr:uid="{00000000-0005-0000-0000-00003C000000}"/>
    <cellStyle name="Денежный 2 10 4 2 3" xfId="12354" xr:uid="{00000000-0005-0000-0000-00003D000000}"/>
    <cellStyle name="Денежный 2 10 4 3" xfId="6634" xr:uid="{00000000-0005-0000-0000-00003E000000}"/>
    <cellStyle name="Денежный 2 10 4 4" xfId="7132" xr:uid="{00000000-0005-0000-0000-00003F000000}"/>
    <cellStyle name="Денежный 2 10 4 5" xfId="7630" xr:uid="{00000000-0005-0000-0000-000040000000}"/>
    <cellStyle name="Денежный 2 10 4 6" xfId="8781" xr:uid="{00000000-0005-0000-0000-000041000000}"/>
    <cellStyle name="Денежный 2 10 4 7" xfId="9269" xr:uid="{00000000-0005-0000-0000-000042000000}"/>
    <cellStyle name="Денежный 2 10 4 8" xfId="9807" xr:uid="{00000000-0005-0000-0000-000043000000}"/>
    <cellStyle name="Денежный 2 10 4 9" xfId="11037" xr:uid="{00000000-0005-0000-0000-000044000000}"/>
    <cellStyle name="Денежный 2 10 5" xfId="1239" xr:uid="{00000000-0005-0000-0000-000045000000}"/>
    <cellStyle name="Денежный 2 10 5 10" xfId="11640" xr:uid="{00000000-0005-0000-0000-000046000000}"/>
    <cellStyle name="Денежный 2 10 5 2" xfId="1782" xr:uid="{00000000-0005-0000-0000-000047000000}"/>
    <cellStyle name="Денежный 2 10 5 2 2" xfId="6247" xr:uid="{00000000-0005-0000-0000-000048000000}"/>
    <cellStyle name="Денежный 2 10 5 2 3" xfId="12416" xr:uid="{00000000-0005-0000-0000-000049000000}"/>
    <cellStyle name="Денежный 2 10 5 3" xfId="6680" xr:uid="{00000000-0005-0000-0000-00004A000000}"/>
    <cellStyle name="Денежный 2 10 5 4" xfId="7178" xr:uid="{00000000-0005-0000-0000-00004B000000}"/>
    <cellStyle name="Денежный 2 10 5 5" xfId="7676" xr:uid="{00000000-0005-0000-0000-00004C000000}"/>
    <cellStyle name="Денежный 2 10 5 6" xfId="8871" xr:uid="{00000000-0005-0000-0000-00004D000000}"/>
    <cellStyle name="Денежный 2 10 5 7" xfId="9350" xr:uid="{00000000-0005-0000-0000-00004E000000}"/>
    <cellStyle name="Денежный 2 10 5 8" xfId="9896" xr:uid="{00000000-0005-0000-0000-00004F000000}"/>
    <cellStyle name="Денежный 2 10 5 9" xfId="11124" xr:uid="{00000000-0005-0000-0000-000050000000}"/>
    <cellStyle name="Денежный 2 10 6" xfId="1359" xr:uid="{00000000-0005-0000-0000-000051000000}"/>
    <cellStyle name="Денежный 2 10 6 2" xfId="1978" xr:uid="{00000000-0005-0000-0000-000052000000}"/>
    <cellStyle name="Денежный 2 10 6 3" xfId="11762" xr:uid="{00000000-0005-0000-0000-000053000000}"/>
    <cellStyle name="Денежный 2 10 7" xfId="2323" xr:uid="{00000000-0005-0000-0000-000054000000}"/>
    <cellStyle name="Денежный 2 10 8" xfId="2997" xr:uid="{00000000-0005-0000-0000-000055000000}"/>
    <cellStyle name="Денежный 2 10 9" xfId="2957" xr:uid="{00000000-0005-0000-0000-000056000000}"/>
    <cellStyle name="Денежный 2 11" xfId="274" xr:uid="{00000000-0005-0000-0000-000057000000}"/>
    <cellStyle name="Денежный 2 11 10" xfId="3002" xr:uid="{00000000-0005-0000-0000-000058000000}"/>
    <cellStyle name="Денежный 2 11 11" xfId="3062" xr:uid="{00000000-0005-0000-0000-000059000000}"/>
    <cellStyle name="Денежный 2 11 12" xfId="3418" xr:uid="{00000000-0005-0000-0000-00005A000000}"/>
    <cellStyle name="Денежный 2 11 13" xfId="3373" xr:uid="{00000000-0005-0000-0000-00005B000000}"/>
    <cellStyle name="Денежный 2 11 14" xfId="3920" xr:uid="{00000000-0005-0000-0000-00005C000000}"/>
    <cellStyle name="Денежный 2 11 15" xfId="3990" xr:uid="{00000000-0005-0000-0000-00005D000000}"/>
    <cellStyle name="Денежный 2 11 16" xfId="3800" xr:uid="{00000000-0005-0000-0000-00005E000000}"/>
    <cellStyle name="Денежный 2 11 17" xfId="3852" xr:uid="{00000000-0005-0000-0000-00005F000000}"/>
    <cellStyle name="Денежный 2 11 18" xfId="4088" xr:uid="{00000000-0005-0000-0000-000060000000}"/>
    <cellStyle name="Денежный 2 11 19" xfId="4941" xr:uid="{00000000-0005-0000-0000-000061000000}"/>
    <cellStyle name="Денежный 2 11 2" xfId="398" xr:uid="{00000000-0005-0000-0000-000062000000}"/>
    <cellStyle name="Денежный 2 11 2 2" xfId="613" xr:uid="{00000000-0005-0000-0000-000063000000}"/>
    <cellStyle name="Денежный 2 11 2 2 10" xfId="3530" xr:uid="{00000000-0005-0000-0000-000064000000}"/>
    <cellStyle name="Денежный 2 11 2 2 11" xfId="3658" xr:uid="{00000000-0005-0000-0000-000065000000}"/>
    <cellStyle name="Денежный 2 11 2 2 12" xfId="4134" xr:uid="{00000000-0005-0000-0000-000066000000}"/>
    <cellStyle name="Денежный 2 11 2 2 13" xfId="4291" xr:uid="{00000000-0005-0000-0000-000067000000}"/>
    <cellStyle name="Денежный 2 11 2 2 14" xfId="4438" xr:uid="{00000000-0005-0000-0000-000068000000}"/>
    <cellStyle name="Денежный 2 11 2 2 15" xfId="4570" xr:uid="{00000000-0005-0000-0000-000069000000}"/>
    <cellStyle name="Денежный 2 11 2 2 16" xfId="4698" xr:uid="{00000000-0005-0000-0000-00006A000000}"/>
    <cellStyle name="Денежный 2 11 2 2 17" xfId="5117" xr:uid="{00000000-0005-0000-0000-00006B000000}"/>
    <cellStyle name="Денежный 2 11 2 2 18" xfId="5265" xr:uid="{00000000-0005-0000-0000-00006C000000}"/>
    <cellStyle name="Денежный 2 11 2 2 19" xfId="5402" xr:uid="{00000000-0005-0000-0000-00006D000000}"/>
    <cellStyle name="Денежный 2 11 2 2 2" xfId="752" xr:uid="{00000000-0005-0000-0000-00006E000000}"/>
    <cellStyle name="Денежный 2 11 2 2 2 10" xfId="9419" xr:uid="{00000000-0005-0000-0000-00006F000000}"/>
    <cellStyle name="Денежный 2 11 2 2 2 11" xfId="10655" xr:uid="{00000000-0005-0000-0000-000070000000}"/>
    <cellStyle name="Денежный 2 11 2 2 2 12" xfId="11826" xr:uid="{00000000-0005-0000-0000-000071000000}"/>
    <cellStyle name="Денежный 2 11 2 2 2 2" xfId="753" xr:uid="{00000000-0005-0000-0000-000072000000}"/>
    <cellStyle name="Денежный 2 11 2 2 2 2 10" xfId="12097" xr:uid="{00000000-0005-0000-0000-000073000000}"/>
    <cellStyle name="Денежный 2 11 2 2 2 2 2" xfId="5928" xr:uid="{00000000-0005-0000-0000-000074000000}"/>
    <cellStyle name="Денежный 2 11 2 2 2 2 2 2" xfId="5929" xr:uid="{00000000-0005-0000-0000-000075000000}"/>
    <cellStyle name="Денежный 2 11 2 2 2 2 2 3" xfId="12098" xr:uid="{00000000-0005-0000-0000-000076000000}"/>
    <cellStyle name="Денежный 2 11 2 2 2 2 3" xfId="6397" xr:uid="{00000000-0005-0000-0000-000077000000}"/>
    <cellStyle name="Денежный 2 11 2 2 2 2 4" xfId="6895" xr:uid="{00000000-0005-0000-0000-000078000000}"/>
    <cellStyle name="Денежный 2 11 2 2 2 2 5" xfId="7393" xr:uid="{00000000-0005-0000-0000-000079000000}"/>
    <cellStyle name="Денежный 2 11 2 2 2 2 6" xfId="8396" xr:uid="{00000000-0005-0000-0000-00007A000000}"/>
    <cellStyle name="Денежный 2 11 2 2 2 2 7" xfId="8398" xr:uid="{00000000-0005-0000-0000-00007B000000}"/>
    <cellStyle name="Денежный 2 11 2 2 2 2 8" xfId="9420" xr:uid="{00000000-0005-0000-0000-00007C000000}"/>
    <cellStyle name="Денежный 2 11 2 2 2 2 9" xfId="10656" xr:uid="{00000000-0005-0000-0000-00007D000000}"/>
    <cellStyle name="Денежный 2 11 2 2 2 3" xfId="1141" xr:uid="{00000000-0005-0000-0000-00007E000000}"/>
    <cellStyle name="Денежный 2 11 2 2 2 3 2" xfId="9802" xr:uid="{00000000-0005-0000-0000-00007F000000}"/>
    <cellStyle name="Денежный 2 11 2 2 2 3 3" xfId="11032" xr:uid="{00000000-0005-0000-0000-000080000000}"/>
    <cellStyle name="Денежный 2 11 2 2 2 4" xfId="1232" xr:uid="{00000000-0005-0000-0000-000081000000}"/>
    <cellStyle name="Денежный 2 11 2 2 2 4 2" xfId="9889" xr:uid="{00000000-0005-0000-0000-000082000000}"/>
    <cellStyle name="Денежный 2 11 2 2 2 4 3" xfId="11117" xr:uid="{00000000-0005-0000-0000-000083000000}"/>
    <cellStyle name="Денежный 2 11 2 2 2 5" xfId="2089" xr:uid="{00000000-0005-0000-0000-000084000000}"/>
    <cellStyle name="Денежный 2 11 2 2 2 5 2" xfId="6396" xr:uid="{00000000-0005-0000-0000-000085000000}"/>
    <cellStyle name="Денежный 2 11 2 2 2 5 3" xfId="12435" xr:uid="{00000000-0005-0000-0000-000086000000}"/>
    <cellStyle name="Денежный 2 11 2 2 2 6" xfId="6894" xr:uid="{00000000-0005-0000-0000-000087000000}"/>
    <cellStyle name="Денежный 2 11 2 2 2 7" xfId="7392" xr:uid="{00000000-0005-0000-0000-000088000000}"/>
    <cellStyle name="Денежный 2 11 2 2 2 8" xfId="8395" xr:uid="{00000000-0005-0000-0000-000089000000}"/>
    <cellStyle name="Денежный 2 11 2 2 2 9" xfId="8775" xr:uid="{00000000-0005-0000-0000-00008A000000}"/>
    <cellStyle name="Денежный 2 11 2 2 20" xfId="5530" xr:uid="{00000000-0005-0000-0000-00008B000000}"/>
    <cellStyle name="Денежный 2 11 2 2 21" xfId="5818" xr:uid="{00000000-0005-0000-0000-00008C000000}"/>
    <cellStyle name="Денежный 2 11 2 2 22" xfId="6286" xr:uid="{00000000-0005-0000-0000-00008D000000}"/>
    <cellStyle name="Денежный 2 11 2 2 23" xfId="6784" xr:uid="{00000000-0005-0000-0000-00008E000000}"/>
    <cellStyle name="Денежный 2 11 2 2 24" xfId="7282" xr:uid="{00000000-0005-0000-0000-00008F000000}"/>
    <cellStyle name="Денежный 2 11 2 2 25" xfId="8257" xr:uid="{00000000-0005-0000-0000-000090000000}"/>
    <cellStyle name="Денежный 2 11 2 2 26" xfId="8613" xr:uid="{00000000-0005-0000-0000-000091000000}"/>
    <cellStyle name="Денежный 2 11 2 2 27" xfId="8975" xr:uid="{00000000-0005-0000-0000-000092000000}"/>
    <cellStyle name="Денежный 2 11 2 2 28" xfId="10521" xr:uid="{00000000-0005-0000-0000-000093000000}"/>
    <cellStyle name="Денежный 2 11 2 2 29" xfId="11527" xr:uid="{00000000-0005-0000-0000-000094000000}"/>
    <cellStyle name="Денежный 2 11 2 2 3" xfId="754" xr:uid="{00000000-0005-0000-0000-000095000000}"/>
    <cellStyle name="Денежный 2 11 2 2 3 2" xfId="9421" xr:uid="{00000000-0005-0000-0000-000096000000}"/>
    <cellStyle name="Денежный 2 11 2 2 3 3" xfId="10657" xr:uid="{00000000-0005-0000-0000-000097000000}"/>
    <cellStyle name="Денежный 2 11 2 2 4" xfId="1142" xr:uid="{00000000-0005-0000-0000-000098000000}"/>
    <cellStyle name="Денежный 2 11 2 2 4 10" xfId="12005" xr:uid="{00000000-0005-0000-0000-000099000000}"/>
    <cellStyle name="Денежный 2 11 2 2 4 2" xfId="2410" xr:uid="{00000000-0005-0000-0000-00009A000000}"/>
    <cellStyle name="Денежный 2 11 2 2 4 2 2" xfId="6183" xr:uid="{00000000-0005-0000-0000-00009B000000}"/>
    <cellStyle name="Денежный 2 11 2 2 4 2 3" xfId="12352" xr:uid="{00000000-0005-0000-0000-00009C000000}"/>
    <cellStyle name="Денежный 2 11 2 2 4 3" xfId="6632" xr:uid="{00000000-0005-0000-0000-00009D000000}"/>
    <cellStyle name="Денежный 2 11 2 2 4 4" xfId="7130" xr:uid="{00000000-0005-0000-0000-00009E000000}"/>
    <cellStyle name="Денежный 2 11 2 2 4 5" xfId="7628" xr:uid="{00000000-0005-0000-0000-00009F000000}"/>
    <cellStyle name="Денежный 2 11 2 2 4 6" xfId="8777" xr:uid="{00000000-0005-0000-0000-0000A0000000}"/>
    <cellStyle name="Денежный 2 11 2 2 4 7" xfId="9265" xr:uid="{00000000-0005-0000-0000-0000A1000000}"/>
    <cellStyle name="Денежный 2 11 2 2 4 8" xfId="9803" xr:uid="{00000000-0005-0000-0000-0000A2000000}"/>
    <cellStyle name="Денежный 2 11 2 2 4 9" xfId="11033" xr:uid="{00000000-0005-0000-0000-0000A3000000}"/>
    <cellStyle name="Денежный 2 11 2 2 5" xfId="1235" xr:uid="{00000000-0005-0000-0000-0000A4000000}"/>
    <cellStyle name="Денежный 2 11 2 2 5 10" xfId="12066" xr:uid="{00000000-0005-0000-0000-0000A5000000}"/>
    <cellStyle name="Денежный 2 11 2 2 5 2" xfId="2563" xr:uid="{00000000-0005-0000-0000-0000A6000000}"/>
    <cellStyle name="Денежный 2 11 2 2 5 2 2" xfId="6245" xr:uid="{00000000-0005-0000-0000-0000A7000000}"/>
    <cellStyle name="Денежный 2 11 2 2 5 2 3" xfId="12414" xr:uid="{00000000-0005-0000-0000-0000A8000000}"/>
    <cellStyle name="Денежный 2 11 2 2 5 3" xfId="6678" xr:uid="{00000000-0005-0000-0000-0000A9000000}"/>
    <cellStyle name="Денежный 2 11 2 2 5 4" xfId="7176" xr:uid="{00000000-0005-0000-0000-0000AA000000}"/>
    <cellStyle name="Денежный 2 11 2 2 5 5" xfId="7674" xr:uid="{00000000-0005-0000-0000-0000AB000000}"/>
    <cellStyle name="Денежный 2 11 2 2 5 6" xfId="8867" xr:uid="{00000000-0005-0000-0000-0000AC000000}"/>
    <cellStyle name="Денежный 2 11 2 2 5 7" xfId="9346" xr:uid="{00000000-0005-0000-0000-0000AD000000}"/>
    <cellStyle name="Денежный 2 11 2 2 5 8" xfId="9892" xr:uid="{00000000-0005-0000-0000-0000AE000000}"/>
    <cellStyle name="Денежный 2 11 2 2 5 9" xfId="11120" xr:uid="{00000000-0005-0000-0000-0000AF000000}"/>
    <cellStyle name="Денежный 2 11 2 2 6" xfId="1645" xr:uid="{00000000-0005-0000-0000-0000B0000000}"/>
    <cellStyle name="Денежный 2 11 2 2 6 2" xfId="2698" xr:uid="{00000000-0005-0000-0000-0000B1000000}"/>
    <cellStyle name="Денежный 2 11 2 2 6 3" xfId="12092" xr:uid="{00000000-0005-0000-0000-0000B2000000}"/>
    <cellStyle name="Денежный 2 11 2 2 7" xfId="2826" xr:uid="{00000000-0005-0000-0000-0000B3000000}"/>
    <cellStyle name="Денежный 2 11 2 2 8" xfId="3114" xr:uid="{00000000-0005-0000-0000-0000B4000000}"/>
    <cellStyle name="Денежный 2 11 2 2 9" xfId="3242" xr:uid="{00000000-0005-0000-0000-0000B5000000}"/>
    <cellStyle name="Денежный 2 11 2 3" xfId="697" xr:uid="{00000000-0005-0000-0000-0000B6000000}"/>
    <cellStyle name="Денежный 2 11 2 3 10" xfId="3595" xr:uid="{00000000-0005-0000-0000-0000B7000000}"/>
    <cellStyle name="Денежный 2 11 2 3 11" xfId="3723" xr:uid="{00000000-0005-0000-0000-0000B8000000}"/>
    <cellStyle name="Денежный 2 11 2 3 12" xfId="4210" xr:uid="{00000000-0005-0000-0000-0000B9000000}"/>
    <cellStyle name="Денежный 2 11 2 3 13" xfId="4362" xr:uid="{00000000-0005-0000-0000-0000BA000000}"/>
    <cellStyle name="Денежный 2 11 2 3 14" xfId="4505" xr:uid="{00000000-0005-0000-0000-0000BB000000}"/>
    <cellStyle name="Денежный 2 11 2 3 15" xfId="4635" xr:uid="{00000000-0005-0000-0000-0000BC000000}"/>
    <cellStyle name="Денежный 2 11 2 3 16" xfId="4763" xr:uid="{00000000-0005-0000-0000-0000BD000000}"/>
    <cellStyle name="Денежный 2 11 2 3 17" xfId="5187" xr:uid="{00000000-0005-0000-0000-0000BE000000}"/>
    <cellStyle name="Денежный 2 11 2 3 18" xfId="5337" xr:uid="{00000000-0005-0000-0000-0000BF000000}"/>
    <cellStyle name="Денежный 2 11 2 3 19" xfId="5467" xr:uid="{00000000-0005-0000-0000-0000C0000000}"/>
    <cellStyle name="Денежный 2 11 2 3 2" xfId="1722" xr:uid="{00000000-0005-0000-0000-0000C1000000}"/>
    <cellStyle name="Денежный 2 11 2 3 2 2" xfId="2151" xr:uid="{00000000-0005-0000-0000-0000C2000000}"/>
    <cellStyle name="Денежный 2 11 2 3 2 3" xfId="11877" xr:uid="{00000000-0005-0000-0000-0000C3000000}"/>
    <cellStyle name="Денежный 2 11 2 3 20" xfId="5595" xr:uid="{00000000-0005-0000-0000-0000C4000000}"/>
    <cellStyle name="Денежный 2 11 2 3 21" xfId="5883" xr:uid="{00000000-0005-0000-0000-0000C5000000}"/>
    <cellStyle name="Денежный 2 11 2 3 22" xfId="6351" xr:uid="{00000000-0005-0000-0000-0000C6000000}"/>
    <cellStyle name="Денежный 2 11 2 3 23" xfId="6849" xr:uid="{00000000-0005-0000-0000-0000C7000000}"/>
    <cellStyle name="Денежный 2 11 2 3 24" xfId="7347" xr:uid="{00000000-0005-0000-0000-0000C8000000}"/>
    <cellStyle name="Денежный 2 11 2 3 25" xfId="8341" xr:uid="{00000000-0005-0000-0000-0000C9000000}"/>
    <cellStyle name="Денежный 2 11 2 3 26" xfId="8387" xr:uid="{00000000-0005-0000-0000-0000CA000000}"/>
    <cellStyle name="Денежный 2 11 2 3 27" xfId="9367" xr:uid="{00000000-0005-0000-0000-0000CB000000}"/>
    <cellStyle name="Денежный 2 11 2 3 28" xfId="10605" xr:uid="{00000000-0005-0000-0000-0000CC000000}"/>
    <cellStyle name="Денежный 2 11 2 3 29" xfId="11604" xr:uid="{00000000-0005-0000-0000-0000CD000000}"/>
    <cellStyle name="Денежный 2 11 2 3 3" xfId="2276" xr:uid="{00000000-0005-0000-0000-0000CE000000}"/>
    <cellStyle name="Денежный 2 11 2 3 4" xfId="2483" xr:uid="{00000000-0005-0000-0000-0000CF000000}"/>
    <cellStyle name="Денежный 2 11 2 3 5" xfId="2633" xr:uid="{00000000-0005-0000-0000-0000D0000000}"/>
    <cellStyle name="Денежный 2 11 2 3 6" xfId="2763" xr:uid="{00000000-0005-0000-0000-0000D1000000}"/>
    <cellStyle name="Денежный 2 11 2 3 7" xfId="2891" xr:uid="{00000000-0005-0000-0000-0000D2000000}"/>
    <cellStyle name="Денежный 2 11 2 3 8" xfId="3179" xr:uid="{00000000-0005-0000-0000-0000D3000000}"/>
    <cellStyle name="Денежный 2 11 2 3 9" xfId="3307" xr:uid="{00000000-0005-0000-0000-0000D4000000}"/>
    <cellStyle name="Денежный 2 11 2 4" xfId="751" xr:uid="{00000000-0005-0000-0000-0000D5000000}"/>
    <cellStyle name="Денежный 2 11 2 4 2" xfId="755" xr:uid="{00000000-0005-0000-0000-0000D6000000}"/>
    <cellStyle name="Денежный 2 11 2 4 2 2" xfId="9422" xr:uid="{00000000-0005-0000-0000-0000D7000000}"/>
    <cellStyle name="Денежный 2 11 2 4 2 3" xfId="10658" xr:uid="{00000000-0005-0000-0000-0000D8000000}"/>
    <cellStyle name="Денежный 2 11 2 4 3" xfId="1140" xr:uid="{00000000-0005-0000-0000-0000D9000000}"/>
    <cellStyle name="Денежный 2 11 2 4 3 2" xfId="9801" xr:uid="{00000000-0005-0000-0000-0000DA000000}"/>
    <cellStyle name="Денежный 2 11 2 4 3 3" xfId="11031" xr:uid="{00000000-0005-0000-0000-0000DB000000}"/>
    <cellStyle name="Денежный 2 11 2 4 4" xfId="1231" xr:uid="{00000000-0005-0000-0000-0000DC000000}"/>
    <cellStyle name="Денежный 2 11 2 4 4 2" xfId="9888" xr:uid="{00000000-0005-0000-0000-0000DD000000}"/>
    <cellStyle name="Денежный 2 11 2 4 4 3" xfId="11116" xr:uid="{00000000-0005-0000-0000-0000DE000000}"/>
    <cellStyle name="Денежный 2 11 2 4 5" xfId="9418" xr:uid="{00000000-0005-0000-0000-0000DF000000}"/>
    <cellStyle name="Денежный 2 11 2 4 6" xfId="10654" xr:uid="{00000000-0005-0000-0000-0000E0000000}"/>
    <cellStyle name="Денежный 2 11 2 5" xfId="1143" xr:uid="{00000000-0005-0000-0000-0000E1000000}"/>
    <cellStyle name="Денежный 2 11 2 5 2" xfId="9804" xr:uid="{00000000-0005-0000-0000-0000E2000000}"/>
    <cellStyle name="Денежный 2 11 2 5 3" xfId="11034" xr:uid="{00000000-0005-0000-0000-0000E3000000}"/>
    <cellStyle name="Денежный 2 11 2 6" xfId="1236" xr:uid="{00000000-0005-0000-0000-0000E4000000}"/>
    <cellStyle name="Денежный 2 11 2 6 2" xfId="9893" xr:uid="{00000000-0005-0000-0000-0000E5000000}"/>
    <cellStyle name="Денежный 2 11 2 6 3" xfId="11121" xr:uid="{00000000-0005-0000-0000-0000E6000000}"/>
    <cellStyle name="Денежный 2 11 2 7" xfId="8007" xr:uid="{00000000-0005-0000-0000-0000E7000000}"/>
    <cellStyle name="Денежный 2 11 2 8" xfId="10306" xr:uid="{00000000-0005-0000-0000-0000E8000000}"/>
    <cellStyle name="Денежный 2 11 20" xfId="4857" xr:uid="{00000000-0005-0000-0000-0000E9000000}"/>
    <cellStyle name="Денежный 2 11 21" xfId="5040" xr:uid="{00000000-0005-0000-0000-0000EA000000}"/>
    <cellStyle name="Денежный 2 11 22" xfId="4907" xr:uid="{00000000-0005-0000-0000-0000EB000000}"/>
    <cellStyle name="Денежный 2 11 23" xfId="5708" xr:uid="{00000000-0005-0000-0000-0000EC000000}"/>
    <cellStyle name="Денежный 2 11 24" xfId="5661" xr:uid="{00000000-0005-0000-0000-0000ED000000}"/>
    <cellStyle name="Денежный 2 11 25" xfId="6714" xr:uid="{00000000-0005-0000-0000-0000EE000000}"/>
    <cellStyle name="Денежный 2 11 26" xfId="7212" xr:uid="{00000000-0005-0000-0000-0000EF000000}"/>
    <cellStyle name="Денежный 2 11 27" xfId="7935" xr:uid="{00000000-0005-0000-0000-0000F0000000}"/>
    <cellStyle name="Денежный 2 11 28" xfId="7827" xr:uid="{00000000-0005-0000-0000-0000F1000000}"/>
    <cellStyle name="Денежный 2 11 29" xfId="8014" xr:uid="{00000000-0005-0000-0000-0000F2000000}"/>
    <cellStyle name="Денежный 2 11 3" xfId="666" xr:uid="{00000000-0005-0000-0000-0000F3000000}"/>
    <cellStyle name="Денежный 2 11 3 2" xfId="1691" xr:uid="{00000000-0005-0000-0000-0000F4000000}"/>
    <cellStyle name="Денежный 2 11 3 2 2" xfId="9331" xr:uid="{00000000-0005-0000-0000-0000F5000000}"/>
    <cellStyle name="Денежный 2 11 3 2 2 2" xfId="13561" xr:uid="{00000000-0005-0000-0000-0000F6000000}"/>
    <cellStyle name="Денежный 2 11 3 2 2 3" xfId="14761" xr:uid="{00000000-0005-0000-0000-0000F7000000}"/>
    <cellStyle name="Денежный 2 11 3 2 2 3 2" xfId="16219" xr:uid="{00000000-0005-0000-0000-0000F8000000}"/>
    <cellStyle name="Денежный 2 11 3 2 2 3 3" xfId="20202" xr:uid="{00000000-0005-0000-0000-0000F9000000}"/>
    <cellStyle name="Денежный 2 11 3 2 2 3 4" xfId="21121" xr:uid="{00000000-0005-0000-0000-0000FA000000}"/>
    <cellStyle name="Денежный 2 11 3 2 2 3 5" xfId="26658" xr:uid="{00000000-0005-0000-0000-0000FB000000}"/>
    <cellStyle name="Денежный 2 11 3 2 2 3 6" xfId="26335" xr:uid="{00000000-0005-0000-0000-0000FC000000}"/>
    <cellStyle name="Денежный 2 11 3 2 2 3 7" xfId="25872" xr:uid="{00000000-0005-0000-0000-0000FD000000}"/>
    <cellStyle name="Денежный 2 11 3 2 2 3 8" xfId="33375" xr:uid="{00000000-0005-0000-0000-0000FE000000}"/>
    <cellStyle name="Денежный 2 11 3 2 2 3 9" xfId="32060" xr:uid="{00000000-0005-0000-0000-0000FF000000}"/>
    <cellStyle name="Денежный 2 11 3 2 2 4" xfId="17433" xr:uid="{00000000-0005-0000-0000-000000010000}"/>
    <cellStyle name="Денежный 2 11 3 2 2 5" xfId="18745" xr:uid="{00000000-0005-0000-0000-000001010000}"/>
    <cellStyle name="Денежный 2 11 3 2 2 5 2" xfId="23732" xr:uid="{00000000-0005-0000-0000-000002010000}"/>
    <cellStyle name="Денежный 2 11 3 2 2 5 3" xfId="27888" xr:uid="{00000000-0005-0000-0000-000003010000}"/>
    <cellStyle name="Денежный 2 11 3 2 2 5 4" xfId="29325" xr:uid="{00000000-0005-0000-0000-000004010000}"/>
    <cellStyle name="Денежный 2 11 3 2 2 5 5" xfId="30631" xr:uid="{00000000-0005-0000-0000-000005010000}"/>
    <cellStyle name="Денежный 2 11 3 2 2 5 6" xfId="34742" xr:uid="{00000000-0005-0000-0000-000006010000}"/>
    <cellStyle name="Денежный 2 11 3 2 2 5 7" xfId="36078" xr:uid="{00000000-0005-0000-0000-000007010000}"/>
    <cellStyle name="Денежный 2 11 3 2 3" xfId="12718" xr:uid="{00000000-0005-0000-0000-000008010000}"/>
    <cellStyle name="Денежный 2 11 3 2 3 2" xfId="12914" xr:uid="{00000000-0005-0000-0000-000009010000}"/>
    <cellStyle name="Денежный 2 11 3 2 3 3" xfId="15408" xr:uid="{00000000-0005-0000-0000-00000A010000}"/>
    <cellStyle name="Денежный 2 11 3 2 3 3 2" xfId="15572" xr:uid="{00000000-0005-0000-0000-00000B010000}"/>
    <cellStyle name="Денежный 2 11 3 2 3 3 3" xfId="19555" xr:uid="{00000000-0005-0000-0000-00000C010000}"/>
    <cellStyle name="Денежный 2 11 3 2 3 3 4" xfId="21706" xr:uid="{00000000-0005-0000-0000-00000D010000}"/>
    <cellStyle name="Денежный 2 11 3 2 3 3 5" xfId="26680" xr:uid="{00000000-0005-0000-0000-00000E010000}"/>
    <cellStyle name="Денежный 2 11 3 2 3 3 6" xfId="26341" xr:uid="{00000000-0005-0000-0000-00000F010000}"/>
    <cellStyle name="Денежный 2 11 3 2 3 3 7" xfId="26737" xr:uid="{00000000-0005-0000-0000-000010010000}"/>
    <cellStyle name="Денежный 2 11 3 2 3 3 8" xfId="32728" xr:uid="{00000000-0005-0000-0000-000011010000}"/>
    <cellStyle name="Денежный 2 11 3 2 3 3 9" xfId="31987" xr:uid="{00000000-0005-0000-0000-000012010000}"/>
    <cellStyle name="Денежный 2 11 3 2 3 4" xfId="18080" xr:uid="{00000000-0005-0000-0000-000013010000}"/>
    <cellStyle name="Денежный 2 11 3 2 3 5" xfId="19392" xr:uid="{00000000-0005-0000-0000-000014010000}"/>
    <cellStyle name="Денежный 2 11 3 2 3 5 2" xfId="23818" xr:uid="{00000000-0005-0000-0000-000015010000}"/>
    <cellStyle name="Денежный 2 11 3 2 3 5 3" xfId="28535" xr:uid="{00000000-0005-0000-0000-000016010000}"/>
    <cellStyle name="Денежный 2 11 3 2 3 5 4" xfId="29972" xr:uid="{00000000-0005-0000-0000-000017010000}"/>
    <cellStyle name="Денежный 2 11 3 2 3 5 5" xfId="31278" xr:uid="{00000000-0005-0000-0000-000018010000}"/>
    <cellStyle name="Денежный 2 11 3 2 3 5 6" xfId="34095" xr:uid="{00000000-0005-0000-0000-000019010000}"/>
    <cellStyle name="Денежный 2 11 3 2 3 5 7" xfId="35431" xr:uid="{00000000-0005-0000-0000-00001A010000}"/>
    <cellStyle name="Денежный 2 11 3 3" xfId="10574" xr:uid="{00000000-0005-0000-0000-00001B010000}"/>
    <cellStyle name="Денежный 2 11 3 3 2" xfId="13231" xr:uid="{00000000-0005-0000-0000-00001C010000}"/>
    <cellStyle name="Денежный 2 11 3 3 3" xfId="15091" xr:uid="{00000000-0005-0000-0000-00001D010000}"/>
    <cellStyle name="Денежный 2 11 3 3 3 2" xfId="15889" xr:uid="{00000000-0005-0000-0000-00001E010000}"/>
    <cellStyle name="Денежный 2 11 3 3 3 3" xfId="19872" xr:uid="{00000000-0005-0000-0000-00001F010000}"/>
    <cellStyle name="Денежный 2 11 3 3 3 4" xfId="21615" xr:uid="{00000000-0005-0000-0000-000020010000}"/>
    <cellStyle name="Денежный 2 11 3 3 3 5" xfId="26659" xr:uid="{00000000-0005-0000-0000-000021010000}"/>
    <cellStyle name="Денежный 2 11 3 3 3 6" xfId="25129" xr:uid="{00000000-0005-0000-0000-000022010000}"/>
    <cellStyle name="Денежный 2 11 3 3 3 7" xfId="25755" xr:uid="{00000000-0005-0000-0000-000023010000}"/>
    <cellStyle name="Денежный 2 11 3 3 3 8" xfId="33045" xr:uid="{00000000-0005-0000-0000-000024010000}"/>
    <cellStyle name="Денежный 2 11 3 3 3 9" xfId="31434" xr:uid="{00000000-0005-0000-0000-000025010000}"/>
    <cellStyle name="Денежный 2 11 3 3 4" xfId="17763" xr:uid="{00000000-0005-0000-0000-000026010000}"/>
    <cellStyle name="Денежный 2 11 3 3 5" xfId="19075" xr:uid="{00000000-0005-0000-0000-000027010000}"/>
    <cellStyle name="Денежный 2 11 3 3 5 2" xfId="25221" xr:uid="{00000000-0005-0000-0000-000028010000}"/>
    <cellStyle name="Денежный 2 11 3 3 5 3" xfId="28218" xr:uid="{00000000-0005-0000-0000-000029010000}"/>
    <cellStyle name="Денежный 2 11 3 3 5 4" xfId="29655" xr:uid="{00000000-0005-0000-0000-00002A010000}"/>
    <cellStyle name="Денежный 2 11 3 3 5 5" xfId="30961" xr:uid="{00000000-0005-0000-0000-00002B010000}"/>
    <cellStyle name="Денежный 2 11 3 3 5 6" xfId="34412" xr:uid="{00000000-0005-0000-0000-00002C010000}"/>
    <cellStyle name="Денежный 2 11 3 3 5 7" xfId="35748" xr:uid="{00000000-0005-0000-0000-00002D010000}"/>
    <cellStyle name="Денежный 2 11 3 4" xfId="11573" xr:uid="{00000000-0005-0000-0000-00002E010000}"/>
    <cellStyle name="Денежный 2 11 3 5" xfId="13879" xr:uid="{00000000-0005-0000-0000-00002F010000}"/>
    <cellStyle name="Денежный 2 11 3 6" xfId="14443" xr:uid="{00000000-0005-0000-0000-000030010000}"/>
    <cellStyle name="Денежный 2 11 3 6 2" xfId="16537" xr:uid="{00000000-0005-0000-0000-000031010000}"/>
    <cellStyle name="Денежный 2 11 3 6 3" xfId="20520" xr:uid="{00000000-0005-0000-0000-000032010000}"/>
    <cellStyle name="Денежный 2 11 3 6 4" xfId="24168" xr:uid="{00000000-0005-0000-0000-000033010000}"/>
    <cellStyle name="Денежный 2 11 3 6 5" xfId="21472" xr:uid="{00000000-0005-0000-0000-000034010000}"/>
    <cellStyle name="Денежный 2 11 3 6 6" xfId="23274" xr:uid="{00000000-0005-0000-0000-000035010000}"/>
    <cellStyle name="Денежный 2 11 3 6 7" xfId="27014" xr:uid="{00000000-0005-0000-0000-000036010000}"/>
    <cellStyle name="Денежный 2 11 3 6 8" xfId="33693" xr:uid="{00000000-0005-0000-0000-000037010000}"/>
    <cellStyle name="Денежный 2 11 3 6 9" xfId="32336" xr:uid="{00000000-0005-0000-0000-000038010000}"/>
    <cellStyle name="Денежный 2 11 3 7" xfId="17115" xr:uid="{00000000-0005-0000-0000-000039010000}"/>
    <cellStyle name="Денежный 2 11 3 8" xfId="18427" xr:uid="{00000000-0005-0000-0000-00003A010000}"/>
    <cellStyle name="Денежный 2 11 3 8 2" xfId="23594" xr:uid="{00000000-0005-0000-0000-00003B010000}"/>
    <cellStyle name="Денежный 2 11 3 8 3" xfId="27570" xr:uid="{00000000-0005-0000-0000-00003C010000}"/>
    <cellStyle name="Денежный 2 11 3 8 4" xfId="29007" xr:uid="{00000000-0005-0000-0000-00003D010000}"/>
    <cellStyle name="Денежный 2 11 3 8 5" xfId="30313" xr:uid="{00000000-0005-0000-0000-00003E010000}"/>
    <cellStyle name="Денежный 2 11 3 8 6" xfId="35060" xr:uid="{00000000-0005-0000-0000-00003F010000}"/>
    <cellStyle name="Денежный 2 11 3 8 7" xfId="36396" xr:uid="{00000000-0005-0000-0000-000040010000}"/>
    <cellStyle name="Денежный 2 11 30" xfId="10182" xr:uid="{00000000-0005-0000-0000-000041010000}"/>
    <cellStyle name="Денежный 2 11 31" xfId="11251" xr:uid="{00000000-0005-0000-0000-000042010000}"/>
    <cellStyle name="Денежный 2 11 4" xfId="750" xr:uid="{00000000-0005-0000-0000-000043010000}"/>
    <cellStyle name="Денежный 2 11 4 10" xfId="9417" xr:uid="{00000000-0005-0000-0000-000044010000}"/>
    <cellStyle name="Денежный 2 11 4 10 2" xfId="13541" xr:uid="{00000000-0005-0000-0000-000045010000}"/>
    <cellStyle name="Денежный 2 11 4 10 3" xfId="14781" xr:uid="{00000000-0005-0000-0000-000046010000}"/>
    <cellStyle name="Денежный 2 11 4 10 3 2" xfId="16199" xr:uid="{00000000-0005-0000-0000-000047010000}"/>
    <cellStyle name="Денежный 2 11 4 10 3 3" xfId="20182" xr:uid="{00000000-0005-0000-0000-000048010000}"/>
    <cellStyle name="Денежный 2 11 4 10 3 4" xfId="23163" xr:uid="{00000000-0005-0000-0000-000049010000}"/>
    <cellStyle name="Денежный 2 11 4 10 3 5" xfId="27072" xr:uid="{00000000-0005-0000-0000-00004A010000}"/>
    <cellStyle name="Денежный 2 11 4 10 3 6" xfId="23847" xr:uid="{00000000-0005-0000-0000-00004B010000}"/>
    <cellStyle name="Денежный 2 11 4 10 3 7" xfId="27194" xr:uid="{00000000-0005-0000-0000-00004C010000}"/>
    <cellStyle name="Денежный 2 11 4 10 3 8" xfId="33355" xr:uid="{00000000-0005-0000-0000-00004D010000}"/>
    <cellStyle name="Денежный 2 11 4 10 3 9" xfId="32020" xr:uid="{00000000-0005-0000-0000-00004E010000}"/>
    <cellStyle name="Денежный 2 11 4 10 4" xfId="17453" xr:uid="{00000000-0005-0000-0000-00004F010000}"/>
    <cellStyle name="Денежный 2 11 4 10 5" xfId="18765" xr:uid="{00000000-0005-0000-0000-000050010000}"/>
    <cellStyle name="Денежный 2 11 4 10 5 2" xfId="24177" xr:uid="{00000000-0005-0000-0000-000051010000}"/>
    <cellStyle name="Денежный 2 11 4 10 5 3" xfId="27908" xr:uid="{00000000-0005-0000-0000-000052010000}"/>
    <cellStyle name="Денежный 2 11 4 10 5 4" xfId="29345" xr:uid="{00000000-0005-0000-0000-000053010000}"/>
    <cellStyle name="Денежный 2 11 4 10 5 5" xfId="30651" xr:uid="{00000000-0005-0000-0000-000054010000}"/>
    <cellStyle name="Денежный 2 11 4 10 5 6" xfId="34722" xr:uid="{00000000-0005-0000-0000-000055010000}"/>
    <cellStyle name="Денежный 2 11 4 10 5 7" xfId="36058" xr:uid="{00000000-0005-0000-0000-000056010000}"/>
    <cellStyle name="Денежный 2 11 4 11" xfId="10653" xr:uid="{00000000-0005-0000-0000-000057010000}"/>
    <cellStyle name="Денежный 2 11 4 11 2" xfId="13219" xr:uid="{00000000-0005-0000-0000-000058010000}"/>
    <cellStyle name="Денежный 2 11 4 11 3" xfId="15103" xr:uid="{00000000-0005-0000-0000-000059010000}"/>
    <cellStyle name="Денежный 2 11 4 11 3 2" xfId="15877" xr:uid="{00000000-0005-0000-0000-00005A010000}"/>
    <cellStyle name="Денежный 2 11 4 11 3 3" xfId="19860" xr:uid="{00000000-0005-0000-0000-00005B010000}"/>
    <cellStyle name="Денежный 2 11 4 11 3 4" xfId="21545" xr:uid="{00000000-0005-0000-0000-00005C010000}"/>
    <cellStyle name="Денежный 2 11 4 11 3 5" xfId="25851" xr:uid="{00000000-0005-0000-0000-00005D010000}"/>
    <cellStyle name="Денежный 2 11 4 11 3 6" xfId="26511" xr:uid="{00000000-0005-0000-0000-00005E010000}"/>
    <cellStyle name="Денежный 2 11 4 11 3 7" xfId="28726" xr:uid="{00000000-0005-0000-0000-00005F010000}"/>
    <cellStyle name="Денежный 2 11 4 11 3 8" xfId="33033" xr:uid="{00000000-0005-0000-0000-000060010000}"/>
    <cellStyle name="Денежный 2 11 4 11 3 9" xfId="31482" xr:uid="{00000000-0005-0000-0000-000061010000}"/>
    <cellStyle name="Денежный 2 11 4 11 4" xfId="17775" xr:uid="{00000000-0005-0000-0000-000062010000}"/>
    <cellStyle name="Денежный 2 11 4 11 5" xfId="19087" xr:uid="{00000000-0005-0000-0000-000063010000}"/>
    <cellStyle name="Денежный 2 11 4 11 5 2" xfId="23368" xr:uid="{00000000-0005-0000-0000-000064010000}"/>
    <cellStyle name="Денежный 2 11 4 11 5 3" xfId="28230" xr:uid="{00000000-0005-0000-0000-000065010000}"/>
    <cellStyle name="Денежный 2 11 4 11 5 4" xfId="29667" xr:uid="{00000000-0005-0000-0000-000066010000}"/>
    <cellStyle name="Денежный 2 11 4 11 5 5" xfId="30973" xr:uid="{00000000-0005-0000-0000-000067010000}"/>
    <cellStyle name="Денежный 2 11 4 11 5 6" xfId="34400" xr:uid="{00000000-0005-0000-0000-000068010000}"/>
    <cellStyle name="Денежный 2 11 4 11 5 7" xfId="35736" xr:uid="{00000000-0005-0000-0000-000069010000}"/>
    <cellStyle name="Денежный 2 11 4 12" xfId="11713" xr:uid="{00000000-0005-0000-0000-00006A010000}"/>
    <cellStyle name="Денежный 2 11 4 13" xfId="13867" xr:uid="{00000000-0005-0000-0000-00006B010000}"/>
    <cellStyle name="Денежный 2 11 4 14" xfId="14455" xr:uid="{00000000-0005-0000-0000-00006C010000}"/>
    <cellStyle name="Денежный 2 11 4 14 2" xfId="16525" xr:uid="{00000000-0005-0000-0000-00006D010000}"/>
    <cellStyle name="Денежный 2 11 4 14 3" xfId="20508" xr:uid="{00000000-0005-0000-0000-00006E010000}"/>
    <cellStyle name="Денежный 2 11 4 14 4" xfId="24261" xr:uid="{00000000-0005-0000-0000-00006F010000}"/>
    <cellStyle name="Денежный 2 11 4 14 5" xfId="25415" xr:uid="{00000000-0005-0000-0000-000070010000}"/>
    <cellStyle name="Денежный 2 11 4 14 6" xfId="21805" xr:uid="{00000000-0005-0000-0000-000071010000}"/>
    <cellStyle name="Денежный 2 11 4 14 7" xfId="26251" xr:uid="{00000000-0005-0000-0000-000072010000}"/>
    <cellStyle name="Денежный 2 11 4 14 8" xfId="33681" xr:uid="{00000000-0005-0000-0000-000073010000}"/>
    <cellStyle name="Денежный 2 11 4 14 9" xfId="32035" xr:uid="{00000000-0005-0000-0000-000074010000}"/>
    <cellStyle name="Денежный 2 11 4 15" xfId="17127" xr:uid="{00000000-0005-0000-0000-000075010000}"/>
    <cellStyle name="Денежный 2 11 4 16" xfId="18439" xr:uid="{00000000-0005-0000-0000-000076010000}"/>
    <cellStyle name="Денежный 2 11 4 16 2" xfId="22498" xr:uid="{00000000-0005-0000-0000-000077010000}"/>
    <cellStyle name="Денежный 2 11 4 16 3" xfId="27582" xr:uid="{00000000-0005-0000-0000-000078010000}"/>
    <cellStyle name="Денежный 2 11 4 16 4" xfId="29019" xr:uid="{00000000-0005-0000-0000-000079010000}"/>
    <cellStyle name="Денежный 2 11 4 16 5" xfId="30325" xr:uid="{00000000-0005-0000-0000-00007A010000}"/>
    <cellStyle name="Денежный 2 11 4 16 6" xfId="35048" xr:uid="{00000000-0005-0000-0000-00007B010000}"/>
    <cellStyle name="Денежный 2 11 4 16 7" xfId="36384" xr:uid="{00000000-0005-0000-0000-00007C010000}"/>
    <cellStyle name="Денежный 2 11 4 2" xfId="756" xr:uid="{00000000-0005-0000-0000-00007D010000}"/>
    <cellStyle name="Денежный 2 11 4 2 10" xfId="12096" xr:uid="{00000000-0005-0000-0000-00007E010000}"/>
    <cellStyle name="Денежный 2 11 4 2 2" xfId="5927" xr:uid="{00000000-0005-0000-0000-00007F010000}"/>
    <cellStyle name="Денежный 2 11 4 2 2 2" xfId="5930" xr:uid="{00000000-0005-0000-0000-000080010000}"/>
    <cellStyle name="Денежный 2 11 4 2 2 3" xfId="12099" xr:uid="{00000000-0005-0000-0000-000081010000}"/>
    <cellStyle name="Денежный 2 11 4 2 3" xfId="6398" xr:uid="{00000000-0005-0000-0000-000082010000}"/>
    <cellStyle name="Денежный 2 11 4 2 4" xfId="6896" xr:uid="{00000000-0005-0000-0000-000083010000}"/>
    <cellStyle name="Денежный 2 11 4 2 5" xfId="7394" xr:uid="{00000000-0005-0000-0000-000084010000}"/>
    <cellStyle name="Денежный 2 11 4 2 6" xfId="8399" xr:uid="{00000000-0005-0000-0000-000085010000}"/>
    <cellStyle name="Денежный 2 11 4 2 7" xfId="8864" xr:uid="{00000000-0005-0000-0000-000086010000}"/>
    <cellStyle name="Денежный 2 11 4 2 8" xfId="9423" xr:uid="{00000000-0005-0000-0000-000087010000}"/>
    <cellStyle name="Денежный 2 11 4 2 9" xfId="10659" xr:uid="{00000000-0005-0000-0000-000088010000}"/>
    <cellStyle name="Денежный 2 11 4 3" xfId="1134" xr:uid="{00000000-0005-0000-0000-000089010000}"/>
    <cellStyle name="Денежный 2 11 4 3 2" xfId="9795" xr:uid="{00000000-0005-0000-0000-00008A010000}"/>
    <cellStyle name="Денежный 2 11 4 3 3" xfId="11025" xr:uid="{00000000-0005-0000-0000-00008B010000}"/>
    <cellStyle name="Денежный 2 11 4 4" xfId="1229" xr:uid="{00000000-0005-0000-0000-00008C010000}"/>
    <cellStyle name="Денежный 2 11 4 4 2" xfId="9886" xr:uid="{00000000-0005-0000-0000-00008D010000}"/>
    <cellStyle name="Денежный 2 11 4 4 3" xfId="11114" xr:uid="{00000000-0005-0000-0000-00008E010000}"/>
    <cellStyle name="Денежный 2 11 4 5" xfId="1901" xr:uid="{00000000-0005-0000-0000-00008F010000}"/>
    <cellStyle name="Денежный 2 11 4 5 2" xfId="6395" xr:uid="{00000000-0005-0000-0000-000090010000}"/>
    <cellStyle name="Денежный 2 11 4 5 3" xfId="12434" xr:uid="{00000000-0005-0000-0000-000091010000}"/>
    <cellStyle name="Денежный 2 11 4 6" xfId="6893" xr:uid="{00000000-0005-0000-0000-000092010000}"/>
    <cellStyle name="Денежный 2 11 4 7" xfId="7391" xr:uid="{00000000-0005-0000-0000-000093010000}"/>
    <cellStyle name="Денежный 2 11 4 8" xfId="8393" xr:uid="{00000000-0005-0000-0000-000094010000}"/>
    <cellStyle name="Денежный 2 11 4 9" xfId="8778" xr:uid="{00000000-0005-0000-0000-000095010000}"/>
    <cellStyle name="Денежный 2 11 5" xfId="1144" xr:uid="{00000000-0005-0000-0000-000096010000}"/>
    <cellStyle name="Денежный 2 11 5 10" xfId="11655" xr:uid="{00000000-0005-0000-0000-000097010000}"/>
    <cellStyle name="Денежный 2 11 5 11" xfId="13847" xr:uid="{00000000-0005-0000-0000-000098010000}"/>
    <cellStyle name="Денежный 2 11 5 12" xfId="14475" xr:uid="{00000000-0005-0000-0000-000099010000}"/>
    <cellStyle name="Денежный 2 11 5 12 2" xfId="16505" xr:uid="{00000000-0005-0000-0000-00009A010000}"/>
    <cellStyle name="Денежный 2 11 5 12 3" xfId="20488" xr:uid="{00000000-0005-0000-0000-00009B010000}"/>
    <cellStyle name="Денежный 2 11 5 12 4" xfId="24808" xr:uid="{00000000-0005-0000-0000-00009C010000}"/>
    <cellStyle name="Денежный 2 11 5 12 5" xfId="25778" xr:uid="{00000000-0005-0000-0000-00009D010000}"/>
    <cellStyle name="Денежный 2 11 5 12 6" xfId="21700" xr:uid="{00000000-0005-0000-0000-00009E010000}"/>
    <cellStyle name="Денежный 2 11 5 12 7" xfId="26882" xr:uid="{00000000-0005-0000-0000-00009F010000}"/>
    <cellStyle name="Денежный 2 11 5 12 8" xfId="33661" xr:uid="{00000000-0005-0000-0000-0000A0010000}"/>
    <cellStyle name="Денежный 2 11 5 12 9" xfId="32323" xr:uid="{00000000-0005-0000-0000-0000A1010000}"/>
    <cellStyle name="Денежный 2 11 5 13" xfId="17147" xr:uid="{00000000-0005-0000-0000-0000A2010000}"/>
    <cellStyle name="Денежный 2 11 5 14" xfId="18459" xr:uid="{00000000-0005-0000-0000-0000A3010000}"/>
    <cellStyle name="Денежный 2 11 5 14 2" xfId="23879" xr:uid="{00000000-0005-0000-0000-0000A4010000}"/>
    <cellStyle name="Денежный 2 11 5 14 3" xfId="27602" xr:uid="{00000000-0005-0000-0000-0000A5010000}"/>
    <cellStyle name="Денежный 2 11 5 14 4" xfId="29039" xr:uid="{00000000-0005-0000-0000-0000A6010000}"/>
    <cellStyle name="Денежный 2 11 5 14 5" xfId="30345" xr:uid="{00000000-0005-0000-0000-0000A7010000}"/>
    <cellStyle name="Денежный 2 11 5 14 6" xfId="35028" xr:uid="{00000000-0005-0000-0000-0000A8010000}"/>
    <cellStyle name="Денежный 2 11 5 14 7" xfId="36364" xr:uid="{00000000-0005-0000-0000-0000A9010000}"/>
    <cellStyle name="Денежный 2 11 5 2" xfId="1816" xr:uid="{00000000-0005-0000-0000-0000AA010000}"/>
    <cellStyle name="Денежный 2 11 5 2 2" xfId="6184" xr:uid="{00000000-0005-0000-0000-0000AB010000}"/>
    <cellStyle name="Денежный 2 11 5 2 3" xfId="12353" xr:uid="{00000000-0005-0000-0000-0000AC010000}"/>
    <cellStyle name="Денежный 2 11 5 3" xfId="6633" xr:uid="{00000000-0005-0000-0000-0000AD010000}"/>
    <cellStyle name="Денежный 2 11 5 4" xfId="7131" xr:uid="{00000000-0005-0000-0000-0000AE010000}"/>
    <cellStyle name="Денежный 2 11 5 5" xfId="7629" xr:uid="{00000000-0005-0000-0000-0000AF010000}"/>
    <cellStyle name="Денежный 2 11 5 6" xfId="8779" xr:uid="{00000000-0005-0000-0000-0000B0010000}"/>
    <cellStyle name="Денежный 2 11 5 7" xfId="9267" xr:uid="{00000000-0005-0000-0000-0000B1010000}"/>
    <cellStyle name="Денежный 2 11 5 8" xfId="9805" xr:uid="{00000000-0005-0000-0000-0000B2010000}"/>
    <cellStyle name="Денежный 2 11 5 8 2" xfId="13515" xr:uid="{00000000-0005-0000-0000-0000B3010000}"/>
    <cellStyle name="Денежный 2 11 5 8 3" xfId="14807" xr:uid="{00000000-0005-0000-0000-0000B4010000}"/>
    <cellStyle name="Денежный 2 11 5 8 3 2" xfId="16173" xr:uid="{00000000-0005-0000-0000-0000B5010000}"/>
    <cellStyle name="Денежный 2 11 5 8 3 3" xfId="20156" xr:uid="{00000000-0005-0000-0000-0000B6010000}"/>
    <cellStyle name="Денежный 2 11 5 8 3 4" xfId="22695" xr:uid="{00000000-0005-0000-0000-0000B7010000}"/>
    <cellStyle name="Денежный 2 11 5 8 3 5" xfId="26945" xr:uid="{00000000-0005-0000-0000-0000B8010000}"/>
    <cellStyle name="Денежный 2 11 5 8 3 6" xfId="20878" xr:uid="{00000000-0005-0000-0000-0000B9010000}"/>
    <cellStyle name="Денежный 2 11 5 8 3 7" xfId="27055" xr:uid="{00000000-0005-0000-0000-0000BA010000}"/>
    <cellStyle name="Денежный 2 11 5 8 3 8" xfId="33329" xr:uid="{00000000-0005-0000-0000-0000BB010000}"/>
    <cellStyle name="Денежный 2 11 5 8 3 9" xfId="31678" xr:uid="{00000000-0005-0000-0000-0000BC010000}"/>
    <cellStyle name="Денежный 2 11 5 8 4" xfId="17479" xr:uid="{00000000-0005-0000-0000-0000BD010000}"/>
    <cellStyle name="Денежный 2 11 5 8 5" xfId="18791" xr:uid="{00000000-0005-0000-0000-0000BE010000}"/>
    <cellStyle name="Денежный 2 11 5 8 5 2" xfId="24766" xr:uid="{00000000-0005-0000-0000-0000BF010000}"/>
    <cellStyle name="Денежный 2 11 5 8 5 3" xfId="27934" xr:uid="{00000000-0005-0000-0000-0000C0010000}"/>
    <cellStyle name="Денежный 2 11 5 8 5 4" xfId="29371" xr:uid="{00000000-0005-0000-0000-0000C1010000}"/>
    <cellStyle name="Денежный 2 11 5 8 5 5" xfId="30677" xr:uid="{00000000-0005-0000-0000-0000C2010000}"/>
    <cellStyle name="Денежный 2 11 5 8 5 6" xfId="34696" xr:uid="{00000000-0005-0000-0000-0000C3010000}"/>
    <cellStyle name="Денежный 2 11 5 8 5 7" xfId="36032" xr:uid="{00000000-0005-0000-0000-0000C4010000}"/>
    <cellStyle name="Денежный 2 11 5 9" xfId="11035" xr:uid="{00000000-0005-0000-0000-0000C5010000}"/>
    <cellStyle name="Денежный 2 11 5 9 2" xfId="13199" xr:uid="{00000000-0005-0000-0000-0000C6010000}"/>
    <cellStyle name="Денежный 2 11 5 9 3" xfId="15123" xr:uid="{00000000-0005-0000-0000-0000C7010000}"/>
    <cellStyle name="Денежный 2 11 5 9 3 2" xfId="15857" xr:uid="{00000000-0005-0000-0000-0000C8010000}"/>
    <cellStyle name="Денежный 2 11 5 9 3 3" xfId="19840" xr:uid="{00000000-0005-0000-0000-0000C9010000}"/>
    <cellStyle name="Денежный 2 11 5 9 3 4" xfId="21770" xr:uid="{00000000-0005-0000-0000-0000CA010000}"/>
    <cellStyle name="Денежный 2 11 5 9 3 5" xfId="24566" xr:uid="{00000000-0005-0000-0000-0000CB010000}"/>
    <cellStyle name="Денежный 2 11 5 9 3 6" xfId="23367" xr:uid="{00000000-0005-0000-0000-0000CC010000}"/>
    <cellStyle name="Денежный 2 11 5 9 3 7" xfId="21254" xr:uid="{00000000-0005-0000-0000-0000CD010000}"/>
    <cellStyle name="Денежный 2 11 5 9 3 8" xfId="33013" xr:uid="{00000000-0005-0000-0000-0000CE010000}"/>
    <cellStyle name="Денежный 2 11 5 9 3 9" xfId="31816" xr:uid="{00000000-0005-0000-0000-0000CF010000}"/>
    <cellStyle name="Денежный 2 11 5 9 4" xfId="17795" xr:uid="{00000000-0005-0000-0000-0000D0010000}"/>
    <cellStyle name="Денежный 2 11 5 9 5" xfId="19107" xr:uid="{00000000-0005-0000-0000-0000D1010000}"/>
    <cellStyle name="Денежный 2 11 5 9 5 2" xfId="22482" xr:uid="{00000000-0005-0000-0000-0000D2010000}"/>
    <cellStyle name="Денежный 2 11 5 9 5 3" xfId="28250" xr:uid="{00000000-0005-0000-0000-0000D3010000}"/>
    <cellStyle name="Денежный 2 11 5 9 5 4" xfId="29687" xr:uid="{00000000-0005-0000-0000-0000D4010000}"/>
    <cellStyle name="Денежный 2 11 5 9 5 5" xfId="30993" xr:uid="{00000000-0005-0000-0000-0000D5010000}"/>
    <cellStyle name="Денежный 2 11 5 9 5 6" xfId="34380" xr:uid="{00000000-0005-0000-0000-0000D6010000}"/>
    <cellStyle name="Денежный 2 11 5 9 5 7" xfId="35716" xr:uid="{00000000-0005-0000-0000-0000D7010000}"/>
    <cellStyle name="Денежный 2 11 6" xfId="1237" xr:uid="{00000000-0005-0000-0000-0000D8010000}"/>
    <cellStyle name="Денежный 2 11 6 10" xfId="11757" xr:uid="{00000000-0005-0000-0000-0000D9010000}"/>
    <cellStyle name="Денежный 2 11 6 11" xfId="13830" xr:uid="{00000000-0005-0000-0000-0000DA010000}"/>
    <cellStyle name="Денежный 2 11 6 12" xfId="14492" xr:uid="{00000000-0005-0000-0000-0000DB010000}"/>
    <cellStyle name="Денежный 2 11 6 12 2" xfId="16488" xr:uid="{00000000-0005-0000-0000-0000DC010000}"/>
    <cellStyle name="Денежный 2 11 6 12 3" xfId="20471" xr:uid="{00000000-0005-0000-0000-0000DD010000}"/>
    <cellStyle name="Денежный 2 11 6 12 4" xfId="22270" xr:uid="{00000000-0005-0000-0000-0000DE010000}"/>
    <cellStyle name="Денежный 2 11 6 12 5" xfId="25503" xr:uid="{00000000-0005-0000-0000-0000DF010000}"/>
    <cellStyle name="Денежный 2 11 6 12 6" xfId="22367" xr:uid="{00000000-0005-0000-0000-0000E0010000}"/>
    <cellStyle name="Денежный 2 11 6 12 7" xfId="28623" xr:uid="{00000000-0005-0000-0000-0000E1010000}"/>
    <cellStyle name="Денежный 2 11 6 12 8" xfId="33644" xr:uid="{00000000-0005-0000-0000-0000E2010000}"/>
    <cellStyle name="Денежный 2 11 6 12 9" xfId="31704" xr:uid="{00000000-0005-0000-0000-0000E3010000}"/>
    <cellStyle name="Денежный 2 11 6 13" xfId="17164" xr:uid="{00000000-0005-0000-0000-0000E4010000}"/>
    <cellStyle name="Денежный 2 11 6 14" xfId="18476" xr:uid="{00000000-0005-0000-0000-0000E5010000}"/>
    <cellStyle name="Денежный 2 11 6 14 2" xfId="22240" xr:uid="{00000000-0005-0000-0000-0000E6010000}"/>
    <cellStyle name="Денежный 2 11 6 14 3" xfId="27619" xr:uid="{00000000-0005-0000-0000-0000E7010000}"/>
    <cellStyle name="Денежный 2 11 6 14 4" xfId="29056" xr:uid="{00000000-0005-0000-0000-0000E8010000}"/>
    <cellStyle name="Денежный 2 11 6 14 5" xfId="30362" xr:uid="{00000000-0005-0000-0000-0000E9010000}"/>
    <cellStyle name="Денежный 2 11 6 14 6" xfId="35011" xr:uid="{00000000-0005-0000-0000-0000EA010000}"/>
    <cellStyle name="Денежный 2 11 6 14 7" xfId="36347" xr:uid="{00000000-0005-0000-0000-0000EB010000}"/>
    <cellStyle name="Денежный 2 11 6 2" xfId="1962" xr:uid="{00000000-0005-0000-0000-0000EC010000}"/>
    <cellStyle name="Денежный 2 11 6 2 2" xfId="6246" xr:uid="{00000000-0005-0000-0000-0000ED010000}"/>
    <cellStyle name="Денежный 2 11 6 2 3" xfId="12415" xr:uid="{00000000-0005-0000-0000-0000EE010000}"/>
    <cellStyle name="Денежный 2 11 6 3" xfId="6679" xr:uid="{00000000-0005-0000-0000-0000EF010000}"/>
    <cellStyle name="Денежный 2 11 6 4" xfId="7177" xr:uid="{00000000-0005-0000-0000-0000F0010000}"/>
    <cellStyle name="Денежный 2 11 6 5" xfId="7675" xr:uid="{00000000-0005-0000-0000-0000F1010000}"/>
    <cellStyle name="Денежный 2 11 6 6" xfId="8869" xr:uid="{00000000-0005-0000-0000-0000F2010000}"/>
    <cellStyle name="Денежный 2 11 6 7" xfId="9348" xr:uid="{00000000-0005-0000-0000-0000F3010000}"/>
    <cellStyle name="Денежный 2 11 6 8" xfId="9894" xr:uid="{00000000-0005-0000-0000-0000F4010000}"/>
    <cellStyle name="Денежный 2 11 6 8 2" xfId="13496" xr:uid="{00000000-0005-0000-0000-0000F5010000}"/>
    <cellStyle name="Денежный 2 11 6 8 3" xfId="14826" xr:uid="{00000000-0005-0000-0000-0000F6010000}"/>
    <cellStyle name="Денежный 2 11 6 8 3 2" xfId="16154" xr:uid="{00000000-0005-0000-0000-0000F7010000}"/>
    <cellStyle name="Денежный 2 11 6 8 3 3" xfId="20137" xr:uid="{00000000-0005-0000-0000-0000F8010000}"/>
    <cellStyle name="Денежный 2 11 6 8 3 4" xfId="21881" xr:uid="{00000000-0005-0000-0000-0000F9010000}"/>
    <cellStyle name="Денежный 2 11 6 8 3 5" xfId="26831" xr:uid="{00000000-0005-0000-0000-0000FA010000}"/>
    <cellStyle name="Денежный 2 11 6 8 3 6" xfId="25721" xr:uid="{00000000-0005-0000-0000-0000FB010000}"/>
    <cellStyle name="Денежный 2 11 6 8 3 7" xfId="23359" xr:uid="{00000000-0005-0000-0000-0000FC010000}"/>
    <cellStyle name="Денежный 2 11 6 8 3 8" xfId="33310" xr:uid="{00000000-0005-0000-0000-0000FD010000}"/>
    <cellStyle name="Денежный 2 11 6 8 3 9" xfId="31977" xr:uid="{00000000-0005-0000-0000-0000FE010000}"/>
    <cellStyle name="Денежный 2 11 6 8 4" xfId="17498" xr:uid="{00000000-0005-0000-0000-0000FF010000}"/>
    <cellStyle name="Денежный 2 11 6 8 5" xfId="18810" xr:uid="{00000000-0005-0000-0000-000000020000}"/>
    <cellStyle name="Денежный 2 11 6 8 5 2" xfId="22908" xr:uid="{00000000-0005-0000-0000-000001020000}"/>
    <cellStyle name="Денежный 2 11 6 8 5 3" xfId="27953" xr:uid="{00000000-0005-0000-0000-000002020000}"/>
    <cellStyle name="Денежный 2 11 6 8 5 4" xfId="29390" xr:uid="{00000000-0005-0000-0000-000003020000}"/>
    <cellStyle name="Денежный 2 11 6 8 5 5" xfId="30696" xr:uid="{00000000-0005-0000-0000-000004020000}"/>
    <cellStyle name="Денежный 2 11 6 8 5 6" xfId="34677" xr:uid="{00000000-0005-0000-0000-000005020000}"/>
    <cellStyle name="Денежный 2 11 6 8 5 7" xfId="36013" xr:uid="{00000000-0005-0000-0000-000006020000}"/>
    <cellStyle name="Денежный 2 11 6 9" xfId="11122" xr:uid="{00000000-0005-0000-0000-000007020000}"/>
    <cellStyle name="Денежный 2 11 6 9 2" xfId="13182" xr:uid="{00000000-0005-0000-0000-000008020000}"/>
    <cellStyle name="Денежный 2 11 6 9 3" xfId="15140" xr:uid="{00000000-0005-0000-0000-000009020000}"/>
    <cellStyle name="Денежный 2 11 6 9 3 2" xfId="15840" xr:uid="{00000000-0005-0000-0000-00000A020000}"/>
    <cellStyle name="Денежный 2 11 6 9 3 3" xfId="19823" xr:uid="{00000000-0005-0000-0000-00000B020000}"/>
    <cellStyle name="Денежный 2 11 6 9 3 4" xfId="22855" xr:uid="{00000000-0005-0000-0000-00000C020000}"/>
    <cellStyle name="Денежный 2 11 6 9 3 5" xfId="26376" xr:uid="{00000000-0005-0000-0000-00000D020000}"/>
    <cellStyle name="Денежный 2 11 6 9 3 6" xfId="26495" xr:uid="{00000000-0005-0000-0000-00000E020000}"/>
    <cellStyle name="Денежный 2 11 6 9 3 7" xfId="27167" xr:uid="{00000000-0005-0000-0000-00000F020000}"/>
    <cellStyle name="Денежный 2 11 6 9 3 8" xfId="32996" xr:uid="{00000000-0005-0000-0000-000010020000}"/>
    <cellStyle name="Денежный 2 11 6 9 3 9" xfId="32375" xr:uid="{00000000-0005-0000-0000-000011020000}"/>
    <cellStyle name="Денежный 2 11 6 9 4" xfId="17812" xr:uid="{00000000-0005-0000-0000-000012020000}"/>
    <cellStyle name="Денежный 2 11 6 9 5" xfId="19124" xr:uid="{00000000-0005-0000-0000-000013020000}"/>
    <cellStyle name="Денежный 2 11 6 9 5 2" xfId="21879" xr:uid="{00000000-0005-0000-0000-000014020000}"/>
    <cellStyle name="Денежный 2 11 6 9 5 3" xfId="28267" xr:uid="{00000000-0005-0000-0000-000015020000}"/>
    <cellStyle name="Денежный 2 11 6 9 5 4" xfId="29704" xr:uid="{00000000-0005-0000-0000-000016020000}"/>
    <cellStyle name="Денежный 2 11 6 9 5 5" xfId="31010" xr:uid="{00000000-0005-0000-0000-000017020000}"/>
    <cellStyle name="Денежный 2 11 6 9 5 6" xfId="34363" xr:uid="{00000000-0005-0000-0000-000018020000}"/>
    <cellStyle name="Денежный 2 11 6 9 5 7" xfId="35699" xr:uid="{00000000-0005-0000-0000-000019020000}"/>
    <cellStyle name="Денежный 2 11 7" xfId="1366" xr:uid="{00000000-0005-0000-0000-00001A020000}"/>
    <cellStyle name="Денежный 2 11 7 2" xfId="1846" xr:uid="{00000000-0005-0000-0000-00001B020000}"/>
    <cellStyle name="Денежный 2 11 7 3" xfId="11670" xr:uid="{00000000-0005-0000-0000-00001C020000}"/>
    <cellStyle name="Денежный 2 11 8" xfId="2038" xr:uid="{00000000-0005-0000-0000-00001D020000}"/>
    <cellStyle name="Денежный 2 11 9" xfId="2050" xr:uid="{00000000-0005-0000-0000-00001E020000}"/>
    <cellStyle name="Денежный 2 12" xfId="281" xr:uid="{00000000-0005-0000-0000-00001F020000}"/>
    <cellStyle name="Денежный 2 12 2" xfId="617" xr:uid="{00000000-0005-0000-0000-000020020000}"/>
    <cellStyle name="Денежный 2 12 2 2" xfId="8974" xr:uid="{00000000-0005-0000-0000-000021020000}"/>
    <cellStyle name="Денежный 2 12 2 3" xfId="10525" xr:uid="{00000000-0005-0000-0000-000022020000}"/>
    <cellStyle name="Денежный 2 12 3" xfId="1373" xr:uid="{00000000-0005-0000-0000-000023020000}"/>
    <cellStyle name="Денежный 2 12 3 2" xfId="8229" xr:uid="{00000000-0005-0000-0000-000024020000}"/>
    <cellStyle name="Денежный 2 12 3 2 2" xfId="13650" xr:uid="{00000000-0005-0000-0000-000025020000}"/>
    <cellStyle name="Денежный 2 12 3 2 3" xfId="14672" xr:uid="{00000000-0005-0000-0000-000026020000}"/>
    <cellStyle name="Денежный 2 12 3 2 3 2" xfId="16308" xr:uid="{00000000-0005-0000-0000-000027020000}"/>
    <cellStyle name="Денежный 2 12 3 2 3 3" xfId="20291" xr:uid="{00000000-0005-0000-0000-000028020000}"/>
    <cellStyle name="Денежный 2 12 3 2 3 4" xfId="25258" xr:uid="{00000000-0005-0000-0000-000029020000}"/>
    <cellStyle name="Денежный 2 12 3 2 3 5" xfId="27077" xr:uid="{00000000-0005-0000-0000-00002A020000}"/>
    <cellStyle name="Денежный 2 12 3 2 3 6" xfId="26590" xr:uid="{00000000-0005-0000-0000-00002B020000}"/>
    <cellStyle name="Денежный 2 12 3 2 3 7" xfId="26654" xr:uid="{00000000-0005-0000-0000-00002C020000}"/>
    <cellStyle name="Денежный 2 12 3 2 3 8" xfId="33464" xr:uid="{00000000-0005-0000-0000-00002D020000}"/>
    <cellStyle name="Денежный 2 12 3 2 3 9" xfId="32407" xr:uid="{00000000-0005-0000-0000-00002E020000}"/>
    <cellStyle name="Денежный 2 12 3 2 4" xfId="17344" xr:uid="{00000000-0005-0000-0000-00002F020000}"/>
    <cellStyle name="Денежный 2 12 3 2 5" xfId="18656" xr:uid="{00000000-0005-0000-0000-000030020000}"/>
    <cellStyle name="Денежный 2 12 3 2 5 2" xfId="22988" xr:uid="{00000000-0005-0000-0000-000031020000}"/>
    <cellStyle name="Денежный 2 12 3 2 5 3" xfId="27799" xr:uid="{00000000-0005-0000-0000-000032020000}"/>
    <cellStyle name="Денежный 2 12 3 2 5 4" xfId="29236" xr:uid="{00000000-0005-0000-0000-000033020000}"/>
    <cellStyle name="Денежный 2 12 3 2 5 5" xfId="30542" xr:uid="{00000000-0005-0000-0000-000034020000}"/>
    <cellStyle name="Денежный 2 12 3 2 5 6" xfId="34831" xr:uid="{00000000-0005-0000-0000-000035020000}"/>
    <cellStyle name="Денежный 2 12 3 2 5 7" xfId="36167" xr:uid="{00000000-0005-0000-0000-000036020000}"/>
    <cellStyle name="Денежный 2 12 3 3" xfId="12630" xr:uid="{00000000-0005-0000-0000-000037020000}"/>
    <cellStyle name="Денежный 2 12 3 3 2" xfId="13002" xr:uid="{00000000-0005-0000-0000-000038020000}"/>
    <cellStyle name="Денежный 2 12 3 3 3" xfId="15320" xr:uid="{00000000-0005-0000-0000-000039020000}"/>
    <cellStyle name="Денежный 2 12 3 3 3 2" xfId="15660" xr:uid="{00000000-0005-0000-0000-00003A020000}"/>
    <cellStyle name="Денежный 2 12 3 3 3 3" xfId="19643" xr:uid="{00000000-0005-0000-0000-00003B020000}"/>
    <cellStyle name="Денежный 2 12 3 3 3 4" xfId="21697" xr:uid="{00000000-0005-0000-0000-00003C020000}"/>
    <cellStyle name="Денежный 2 12 3 3 3 5" xfId="26582" xr:uid="{00000000-0005-0000-0000-00003D020000}"/>
    <cellStyle name="Денежный 2 12 3 3 3 6" xfId="21507" xr:uid="{00000000-0005-0000-0000-00003E020000}"/>
    <cellStyle name="Денежный 2 12 3 3 3 7" xfId="26431" xr:uid="{00000000-0005-0000-0000-00003F020000}"/>
    <cellStyle name="Денежный 2 12 3 3 3 8" xfId="32816" xr:uid="{00000000-0005-0000-0000-000040020000}"/>
    <cellStyle name="Денежный 2 12 3 3 3 9" xfId="31436" xr:uid="{00000000-0005-0000-0000-000041020000}"/>
    <cellStyle name="Денежный 2 12 3 3 4" xfId="17992" xr:uid="{00000000-0005-0000-0000-000042020000}"/>
    <cellStyle name="Денежный 2 12 3 3 5" xfId="19304" xr:uid="{00000000-0005-0000-0000-000043020000}"/>
    <cellStyle name="Денежный 2 12 3 3 5 2" xfId="23890" xr:uid="{00000000-0005-0000-0000-000044020000}"/>
    <cellStyle name="Денежный 2 12 3 3 5 3" xfId="28447" xr:uid="{00000000-0005-0000-0000-000045020000}"/>
    <cellStyle name="Денежный 2 12 3 3 5 4" xfId="29884" xr:uid="{00000000-0005-0000-0000-000046020000}"/>
    <cellStyle name="Денежный 2 12 3 3 5 5" xfId="31190" xr:uid="{00000000-0005-0000-0000-000047020000}"/>
    <cellStyle name="Денежный 2 12 3 3 5 6" xfId="34183" xr:uid="{00000000-0005-0000-0000-000048020000}"/>
    <cellStyle name="Денежный 2 12 3 3 5 7" xfId="35519" xr:uid="{00000000-0005-0000-0000-000049020000}"/>
    <cellStyle name="Денежный 2 12 4" xfId="10189" xr:uid="{00000000-0005-0000-0000-00004A020000}"/>
    <cellStyle name="Денежный 2 12 4 2" xfId="13248" xr:uid="{00000000-0005-0000-0000-00004B020000}"/>
    <cellStyle name="Денежный 2 12 4 3" xfId="15074" xr:uid="{00000000-0005-0000-0000-00004C020000}"/>
    <cellStyle name="Денежный 2 12 4 3 2" xfId="15906" xr:uid="{00000000-0005-0000-0000-00004D020000}"/>
    <cellStyle name="Денежный 2 12 4 3 3" xfId="19889" xr:uid="{00000000-0005-0000-0000-00004E020000}"/>
    <cellStyle name="Денежный 2 12 4 3 4" xfId="22657" xr:uid="{00000000-0005-0000-0000-00004F020000}"/>
    <cellStyle name="Денежный 2 12 4 3 5" xfId="26332" xr:uid="{00000000-0005-0000-0000-000050020000}"/>
    <cellStyle name="Денежный 2 12 4 3 6" xfId="26920" xr:uid="{00000000-0005-0000-0000-000051020000}"/>
    <cellStyle name="Денежный 2 12 4 3 7" xfId="26186" xr:uid="{00000000-0005-0000-0000-000052020000}"/>
    <cellStyle name="Денежный 2 12 4 3 8" xfId="33062" xr:uid="{00000000-0005-0000-0000-000053020000}"/>
    <cellStyle name="Денежный 2 12 4 3 9" xfId="32317" xr:uid="{00000000-0005-0000-0000-000054020000}"/>
    <cellStyle name="Денежный 2 12 4 4" xfId="17746" xr:uid="{00000000-0005-0000-0000-000055020000}"/>
    <cellStyle name="Денежный 2 12 4 5" xfId="19058" xr:uid="{00000000-0005-0000-0000-000056020000}"/>
    <cellStyle name="Денежный 2 12 4 5 2" xfId="22099" xr:uid="{00000000-0005-0000-0000-000057020000}"/>
    <cellStyle name="Денежный 2 12 4 5 3" xfId="28201" xr:uid="{00000000-0005-0000-0000-000058020000}"/>
    <cellStyle name="Денежный 2 12 4 5 4" xfId="29638" xr:uid="{00000000-0005-0000-0000-000059020000}"/>
    <cellStyle name="Денежный 2 12 4 5 5" xfId="30944" xr:uid="{00000000-0005-0000-0000-00005A020000}"/>
    <cellStyle name="Денежный 2 12 4 5 6" xfId="34429" xr:uid="{00000000-0005-0000-0000-00005B020000}"/>
    <cellStyle name="Денежный 2 12 4 5 7" xfId="35765" xr:uid="{00000000-0005-0000-0000-00005C020000}"/>
    <cellStyle name="Денежный 2 12 5" xfId="11258" xr:uid="{00000000-0005-0000-0000-00005D020000}"/>
    <cellStyle name="Денежный 2 12 6" xfId="13896" xr:uid="{00000000-0005-0000-0000-00005E020000}"/>
    <cellStyle name="Денежный 2 12 7" xfId="14426" xr:uid="{00000000-0005-0000-0000-00005F020000}"/>
    <cellStyle name="Денежный 2 12 7 2" xfId="16554" xr:uid="{00000000-0005-0000-0000-000060020000}"/>
    <cellStyle name="Денежный 2 12 7 3" xfId="20537" xr:uid="{00000000-0005-0000-0000-000061020000}"/>
    <cellStyle name="Денежный 2 12 7 4" xfId="22436" xr:uid="{00000000-0005-0000-0000-000062020000}"/>
    <cellStyle name="Денежный 2 12 7 5" xfId="23796" xr:uid="{00000000-0005-0000-0000-000063020000}"/>
    <cellStyle name="Денежный 2 12 7 6" xfId="27003" xr:uid="{00000000-0005-0000-0000-000064020000}"/>
    <cellStyle name="Денежный 2 12 7 7" xfId="27190" xr:uid="{00000000-0005-0000-0000-000065020000}"/>
    <cellStyle name="Денежный 2 12 7 8" xfId="33710" xr:uid="{00000000-0005-0000-0000-000066020000}"/>
    <cellStyle name="Денежный 2 12 7 9" xfId="32054" xr:uid="{00000000-0005-0000-0000-000067020000}"/>
    <cellStyle name="Денежный 2 12 8" xfId="17098" xr:uid="{00000000-0005-0000-0000-000068020000}"/>
    <cellStyle name="Денежный 2 12 9" xfId="18410" xr:uid="{00000000-0005-0000-0000-000069020000}"/>
    <cellStyle name="Денежный 2 12 9 2" xfId="22416" xr:uid="{00000000-0005-0000-0000-00006A020000}"/>
    <cellStyle name="Денежный 2 12 9 3" xfId="27553" xr:uid="{00000000-0005-0000-0000-00006B020000}"/>
    <cellStyle name="Денежный 2 12 9 4" xfId="28990" xr:uid="{00000000-0005-0000-0000-00006C020000}"/>
    <cellStyle name="Денежный 2 12 9 5" xfId="30296" xr:uid="{00000000-0005-0000-0000-00006D020000}"/>
    <cellStyle name="Денежный 2 12 9 6" xfId="35077" xr:uid="{00000000-0005-0000-0000-00006E020000}"/>
    <cellStyle name="Денежный 2 12 9 7" xfId="36413" xr:uid="{00000000-0005-0000-0000-00006F020000}"/>
    <cellStyle name="Денежный 2 13" xfId="283" xr:uid="{00000000-0005-0000-0000-000070020000}"/>
    <cellStyle name="Денежный 2 13 10" xfId="2953" xr:uid="{00000000-0005-0000-0000-000071020000}"/>
    <cellStyle name="Денежный 2 13 11" xfId="3423" xr:uid="{00000000-0005-0000-0000-000072020000}"/>
    <cellStyle name="Денежный 2 13 12" xfId="3468" xr:uid="{00000000-0005-0000-0000-000073020000}"/>
    <cellStyle name="Денежный 2 13 13" xfId="3927" xr:uid="{00000000-0005-0000-0000-000074020000}"/>
    <cellStyle name="Денежный 2 13 14" xfId="3827" xr:uid="{00000000-0005-0000-0000-000075020000}"/>
    <cellStyle name="Денежный 2 13 15" xfId="4159" xr:uid="{00000000-0005-0000-0000-000076020000}"/>
    <cellStyle name="Денежный 2 13 16" xfId="3780" xr:uid="{00000000-0005-0000-0000-000077020000}"/>
    <cellStyle name="Денежный 2 13 17" xfId="3971" xr:uid="{00000000-0005-0000-0000-000078020000}"/>
    <cellStyle name="Денежный 2 13 18" xfId="4947" xr:uid="{00000000-0005-0000-0000-000079020000}"/>
    <cellStyle name="Денежный 2 13 19" xfId="4855" xr:uid="{00000000-0005-0000-0000-00007A020000}"/>
    <cellStyle name="Денежный 2 13 2" xfId="1545" xr:uid="{00000000-0005-0000-0000-00007B020000}"/>
    <cellStyle name="Денежный 2 13 2 2" xfId="1567" xr:uid="{00000000-0005-0000-0000-00007C020000}"/>
    <cellStyle name="Денежный 2 13 2 3" xfId="11449" xr:uid="{00000000-0005-0000-0000-00007D020000}"/>
    <cellStyle name="Денежный 2 13 20" xfId="5083" xr:uid="{00000000-0005-0000-0000-00007E020000}"/>
    <cellStyle name="Денежный 2 13 21" xfId="5005" xr:uid="{00000000-0005-0000-0000-00007F020000}"/>
    <cellStyle name="Денежный 2 13 22" xfId="5713" xr:uid="{00000000-0005-0000-0000-000080020000}"/>
    <cellStyle name="Денежный 2 13 23" xfId="5758" xr:uid="{00000000-0005-0000-0000-000081020000}"/>
    <cellStyle name="Денежный 2 13 24" xfId="6719" xr:uid="{00000000-0005-0000-0000-000082020000}"/>
    <cellStyle name="Денежный 2 13 25" xfId="7217" xr:uid="{00000000-0005-0000-0000-000083020000}"/>
    <cellStyle name="Денежный 2 13 26" xfId="7944" xr:uid="{00000000-0005-0000-0000-000084020000}"/>
    <cellStyle name="Денежный 2 13 27" xfId="8172" xr:uid="{00000000-0005-0000-0000-000085020000}"/>
    <cellStyle name="Денежный 2 13 28" xfId="7903" xr:uid="{00000000-0005-0000-0000-000086020000}"/>
    <cellStyle name="Денежный 2 13 29" xfId="10191" xr:uid="{00000000-0005-0000-0000-000087020000}"/>
    <cellStyle name="Денежный 2 13 3" xfId="1907" xr:uid="{00000000-0005-0000-0000-000088020000}"/>
    <cellStyle name="Денежный 2 13 30" xfId="11430" xr:uid="{00000000-0005-0000-0000-000089020000}"/>
    <cellStyle name="Денежный 2 13 4" xfId="1952" xr:uid="{00000000-0005-0000-0000-00008A020000}"/>
    <cellStyle name="Денежный 2 13 5" xfId="1767" xr:uid="{00000000-0005-0000-0000-00008B020000}"/>
    <cellStyle name="Денежный 2 13 6" xfId="1780" xr:uid="{00000000-0005-0000-0000-00008C020000}"/>
    <cellStyle name="Денежный 2 13 7" xfId="2433" xr:uid="{00000000-0005-0000-0000-00008D020000}"/>
    <cellStyle name="Денежный 2 13 8" xfId="1785" xr:uid="{00000000-0005-0000-0000-00008E020000}"/>
    <cellStyle name="Денежный 2 13 9" xfId="3007" xr:uid="{00000000-0005-0000-0000-00008F020000}"/>
    <cellStyle name="Денежный 2 14" xfId="325" xr:uid="{00000000-0005-0000-0000-000090020000}"/>
    <cellStyle name="Денежный 2 14 10" xfId="3069" xr:uid="{00000000-0005-0000-0000-000091020000}"/>
    <cellStyle name="Денежный 2 14 11" xfId="3465" xr:uid="{00000000-0005-0000-0000-000092020000}"/>
    <cellStyle name="Денежный 2 14 12" xfId="3479" xr:uid="{00000000-0005-0000-0000-000093020000}"/>
    <cellStyle name="Денежный 2 14 13" xfId="3969" xr:uid="{00000000-0005-0000-0000-000094020000}"/>
    <cellStyle name="Денежный 2 14 14" xfId="4052" xr:uid="{00000000-0005-0000-0000-000095020000}"/>
    <cellStyle name="Денежный 2 14 15" xfId="4017" xr:uid="{00000000-0005-0000-0000-000096020000}"/>
    <cellStyle name="Денежный 2 14 16" xfId="4288" xr:uid="{00000000-0005-0000-0000-000097020000}"/>
    <cellStyle name="Денежный 2 14 17" xfId="3850" xr:uid="{00000000-0005-0000-0000-000098020000}"/>
    <cellStyle name="Денежный 2 14 18" xfId="4989" xr:uid="{00000000-0005-0000-0000-000099020000}"/>
    <cellStyle name="Денежный 2 14 19" xfId="4834" xr:uid="{00000000-0005-0000-0000-00009A020000}"/>
    <cellStyle name="Денежный 2 14 2" xfId="1548" xr:uid="{00000000-0005-0000-0000-00009B020000}"/>
    <cellStyle name="Денежный 2 14 2 2" xfId="1609" xr:uid="{00000000-0005-0000-0000-00009C020000}"/>
    <cellStyle name="Денежный 2 14 2 3" xfId="11491" xr:uid="{00000000-0005-0000-0000-00009D020000}"/>
    <cellStyle name="Денежный 2 14 20" xfId="5043" xr:uid="{00000000-0005-0000-0000-00009E020000}"/>
    <cellStyle name="Денежный 2 14 21" xfId="4874" xr:uid="{00000000-0005-0000-0000-00009F020000}"/>
    <cellStyle name="Денежный 2 14 22" xfId="5755" xr:uid="{00000000-0005-0000-0000-0000A0020000}"/>
    <cellStyle name="Денежный 2 14 23" xfId="5762" xr:uid="{00000000-0005-0000-0000-0000A1020000}"/>
    <cellStyle name="Денежный 2 14 24" xfId="6761" xr:uid="{00000000-0005-0000-0000-0000A2020000}"/>
    <cellStyle name="Денежный 2 14 25" xfId="7259" xr:uid="{00000000-0005-0000-0000-0000A3020000}"/>
    <cellStyle name="Денежный 2 14 26" xfId="7986" xr:uid="{00000000-0005-0000-0000-0000A4020000}"/>
    <cellStyle name="Денежный 2 14 27" xfId="8153" xr:uid="{00000000-0005-0000-0000-0000A5020000}"/>
    <cellStyle name="Денежный 2 14 28" xfId="7992" xr:uid="{00000000-0005-0000-0000-0000A6020000}"/>
    <cellStyle name="Денежный 2 14 29" xfId="10233" xr:uid="{00000000-0005-0000-0000-0000A7020000}"/>
    <cellStyle name="Денежный 2 14 3" xfId="1931" xr:uid="{00000000-0005-0000-0000-0000A8020000}"/>
    <cellStyle name="Денежный 2 14 30" xfId="11433" xr:uid="{00000000-0005-0000-0000-0000A9020000}"/>
    <cellStyle name="Денежный 2 14 4" xfId="1794" xr:uid="{00000000-0005-0000-0000-0000AA020000}"/>
    <cellStyle name="Денежный 2 14 5" xfId="1792" xr:uid="{00000000-0005-0000-0000-0000AB020000}"/>
    <cellStyle name="Денежный 2 14 6" xfId="1840" xr:uid="{00000000-0005-0000-0000-0000AC020000}"/>
    <cellStyle name="Денежный 2 14 7" xfId="1953" xr:uid="{00000000-0005-0000-0000-0000AD020000}"/>
    <cellStyle name="Денежный 2 14 8" xfId="2557" xr:uid="{00000000-0005-0000-0000-0000AE020000}"/>
    <cellStyle name="Денежный 2 14 9" xfId="3049" xr:uid="{00000000-0005-0000-0000-0000AF020000}"/>
    <cellStyle name="Денежный 2 15" xfId="643" xr:uid="{00000000-0005-0000-0000-0000B0020000}"/>
    <cellStyle name="Денежный 2 15 10" xfId="3265" xr:uid="{00000000-0005-0000-0000-0000B1020000}"/>
    <cellStyle name="Денежный 2 15 11" xfId="3553" xr:uid="{00000000-0005-0000-0000-0000B2020000}"/>
    <cellStyle name="Денежный 2 15 12" xfId="3681" xr:uid="{00000000-0005-0000-0000-0000B3020000}"/>
    <cellStyle name="Денежный 2 15 13" xfId="4161" xr:uid="{00000000-0005-0000-0000-0000B4020000}"/>
    <cellStyle name="Денежный 2 15 14" xfId="4316" xr:uid="{00000000-0005-0000-0000-0000B5020000}"/>
    <cellStyle name="Денежный 2 15 15" xfId="4462" xr:uid="{00000000-0005-0000-0000-0000B6020000}"/>
    <cellStyle name="Денежный 2 15 16" xfId="4593" xr:uid="{00000000-0005-0000-0000-0000B7020000}"/>
    <cellStyle name="Денежный 2 15 17" xfId="4721" xr:uid="{00000000-0005-0000-0000-0000B8020000}"/>
    <cellStyle name="Денежный 2 15 18" xfId="5143" xr:uid="{00000000-0005-0000-0000-0000B9020000}"/>
    <cellStyle name="Денежный 2 15 19" xfId="5290" xr:uid="{00000000-0005-0000-0000-0000BA020000}"/>
    <cellStyle name="Денежный 2 15 2" xfId="1552" xr:uid="{00000000-0005-0000-0000-0000BB020000}"/>
    <cellStyle name="Денежный 2 15 2 2" xfId="1668" xr:uid="{00000000-0005-0000-0000-0000BC020000}"/>
    <cellStyle name="Денежный 2 15 2 3" xfId="11550" xr:uid="{00000000-0005-0000-0000-0000BD020000}"/>
    <cellStyle name="Денежный 2 15 20" xfId="5425" xr:uid="{00000000-0005-0000-0000-0000BE020000}"/>
    <cellStyle name="Денежный 2 15 21" xfId="5553" xr:uid="{00000000-0005-0000-0000-0000BF020000}"/>
    <cellStyle name="Денежный 2 15 22" xfId="5841" xr:uid="{00000000-0005-0000-0000-0000C0020000}"/>
    <cellStyle name="Денежный 2 15 23" xfId="6309" xr:uid="{00000000-0005-0000-0000-0000C1020000}"/>
    <cellStyle name="Денежный 2 15 24" xfId="6807" xr:uid="{00000000-0005-0000-0000-0000C2020000}"/>
    <cellStyle name="Денежный 2 15 25" xfId="7305" xr:uid="{00000000-0005-0000-0000-0000C3020000}"/>
    <cellStyle name="Денежный 2 15 26" xfId="8287" xr:uid="{00000000-0005-0000-0000-0000C4020000}"/>
    <cellStyle name="Денежный 2 15 27" xfId="8667" xr:uid="{00000000-0005-0000-0000-0000C5020000}"/>
    <cellStyle name="Денежный 2 15 28" xfId="8953" xr:uid="{00000000-0005-0000-0000-0000C6020000}"/>
    <cellStyle name="Денежный 2 15 29" xfId="10551" xr:uid="{00000000-0005-0000-0000-0000C7020000}"/>
    <cellStyle name="Денежный 2 15 3" xfId="2100" xr:uid="{00000000-0005-0000-0000-0000C8020000}"/>
    <cellStyle name="Денежный 2 15 30" xfId="11437" xr:uid="{00000000-0005-0000-0000-0000C9020000}"/>
    <cellStyle name="Денежный 2 15 4" xfId="2234" xr:uid="{00000000-0005-0000-0000-0000CA020000}"/>
    <cellStyle name="Денежный 2 15 5" xfId="2434" xr:uid="{00000000-0005-0000-0000-0000CB020000}"/>
    <cellStyle name="Денежный 2 15 6" xfId="2588" xr:uid="{00000000-0005-0000-0000-0000CC020000}"/>
    <cellStyle name="Денежный 2 15 7" xfId="2721" xr:uid="{00000000-0005-0000-0000-0000CD020000}"/>
    <cellStyle name="Денежный 2 15 8" xfId="2849" xr:uid="{00000000-0005-0000-0000-0000CE020000}"/>
    <cellStyle name="Денежный 2 15 9" xfId="3137" xr:uid="{00000000-0005-0000-0000-0000CF020000}"/>
    <cellStyle name="Денежный 2 16" xfId="715" xr:uid="{00000000-0005-0000-0000-0000D0020000}"/>
    <cellStyle name="Денежный 2 16 10" xfId="3613" xr:uid="{00000000-0005-0000-0000-0000D1020000}"/>
    <cellStyle name="Денежный 2 16 11" xfId="3741" xr:uid="{00000000-0005-0000-0000-0000D2020000}"/>
    <cellStyle name="Денежный 2 16 12" xfId="4228" xr:uid="{00000000-0005-0000-0000-0000D3020000}"/>
    <cellStyle name="Денежный 2 16 13" xfId="4380" xr:uid="{00000000-0005-0000-0000-0000D4020000}"/>
    <cellStyle name="Денежный 2 16 14" xfId="4523" xr:uid="{00000000-0005-0000-0000-0000D5020000}"/>
    <cellStyle name="Денежный 2 16 15" xfId="4653" xr:uid="{00000000-0005-0000-0000-0000D6020000}"/>
    <cellStyle name="Денежный 2 16 16" xfId="4781" xr:uid="{00000000-0005-0000-0000-0000D7020000}"/>
    <cellStyle name="Денежный 2 16 17" xfId="5205" xr:uid="{00000000-0005-0000-0000-0000D8020000}"/>
    <cellStyle name="Денежный 2 16 18" xfId="5355" xr:uid="{00000000-0005-0000-0000-0000D9020000}"/>
    <cellStyle name="Денежный 2 16 19" xfId="5485" xr:uid="{00000000-0005-0000-0000-0000DA020000}"/>
    <cellStyle name="Денежный 2 16 2" xfId="1554" xr:uid="{00000000-0005-0000-0000-0000DB020000}"/>
    <cellStyle name="Денежный 2 16 2 2" xfId="2169" xr:uid="{00000000-0005-0000-0000-0000DC020000}"/>
    <cellStyle name="Денежный 2 16 2 3" xfId="11895" xr:uid="{00000000-0005-0000-0000-0000DD020000}"/>
    <cellStyle name="Денежный 2 16 20" xfId="5613" xr:uid="{00000000-0005-0000-0000-0000DE020000}"/>
    <cellStyle name="Денежный 2 16 21" xfId="5901" xr:uid="{00000000-0005-0000-0000-0000DF020000}"/>
    <cellStyle name="Денежный 2 16 22" xfId="6369" xr:uid="{00000000-0005-0000-0000-0000E0020000}"/>
    <cellStyle name="Денежный 2 16 23" xfId="6867" xr:uid="{00000000-0005-0000-0000-0000E1020000}"/>
    <cellStyle name="Денежный 2 16 24" xfId="7365" xr:uid="{00000000-0005-0000-0000-0000E2020000}"/>
    <cellStyle name="Денежный 2 16 25" xfId="8359" xr:uid="{00000000-0005-0000-0000-0000E3020000}"/>
    <cellStyle name="Денежный 2 16 26" xfId="8827" xr:uid="{00000000-0005-0000-0000-0000E4020000}"/>
    <cellStyle name="Денежный 2 16 27" xfId="9385" xr:uid="{00000000-0005-0000-0000-0000E5020000}"/>
    <cellStyle name="Денежный 2 16 28" xfId="10623" xr:uid="{00000000-0005-0000-0000-0000E6020000}"/>
    <cellStyle name="Денежный 2 16 29" xfId="11439" xr:uid="{00000000-0005-0000-0000-0000E7020000}"/>
    <cellStyle name="Денежный 2 16 3" xfId="2294" xr:uid="{00000000-0005-0000-0000-0000E8020000}"/>
    <cellStyle name="Денежный 2 16 4" xfId="2501" xr:uid="{00000000-0005-0000-0000-0000E9020000}"/>
    <cellStyle name="Денежный 2 16 5" xfId="2651" xr:uid="{00000000-0005-0000-0000-0000EA020000}"/>
    <cellStyle name="Денежный 2 16 6" xfId="2781" xr:uid="{00000000-0005-0000-0000-0000EB020000}"/>
    <cellStyle name="Денежный 2 16 7" xfId="2909" xr:uid="{00000000-0005-0000-0000-0000EC020000}"/>
    <cellStyle name="Денежный 2 16 8" xfId="3197" xr:uid="{00000000-0005-0000-0000-0000ED020000}"/>
    <cellStyle name="Денежный 2 16 9" xfId="3325" xr:uid="{00000000-0005-0000-0000-0000EE020000}"/>
    <cellStyle name="Денежный 2 17" xfId="738" xr:uid="{00000000-0005-0000-0000-0000EF020000}"/>
    <cellStyle name="Денежный 2 17 10" xfId="3633" xr:uid="{00000000-0005-0000-0000-0000F0020000}"/>
    <cellStyle name="Денежный 2 17 11" xfId="3761" xr:uid="{00000000-0005-0000-0000-0000F1020000}"/>
    <cellStyle name="Денежный 2 17 12" xfId="4249" xr:uid="{00000000-0005-0000-0000-0000F2020000}"/>
    <cellStyle name="Денежный 2 17 13" xfId="4403" xr:uid="{00000000-0005-0000-0000-0000F3020000}"/>
    <cellStyle name="Денежный 2 17 14" xfId="4544" xr:uid="{00000000-0005-0000-0000-0000F4020000}"/>
    <cellStyle name="Денежный 2 17 15" xfId="4673" xr:uid="{00000000-0005-0000-0000-0000F5020000}"/>
    <cellStyle name="Денежный 2 17 16" xfId="4801" xr:uid="{00000000-0005-0000-0000-0000F6020000}"/>
    <cellStyle name="Денежный 2 17 17" xfId="5225" xr:uid="{00000000-0005-0000-0000-0000F7020000}"/>
    <cellStyle name="Денежный 2 17 18" xfId="5377" xr:uid="{00000000-0005-0000-0000-0000F8020000}"/>
    <cellStyle name="Денежный 2 17 19" xfId="5505" xr:uid="{00000000-0005-0000-0000-0000F9020000}"/>
    <cellStyle name="Денежный 2 17 2" xfId="760" xr:uid="{00000000-0005-0000-0000-0000FA020000}"/>
    <cellStyle name="Денежный 2 17 2 10" xfId="11918" xr:uid="{00000000-0005-0000-0000-0000FB020000}"/>
    <cellStyle name="Денежный 2 17 2 2" xfId="2192" xr:uid="{00000000-0005-0000-0000-0000FC020000}"/>
    <cellStyle name="Денежный 2 17 2 2 2" xfId="5933" xr:uid="{00000000-0005-0000-0000-0000FD020000}"/>
    <cellStyle name="Денежный 2 17 2 2 3" xfId="12102" xr:uid="{00000000-0005-0000-0000-0000FE020000}"/>
    <cellStyle name="Денежный 2 17 2 3" xfId="6401" xr:uid="{00000000-0005-0000-0000-0000FF020000}"/>
    <cellStyle name="Денежный 2 17 2 4" xfId="6899" xr:uid="{00000000-0005-0000-0000-000000030000}"/>
    <cellStyle name="Денежный 2 17 2 5" xfId="7397" xr:uid="{00000000-0005-0000-0000-000001030000}"/>
    <cellStyle name="Денежный 2 17 2 6" xfId="8403" xr:uid="{00000000-0005-0000-0000-000002030000}"/>
    <cellStyle name="Денежный 2 17 2 7" xfId="8870" xr:uid="{00000000-0005-0000-0000-000003030000}"/>
    <cellStyle name="Денежный 2 17 2 8" xfId="9427" xr:uid="{00000000-0005-0000-0000-000004030000}"/>
    <cellStyle name="Денежный 2 17 2 9" xfId="10663" xr:uid="{00000000-0005-0000-0000-000005030000}"/>
    <cellStyle name="Денежный 2 17 20" xfId="5633" xr:uid="{00000000-0005-0000-0000-000006030000}"/>
    <cellStyle name="Денежный 2 17 21" xfId="5921" xr:uid="{00000000-0005-0000-0000-000007030000}"/>
    <cellStyle name="Денежный 2 17 22" xfId="6389" xr:uid="{00000000-0005-0000-0000-000008030000}"/>
    <cellStyle name="Денежный 2 17 23" xfId="6887" xr:uid="{00000000-0005-0000-0000-000009030000}"/>
    <cellStyle name="Денежный 2 17 24" xfId="7385" xr:uid="{00000000-0005-0000-0000-00000A030000}"/>
    <cellStyle name="Денежный 2 17 25" xfId="8382" xr:uid="{00000000-0005-0000-0000-00000B030000}"/>
    <cellStyle name="Денежный 2 17 26" xfId="8751" xr:uid="{00000000-0005-0000-0000-00000C030000}"/>
    <cellStyle name="Денежный 2 17 27" xfId="9408" xr:uid="{00000000-0005-0000-0000-00000D030000}"/>
    <cellStyle name="Денежный 2 17 28" xfId="10646" xr:uid="{00000000-0005-0000-0000-00000E030000}"/>
    <cellStyle name="Денежный 2 17 29" xfId="11445" xr:uid="{00000000-0005-0000-0000-00000F030000}"/>
    <cellStyle name="Денежный 2 17 3" xfId="1132" xr:uid="{00000000-0005-0000-0000-000010030000}"/>
    <cellStyle name="Денежный 2 17 3 10" xfId="11967" xr:uid="{00000000-0005-0000-0000-000011030000}"/>
    <cellStyle name="Денежный 2 17 3 2" xfId="2314" xr:uid="{00000000-0005-0000-0000-000012030000}"/>
    <cellStyle name="Денежный 2 17 3 2 2" xfId="6179" xr:uid="{00000000-0005-0000-0000-000013030000}"/>
    <cellStyle name="Денежный 2 17 3 2 3" xfId="12348" xr:uid="{00000000-0005-0000-0000-000014030000}"/>
    <cellStyle name="Денежный 2 17 3 3" xfId="6631" xr:uid="{00000000-0005-0000-0000-000015030000}"/>
    <cellStyle name="Денежный 2 17 3 4" xfId="7129" xr:uid="{00000000-0005-0000-0000-000016030000}"/>
    <cellStyle name="Денежный 2 17 3 5" xfId="7627" xr:uid="{00000000-0005-0000-0000-000017030000}"/>
    <cellStyle name="Денежный 2 17 3 6" xfId="8767" xr:uid="{00000000-0005-0000-0000-000018030000}"/>
    <cellStyle name="Денежный 2 17 3 7" xfId="9261" xr:uid="{00000000-0005-0000-0000-000019030000}"/>
    <cellStyle name="Денежный 2 17 3 8" xfId="9793" xr:uid="{00000000-0005-0000-0000-00001A030000}"/>
    <cellStyle name="Денежный 2 17 3 9" xfId="11023" xr:uid="{00000000-0005-0000-0000-00001B030000}"/>
    <cellStyle name="Денежный 2 17 4" xfId="1228" xr:uid="{00000000-0005-0000-0000-00001C030000}"/>
    <cellStyle name="Денежный 2 17 4 10" xfId="12043" xr:uid="{00000000-0005-0000-0000-00001D030000}"/>
    <cellStyle name="Денежный 2 17 4 2" xfId="2522" xr:uid="{00000000-0005-0000-0000-00001E030000}"/>
    <cellStyle name="Денежный 2 17 4 2 2" xfId="6242" xr:uid="{00000000-0005-0000-0000-00001F030000}"/>
    <cellStyle name="Денежный 2 17 4 2 3" xfId="12411" xr:uid="{00000000-0005-0000-0000-000020030000}"/>
    <cellStyle name="Денежный 2 17 4 3" xfId="6677" xr:uid="{00000000-0005-0000-0000-000021030000}"/>
    <cellStyle name="Денежный 2 17 4 4" xfId="7175" xr:uid="{00000000-0005-0000-0000-000022030000}"/>
    <cellStyle name="Денежный 2 17 4 5" xfId="7673" xr:uid="{00000000-0005-0000-0000-000023030000}"/>
    <cellStyle name="Денежный 2 17 4 6" xfId="8860" xr:uid="{00000000-0005-0000-0000-000024030000}"/>
    <cellStyle name="Денежный 2 17 4 7" xfId="9342" xr:uid="{00000000-0005-0000-0000-000025030000}"/>
    <cellStyle name="Денежный 2 17 4 8" xfId="9885" xr:uid="{00000000-0005-0000-0000-000026030000}"/>
    <cellStyle name="Денежный 2 17 4 9" xfId="11113" xr:uid="{00000000-0005-0000-0000-000027030000}"/>
    <cellStyle name="Денежный 2 17 5" xfId="1561" xr:uid="{00000000-0005-0000-0000-000028030000}"/>
    <cellStyle name="Денежный 2 17 5 2" xfId="2672" xr:uid="{00000000-0005-0000-0000-000029030000}"/>
    <cellStyle name="Денежный 2 17 5 3" xfId="12087" xr:uid="{00000000-0005-0000-0000-00002A030000}"/>
    <cellStyle name="Денежный 2 17 6" xfId="2801" xr:uid="{00000000-0005-0000-0000-00002B030000}"/>
    <cellStyle name="Денежный 2 17 7" xfId="2929" xr:uid="{00000000-0005-0000-0000-00002C030000}"/>
    <cellStyle name="Денежный 2 17 8" xfId="3217" xr:uid="{00000000-0005-0000-0000-00002D030000}"/>
    <cellStyle name="Денежный 2 17 9" xfId="3345" xr:uid="{00000000-0005-0000-0000-00002E030000}"/>
    <cellStyle name="Денежный 2 18" xfId="739" xr:uid="{00000000-0005-0000-0000-00002F030000}"/>
    <cellStyle name="Денежный 2 18 10" xfId="3634" xr:uid="{00000000-0005-0000-0000-000030030000}"/>
    <cellStyle name="Денежный 2 18 11" xfId="3762" xr:uid="{00000000-0005-0000-0000-000031030000}"/>
    <cellStyle name="Денежный 2 18 12" xfId="4250" xr:uid="{00000000-0005-0000-0000-000032030000}"/>
    <cellStyle name="Денежный 2 18 13" xfId="4404" xr:uid="{00000000-0005-0000-0000-000033030000}"/>
    <cellStyle name="Денежный 2 18 14" xfId="4545" xr:uid="{00000000-0005-0000-0000-000034030000}"/>
    <cellStyle name="Денежный 2 18 15" xfId="4674" xr:uid="{00000000-0005-0000-0000-000035030000}"/>
    <cellStyle name="Денежный 2 18 16" xfId="4802" xr:uid="{00000000-0005-0000-0000-000036030000}"/>
    <cellStyle name="Денежный 2 18 17" xfId="5226" xr:uid="{00000000-0005-0000-0000-000037030000}"/>
    <cellStyle name="Денежный 2 18 18" xfId="5378" xr:uid="{00000000-0005-0000-0000-000038030000}"/>
    <cellStyle name="Денежный 2 18 19" xfId="5506" xr:uid="{00000000-0005-0000-0000-000039030000}"/>
    <cellStyle name="Денежный 2 18 2" xfId="761" xr:uid="{00000000-0005-0000-0000-00003A030000}"/>
    <cellStyle name="Денежный 2 18 2 10" xfId="11919" xr:uid="{00000000-0005-0000-0000-00003B030000}"/>
    <cellStyle name="Денежный 2 18 2 2" xfId="2193" xr:uid="{00000000-0005-0000-0000-00003C030000}"/>
    <cellStyle name="Денежный 2 18 2 2 2" xfId="5934" xr:uid="{00000000-0005-0000-0000-00003D030000}"/>
    <cellStyle name="Денежный 2 18 2 2 3" xfId="12103" xr:uid="{00000000-0005-0000-0000-00003E030000}"/>
    <cellStyle name="Денежный 2 18 2 3" xfId="6402" xr:uid="{00000000-0005-0000-0000-00003F030000}"/>
    <cellStyle name="Денежный 2 18 2 4" xfId="6900" xr:uid="{00000000-0005-0000-0000-000040030000}"/>
    <cellStyle name="Денежный 2 18 2 5" xfId="7398" xr:uid="{00000000-0005-0000-0000-000041030000}"/>
    <cellStyle name="Денежный 2 18 2 6" xfId="8404" xr:uid="{00000000-0005-0000-0000-000042030000}"/>
    <cellStyle name="Денежный 2 18 2 7" xfId="8780" xr:uid="{00000000-0005-0000-0000-000043030000}"/>
    <cellStyle name="Денежный 2 18 2 8" xfId="9428" xr:uid="{00000000-0005-0000-0000-000044030000}"/>
    <cellStyle name="Денежный 2 18 2 9" xfId="10664" xr:uid="{00000000-0005-0000-0000-000045030000}"/>
    <cellStyle name="Денежный 2 18 20" xfId="5634" xr:uid="{00000000-0005-0000-0000-000046030000}"/>
    <cellStyle name="Денежный 2 18 21" xfId="5922" xr:uid="{00000000-0005-0000-0000-000047030000}"/>
    <cellStyle name="Денежный 2 18 22" xfId="6390" xr:uid="{00000000-0005-0000-0000-000048030000}"/>
    <cellStyle name="Денежный 2 18 23" xfId="6888" xr:uid="{00000000-0005-0000-0000-000049030000}"/>
    <cellStyle name="Денежный 2 18 24" xfId="7386" xr:uid="{00000000-0005-0000-0000-00004A030000}"/>
    <cellStyle name="Денежный 2 18 25" xfId="8383" xr:uid="{00000000-0005-0000-0000-00004B030000}"/>
    <cellStyle name="Денежный 2 18 26" xfId="8418" xr:uid="{00000000-0005-0000-0000-00004C030000}"/>
    <cellStyle name="Денежный 2 18 27" xfId="9409" xr:uid="{00000000-0005-0000-0000-00004D030000}"/>
    <cellStyle name="Денежный 2 18 28" xfId="10647" xr:uid="{00000000-0005-0000-0000-00004E030000}"/>
    <cellStyle name="Денежный 2 18 29" xfId="11446" xr:uid="{00000000-0005-0000-0000-00004F030000}"/>
    <cellStyle name="Денежный 2 18 3" xfId="1131" xr:uid="{00000000-0005-0000-0000-000050030000}"/>
    <cellStyle name="Денежный 2 18 3 10" xfId="11968" xr:uid="{00000000-0005-0000-0000-000051030000}"/>
    <cellStyle name="Денежный 2 18 3 2" xfId="2315" xr:uid="{00000000-0005-0000-0000-000052030000}"/>
    <cellStyle name="Денежный 2 18 3 2 2" xfId="6178" xr:uid="{00000000-0005-0000-0000-000053030000}"/>
    <cellStyle name="Денежный 2 18 3 2 3" xfId="12347" xr:uid="{00000000-0005-0000-0000-000054030000}"/>
    <cellStyle name="Денежный 2 18 3 3" xfId="6630" xr:uid="{00000000-0005-0000-0000-000055030000}"/>
    <cellStyle name="Денежный 2 18 3 4" xfId="7128" xr:uid="{00000000-0005-0000-0000-000056030000}"/>
    <cellStyle name="Денежный 2 18 3 5" xfId="7626" xr:uid="{00000000-0005-0000-0000-000057030000}"/>
    <cellStyle name="Денежный 2 18 3 6" xfId="8766" xr:uid="{00000000-0005-0000-0000-000058030000}"/>
    <cellStyle name="Денежный 2 18 3 7" xfId="9260" xr:uid="{00000000-0005-0000-0000-000059030000}"/>
    <cellStyle name="Денежный 2 18 3 8" xfId="9792" xr:uid="{00000000-0005-0000-0000-00005A030000}"/>
    <cellStyle name="Денежный 2 18 3 9" xfId="11022" xr:uid="{00000000-0005-0000-0000-00005B030000}"/>
    <cellStyle name="Денежный 2 18 4" xfId="1226" xr:uid="{00000000-0005-0000-0000-00005C030000}"/>
    <cellStyle name="Денежный 2 18 4 10" xfId="12044" xr:uid="{00000000-0005-0000-0000-00005D030000}"/>
    <cellStyle name="Денежный 2 18 4 2" xfId="2523" xr:uid="{00000000-0005-0000-0000-00005E030000}"/>
    <cellStyle name="Денежный 2 18 4 2 2" xfId="6240" xr:uid="{00000000-0005-0000-0000-00005F030000}"/>
    <cellStyle name="Денежный 2 18 4 2 3" xfId="12409" xr:uid="{00000000-0005-0000-0000-000060030000}"/>
    <cellStyle name="Денежный 2 18 4 3" xfId="6676" xr:uid="{00000000-0005-0000-0000-000061030000}"/>
    <cellStyle name="Денежный 2 18 4 4" xfId="7174" xr:uid="{00000000-0005-0000-0000-000062030000}"/>
    <cellStyle name="Денежный 2 18 4 5" xfId="7672" xr:uid="{00000000-0005-0000-0000-000063030000}"/>
    <cellStyle name="Денежный 2 18 4 6" xfId="8858" xr:uid="{00000000-0005-0000-0000-000064030000}"/>
    <cellStyle name="Денежный 2 18 4 7" xfId="9341" xr:uid="{00000000-0005-0000-0000-000065030000}"/>
    <cellStyle name="Денежный 2 18 4 8" xfId="9883" xr:uid="{00000000-0005-0000-0000-000066030000}"/>
    <cellStyle name="Денежный 2 18 4 9" xfId="11111" xr:uid="{00000000-0005-0000-0000-000067030000}"/>
    <cellStyle name="Денежный 2 18 5" xfId="1562" xr:uid="{00000000-0005-0000-0000-000068030000}"/>
    <cellStyle name="Денежный 2 18 5 2" xfId="2673" xr:uid="{00000000-0005-0000-0000-000069030000}"/>
    <cellStyle name="Денежный 2 18 5 3" xfId="12088" xr:uid="{00000000-0005-0000-0000-00006A030000}"/>
    <cellStyle name="Денежный 2 18 6" xfId="2802" xr:uid="{00000000-0005-0000-0000-00006B030000}"/>
    <cellStyle name="Денежный 2 18 7" xfId="2930" xr:uid="{00000000-0005-0000-0000-00006C030000}"/>
    <cellStyle name="Денежный 2 18 8" xfId="3218" xr:uid="{00000000-0005-0000-0000-00006D030000}"/>
    <cellStyle name="Денежный 2 18 9" xfId="3346" xr:uid="{00000000-0005-0000-0000-00006E030000}"/>
    <cellStyle name="Денежный 2 19" xfId="740" xr:uid="{00000000-0005-0000-0000-00006F030000}"/>
    <cellStyle name="Денежный 2 19 10" xfId="3635" xr:uid="{00000000-0005-0000-0000-000070030000}"/>
    <cellStyle name="Денежный 2 19 11" xfId="3763" xr:uid="{00000000-0005-0000-0000-000071030000}"/>
    <cellStyle name="Денежный 2 19 12" xfId="4251" xr:uid="{00000000-0005-0000-0000-000072030000}"/>
    <cellStyle name="Денежный 2 19 13" xfId="4405" xr:uid="{00000000-0005-0000-0000-000073030000}"/>
    <cellStyle name="Денежный 2 19 14" xfId="4546" xr:uid="{00000000-0005-0000-0000-000074030000}"/>
    <cellStyle name="Денежный 2 19 15" xfId="4675" xr:uid="{00000000-0005-0000-0000-000075030000}"/>
    <cellStyle name="Денежный 2 19 16" xfId="4803" xr:uid="{00000000-0005-0000-0000-000076030000}"/>
    <cellStyle name="Денежный 2 19 17" xfId="5227" xr:uid="{00000000-0005-0000-0000-000077030000}"/>
    <cellStyle name="Денежный 2 19 18" xfId="5379" xr:uid="{00000000-0005-0000-0000-000078030000}"/>
    <cellStyle name="Денежный 2 19 19" xfId="5507" xr:uid="{00000000-0005-0000-0000-000079030000}"/>
    <cellStyle name="Денежный 2 19 2" xfId="762" xr:uid="{00000000-0005-0000-0000-00007A030000}"/>
    <cellStyle name="Денежный 2 19 2 10" xfId="11920" xr:uid="{00000000-0005-0000-0000-00007B030000}"/>
    <cellStyle name="Денежный 2 19 2 2" xfId="2194" xr:uid="{00000000-0005-0000-0000-00007C030000}"/>
    <cellStyle name="Денежный 2 19 2 2 2" xfId="5935" xr:uid="{00000000-0005-0000-0000-00007D030000}"/>
    <cellStyle name="Денежный 2 19 2 2 3" xfId="12104" xr:uid="{00000000-0005-0000-0000-00007E030000}"/>
    <cellStyle name="Денежный 2 19 2 3" xfId="6403" xr:uid="{00000000-0005-0000-0000-00007F030000}"/>
    <cellStyle name="Денежный 2 19 2 4" xfId="6901" xr:uid="{00000000-0005-0000-0000-000080030000}"/>
    <cellStyle name="Денежный 2 19 2 5" xfId="7399" xr:uid="{00000000-0005-0000-0000-000081030000}"/>
    <cellStyle name="Денежный 2 19 2 6" xfId="8405" xr:uid="{00000000-0005-0000-0000-000082030000}"/>
    <cellStyle name="Денежный 2 19 2 7" xfId="7678" xr:uid="{00000000-0005-0000-0000-000083030000}"/>
    <cellStyle name="Денежный 2 19 2 8" xfId="9429" xr:uid="{00000000-0005-0000-0000-000084030000}"/>
    <cellStyle name="Денежный 2 19 2 9" xfId="10665" xr:uid="{00000000-0005-0000-0000-000085030000}"/>
    <cellStyle name="Денежный 2 19 20" xfId="5635" xr:uid="{00000000-0005-0000-0000-000086030000}"/>
    <cellStyle name="Денежный 2 19 21" xfId="5923" xr:uid="{00000000-0005-0000-0000-000087030000}"/>
    <cellStyle name="Денежный 2 19 22" xfId="6391" xr:uid="{00000000-0005-0000-0000-000088030000}"/>
    <cellStyle name="Денежный 2 19 23" xfId="6889" xr:uid="{00000000-0005-0000-0000-000089030000}"/>
    <cellStyle name="Денежный 2 19 24" xfId="7387" xr:uid="{00000000-0005-0000-0000-00008A030000}"/>
    <cellStyle name="Денежный 2 19 25" xfId="8384" xr:uid="{00000000-0005-0000-0000-00008B030000}"/>
    <cellStyle name="Денежный 2 19 26" xfId="8409" xr:uid="{00000000-0005-0000-0000-00008C030000}"/>
    <cellStyle name="Денежный 2 19 27" xfId="9410" xr:uid="{00000000-0005-0000-0000-00008D030000}"/>
    <cellStyle name="Денежный 2 19 28" xfId="10648" xr:uid="{00000000-0005-0000-0000-00008E030000}"/>
    <cellStyle name="Денежный 2 19 29" xfId="11622" xr:uid="{00000000-0005-0000-0000-00008F030000}"/>
    <cellStyle name="Денежный 2 19 3" xfId="1130" xr:uid="{00000000-0005-0000-0000-000090030000}"/>
    <cellStyle name="Денежный 2 19 3 10" xfId="11969" xr:uid="{00000000-0005-0000-0000-000091030000}"/>
    <cellStyle name="Денежный 2 19 3 2" xfId="2316" xr:uid="{00000000-0005-0000-0000-000092030000}"/>
    <cellStyle name="Денежный 2 19 3 2 2" xfId="6177" xr:uid="{00000000-0005-0000-0000-000093030000}"/>
    <cellStyle name="Денежный 2 19 3 2 3" xfId="12346" xr:uid="{00000000-0005-0000-0000-000094030000}"/>
    <cellStyle name="Денежный 2 19 3 3" xfId="6629" xr:uid="{00000000-0005-0000-0000-000095030000}"/>
    <cellStyle name="Денежный 2 19 3 4" xfId="7127" xr:uid="{00000000-0005-0000-0000-000096030000}"/>
    <cellStyle name="Денежный 2 19 3 5" xfId="7625" xr:uid="{00000000-0005-0000-0000-000097030000}"/>
    <cellStyle name="Денежный 2 19 3 6" xfId="8765" xr:uid="{00000000-0005-0000-0000-000098030000}"/>
    <cellStyle name="Денежный 2 19 3 7" xfId="9259" xr:uid="{00000000-0005-0000-0000-000099030000}"/>
    <cellStyle name="Денежный 2 19 3 8" xfId="9791" xr:uid="{00000000-0005-0000-0000-00009A030000}"/>
    <cellStyle name="Денежный 2 19 3 9" xfId="11021" xr:uid="{00000000-0005-0000-0000-00009B030000}"/>
    <cellStyle name="Денежный 2 19 4" xfId="1225" xr:uid="{00000000-0005-0000-0000-00009C030000}"/>
    <cellStyle name="Денежный 2 19 4 10" xfId="12045" xr:uid="{00000000-0005-0000-0000-00009D030000}"/>
    <cellStyle name="Денежный 2 19 4 2" xfId="2524" xr:uid="{00000000-0005-0000-0000-00009E030000}"/>
    <cellStyle name="Денежный 2 19 4 2 2" xfId="6239" xr:uid="{00000000-0005-0000-0000-00009F030000}"/>
    <cellStyle name="Денежный 2 19 4 2 3" xfId="12408" xr:uid="{00000000-0005-0000-0000-0000A0030000}"/>
    <cellStyle name="Денежный 2 19 4 3" xfId="6675" xr:uid="{00000000-0005-0000-0000-0000A1030000}"/>
    <cellStyle name="Денежный 2 19 4 4" xfId="7173" xr:uid="{00000000-0005-0000-0000-0000A2030000}"/>
    <cellStyle name="Денежный 2 19 4 5" xfId="7671" xr:uid="{00000000-0005-0000-0000-0000A3030000}"/>
    <cellStyle name="Денежный 2 19 4 6" xfId="8857" xr:uid="{00000000-0005-0000-0000-0000A4030000}"/>
    <cellStyle name="Денежный 2 19 4 7" xfId="9340" xr:uid="{00000000-0005-0000-0000-0000A5030000}"/>
    <cellStyle name="Денежный 2 19 4 8" xfId="9882" xr:uid="{00000000-0005-0000-0000-0000A6030000}"/>
    <cellStyle name="Денежный 2 19 4 9" xfId="11110" xr:uid="{00000000-0005-0000-0000-0000A7030000}"/>
    <cellStyle name="Денежный 2 19 5" xfId="1742" xr:uid="{00000000-0005-0000-0000-0000A8030000}"/>
    <cellStyle name="Денежный 2 19 5 2" xfId="2674" xr:uid="{00000000-0005-0000-0000-0000A9030000}"/>
    <cellStyle name="Денежный 2 19 5 3" xfId="12089" xr:uid="{00000000-0005-0000-0000-0000AA030000}"/>
    <cellStyle name="Денежный 2 19 6" xfId="2803" xr:uid="{00000000-0005-0000-0000-0000AB030000}"/>
    <cellStyle name="Денежный 2 19 7" xfId="2931" xr:uid="{00000000-0005-0000-0000-0000AC030000}"/>
    <cellStyle name="Денежный 2 19 8" xfId="3219" xr:uid="{00000000-0005-0000-0000-0000AD030000}"/>
    <cellStyle name="Денежный 2 19 9" xfId="3347" xr:uid="{00000000-0005-0000-0000-0000AE030000}"/>
    <cellStyle name="Денежный 2 2" xfId="204" xr:uid="{00000000-0005-0000-0000-0000AF030000}"/>
    <cellStyle name="Денежный 2 2 10" xfId="284" xr:uid="{00000000-0005-0000-0000-0000B0030000}"/>
    <cellStyle name="Денежный 2 2 10 10" xfId="3059" xr:uid="{00000000-0005-0000-0000-0000B1030000}"/>
    <cellStyle name="Денежный 2 2 10 11" xfId="3424" xr:uid="{00000000-0005-0000-0000-0000B2030000}"/>
    <cellStyle name="Денежный 2 2 10 12" xfId="3370" xr:uid="{00000000-0005-0000-0000-0000B3030000}"/>
    <cellStyle name="Денежный 2 2 10 13" xfId="3928" xr:uid="{00000000-0005-0000-0000-0000B4030000}"/>
    <cellStyle name="Денежный 2 2 10 14" xfId="3985" xr:uid="{00000000-0005-0000-0000-0000B5030000}"/>
    <cellStyle name="Денежный 2 2 10 15" xfId="4045" xr:uid="{00000000-0005-0000-0000-0000B6030000}"/>
    <cellStyle name="Денежный 2 2 10 16" xfId="4038" xr:uid="{00000000-0005-0000-0000-0000B7030000}"/>
    <cellStyle name="Денежный 2 2 10 17" xfId="4437" xr:uid="{00000000-0005-0000-0000-0000B8030000}"/>
    <cellStyle name="Денежный 2 2 10 18" xfId="4948" xr:uid="{00000000-0005-0000-0000-0000B9030000}"/>
    <cellStyle name="Денежный 2 2 10 19" xfId="5063" xr:uid="{00000000-0005-0000-0000-0000BA030000}"/>
    <cellStyle name="Денежный 2 2 10 2" xfId="1542" xr:uid="{00000000-0005-0000-0000-0000BB030000}"/>
    <cellStyle name="Денежный 2 2 10 2 2" xfId="1568" xr:uid="{00000000-0005-0000-0000-0000BC030000}"/>
    <cellStyle name="Денежный 2 2 10 2 3" xfId="11450" xr:uid="{00000000-0005-0000-0000-0000BD030000}"/>
    <cellStyle name="Денежный 2 2 10 20" xfId="4828" xr:uid="{00000000-0005-0000-0000-0000BE030000}"/>
    <cellStyle name="Денежный 2 2 10 21" xfId="4906" xr:uid="{00000000-0005-0000-0000-0000BF030000}"/>
    <cellStyle name="Денежный 2 2 10 22" xfId="5714" xr:uid="{00000000-0005-0000-0000-0000C0030000}"/>
    <cellStyle name="Денежный 2 2 10 23" xfId="5658" xr:uid="{00000000-0005-0000-0000-0000C1030000}"/>
    <cellStyle name="Денежный 2 2 10 24" xfId="6720" xr:uid="{00000000-0005-0000-0000-0000C2030000}"/>
    <cellStyle name="Денежный 2 2 10 25" xfId="7218" xr:uid="{00000000-0005-0000-0000-0000C3030000}"/>
    <cellStyle name="Денежный 2 2 10 26" xfId="7945" xr:uid="{00000000-0005-0000-0000-0000C4030000}"/>
    <cellStyle name="Денежный 2 2 10 27" xfId="7823" xr:uid="{00000000-0005-0000-0000-0000C5030000}"/>
    <cellStyle name="Денежный 2 2 10 28" xfId="7788" xr:uid="{00000000-0005-0000-0000-0000C6030000}"/>
    <cellStyle name="Денежный 2 2 10 29" xfId="10192" xr:uid="{00000000-0005-0000-0000-0000C7030000}"/>
    <cellStyle name="Денежный 2 2 10 3" xfId="1908" xr:uid="{00000000-0005-0000-0000-0000C8030000}"/>
    <cellStyle name="Денежный 2 2 10 30" xfId="11427" xr:uid="{00000000-0005-0000-0000-0000C9030000}"/>
    <cellStyle name="Денежный 2 2 10 4" xfId="1813" xr:uid="{00000000-0005-0000-0000-0000CA030000}"/>
    <cellStyle name="Денежный 2 2 10 5" xfId="1935" xr:uid="{00000000-0005-0000-0000-0000CB030000}"/>
    <cellStyle name="Денежный 2 2 10 6" xfId="1746" xr:uid="{00000000-0005-0000-0000-0000CC030000}"/>
    <cellStyle name="Денежный 2 2 10 7" xfId="2333" xr:uid="{00000000-0005-0000-0000-0000CD030000}"/>
    <cellStyle name="Денежный 2 2 10 8" xfId="2338" xr:uid="{00000000-0005-0000-0000-0000CE030000}"/>
    <cellStyle name="Денежный 2 2 10 9" xfId="3008" xr:uid="{00000000-0005-0000-0000-0000CF030000}"/>
    <cellStyle name="Денежный 2 2 11" xfId="324" xr:uid="{00000000-0005-0000-0000-0000D0030000}"/>
    <cellStyle name="Денежный 2 2 11 10" xfId="2934" xr:uid="{00000000-0005-0000-0000-0000D1030000}"/>
    <cellStyle name="Денежный 2 2 11 11" xfId="3464" xr:uid="{00000000-0005-0000-0000-0000D2030000}"/>
    <cellStyle name="Денежный 2 2 11 12" xfId="3350" xr:uid="{00000000-0005-0000-0000-0000D3030000}"/>
    <cellStyle name="Денежный 2 2 11 13" xfId="3968" xr:uid="{00000000-0005-0000-0000-0000D4030000}"/>
    <cellStyle name="Денежный 2 2 11 14" xfId="3808" xr:uid="{00000000-0005-0000-0000-0000D5030000}"/>
    <cellStyle name="Денежный 2 2 11 15" xfId="3910" xr:uid="{00000000-0005-0000-0000-0000D6030000}"/>
    <cellStyle name="Денежный 2 2 11 16" xfId="3786" xr:uid="{00000000-0005-0000-0000-0000D7030000}"/>
    <cellStyle name="Денежный 2 2 11 17" xfId="4136" xr:uid="{00000000-0005-0000-0000-0000D8030000}"/>
    <cellStyle name="Денежный 2 2 11 18" xfId="4988" xr:uid="{00000000-0005-0000-0000-0000D9030000}"/>
    <cellStyle name="Денежный 2 2 11 19" xfId="5045" xr:uid="{00000000-0005-0000-0000-0000DA030000}"/>
    <cellStyle name="Денежный 2 2 11 2" xfId="1546" xr:uid="{00000000-0005-0000-0000-0000DB030000}"/>
    <cellStyle name="Денежный 2 2 11 2 2" xfId="1608" xr:uid="{00000000-0005-0000-0000-0000DC030000}"/>
    <cellStyle name="Денежный 2 2 11 2 3" xfId="11490" xr:uid="{00000000-0005-0000-0000-0000DD030000}"/>
    <cellStyle name="Денежный 2 2 11 20" xfId="5163" xr:uid="{00000000-0005-0000-0000-0000DE030000}"/>
    <cellStyle name="Денежный 2 2 11 21" xfId="4921" xr:uid="{00000000-0005-0000-0000-0000DF030000}"/>
    <cellStyle name="Денежный 2 2 11 22" xfId="5754" xr:uid="{00000000-0005-0000-0000-0000E0030000}"/>
    <cellStyle name="Денежный 2 2 11 23" xfId="5638" xr:uid="{00000000-0005-0000-0000-0000E1030000}"/>
    <cellStyle name="Денежный 2 2 11 24" xfId="6760" xr:uid="{00000000-0005-0000-0000-0000E2030000}"/>
    <cellStyle name="Денежный 2 2 11 25" xfId="7258" xr:uid="{00000000-0005-0000-0000-0000E3030000}"/>
    <cellStyle name="Денежный 2 2 11 26" xfId="7985" xr:uid="{00000000-0005-0000-0000-0000E4030000}"/>
    <cellStyle name="Денежный 2 2 11 27" xfId="7803" xr:uid="{00000000-0005-0000-0000-0000E5030000}"/>
    <cellStyle name="Денежный 2 2 11 28" xfId="8103" xr:uid="{00000000-0005-0000-0000-0000E6030000}"/>
    <cellStyle name="Денежный 2 2 11 29" xfId="10232" xr:uid="{00000000-0005-0000-0000-0000E7030000}"/>
    <cellStyle name="Денежный 2 2 11 3" xfId="1930" xr:uid="{00000000-0005-0000-0000-0000E8030000}"/>
    <cellStyle name="Денежный 2 2 11 30" xfId="11431" xr:uid="{00000000-0005-0000-0000-0000E9030000}"/>
    <cellStyle name="Денежный 2 2 11 4" xfId="2008" xr:uid="{00000000-0005-0000-0000-0000EA030000}"/>
    <cellStyle name="Денежный 2 2 11 5" xfId="1862" xr:uid="{00000000-0005-0000-0000-0000EB030000}"/>
    <cellStyle name="Денежный 2 2 11 6" xfId="2339" xr:uid="{00000000-0005-0000-0000-0000EC030000}"/>
    <cellStyle name="Денежный 2 2 11 7" xfId="2084" xr:uid="{00000000-0005-0000-0000-0000ED030000}"/>
    <cellStyle name="Денежный 2 2 11 8" xfId="2196" xr:uid="{00000000-0005-0000-0000-0000EE030000}"/>
    <cellStyle name="Денежный 2 2 11 9" xfId="3048" xr:uid="{00000000-0005-0000-0000-0000EF030000}"/>
    <cellStyle name="Денежный 2 2 12" xfId="644" xr:uid="{00000000-0005-0000-0000-0000F0030000}"/>
    <cellStyle name="Денежный 2 2 12 10" xfId="3266" xr:uid="{00000000-0005-0000-0000-0000F1030000}"/>
    <cellStyle name="Денежный 2 2 12 11" xfId="3554" xr:uid="{00000000-0005-0000-0000-0000F2030000}"/>
    <cellStyle name="Денежный 2 2 12 12" xfId="3682" xr:uid="{00000000-0005-0000-0000-0000F3030000}"/>
    <cellStyle name="Денежный 2 2 12 13" xfId="4162" xr:uid="{00000000-0005-0000-0000-0000F4030000}"/>
    <cellStyle name="Денежный 2 2 12 14" xfId="4317" xr:uid="{00000000-0005-0000-0000-0000F5030000}"/>
    <cellStyle name="Денежный 2 2 12 15" xfId="4463" xr:uid="{00000000-0005-0000-0000-0000F6030000}"/>
    <cellStyle name="Денежный 2 2 12 16" xfId="4594" xr:uid="{00000000-0005-0000-0000-0000F7030000}"/>
    <cellStyle name="Денежный 2 2 12 17" xfId="4722" xr:uid="{00000000-0005-0000-0000-0000F8030000}"/>
    <cellStyle name="Денежный 2 2 12 18" xfId="5144" xr:uid="{00000000-0005-0000-0000-0000F9030000}"/>
    <cellStyle name="Денежный 2 2 12 19" xfId="5291" xr:uid="{00000000-0005-0000-0000-0000FA030000}"/>
    <cellStyle name="Денежный 2 2 12 2" xfId="1550" xr:uid="{00000000-0005-0000-0000-0000FB030000}"/>
    <cellStyle name="Денежный 2 2 12 2 2" xfId="1669" xr:uid="{00000000-0005-0000-0000-0000FC030000}"/>
    <cellStyle name="Денежный 2 2 12 2 3" xfId="11551" xr:uid="{00000000-0005-0000-0000-0000FD030000}"/>
    <cellStyle name="Денежный 2 2 12 20" xfId="5426" xr:uid="{00000000-0005-0000-0000-0000FE030000}"/>
    <cellStyle name="Денежный 2 2 12 21" xfId="5554" xr:uid="{00000000-0005-0000-0000-0000FF030000}"/>
    <cellStyle name="Денежный 2 2 12 22" xfId="5842" xr:uid="{00000000-0005-0000-0000-000000040000}"/>
    <cellStyle name="Денежный 2 2 12 23" xfId="6310" xr:uid="{00000000-0005-0000-0000-000001040000}"/>
    <cellStyle name="Денежный 2 2 12 24" xfId="6808" xr:uid="{00000000-0005-0000-0000-000002040000}"/>
    <cellStyle name="Денежный 2 2 12 25" xfId="7306" xr:uid="{00000000-0005-0000-0000-000003040000}"/>
    <cellStyle name="Денежный 2 2 12 26" xfId="8288" xr:uid="{00000000-0005-0000-0000-000004040000}"/>
    <cellStyle name="Денежный 2 2 12 27" xfId="8440" xr:uid="{00000000-0005-0000-0000-000005040000}"/>
    <cellStyle name="Денежный 2 2 12 28" xfId="9311" xr:uid="{00000000-0005-0000-0000-000006040000}"/>
    <cellStyle name="Денежный 2 2 12 29" xfId="10552" xr:uid="{00000000-0005-0000-0000-000007040000}"/>
    <cellStyle name="Денежный 2 2 12 3" xfId="2101" xr:uid="{00000000-0005-0000-0000-000008040000}"/>
    <cellStyle name="Денежный 2 2 12 30" xfId="11435" xr:uid="{00000000-0005-0000-0000-000009040000}"/>
    <cellStyle name="Денежный 2 2 12 4" xfId="2235" xr:uid="{00000000-0005-0000-0000-00000A040000}"/>
    <cellStyle name="Денежный 2 2 12 5" xfId="2435" xr:uid="{00000000-0005-0000-0000-00000B040000}"/>
    <cellStyle name="Денежный 2 2 12 6" xfId="2589" xr:uid="{00000000-0005-0000-0000-00000C040000}"/>
    <cellStyle name="Денежный 2 2 12 7" xfId="2722" xr:uid="{00000000-0005-0000-0000-00000D040000}"/>
    <cellStyle name="Денежный 2 2 12 8" xfId="2850" xr:uid="{00000000-0005-0000-0000-00000E040000}"/>
    <cellStyle name="Денежный 2 2 12 9" xfId="3138" xr:uid="{00000000-0005-0000-0000-00000F040000}"/>
    <cellStyle name="Денежный 2 2 13" xfId="716" xr:uid="{00000000-0005-0000-0000-000010040000}"/>
    <cellStyle name="Денежный 2 2 13 10" xfId="3614" xr:uid="{00000000-0005-0000-0000-000011040000}"/>
    <cellStyle name="Денежный 2 2 13 11" xfId="3742" xr:uid="{00000000-0005-0000-0000-000012040000}"/>
    <cellStyle name="Денежный 2 2 13 12" xfId="4229" xr:uid="{00000000-0005-0000-0000-000013040000}"/>
    <cellStyle name="Денежный 2 2 13 13" xfId="4381" xr:uid="{00000000-0005-0000-0000-000014040000}"/>
    <cellStyle name="Денежный 2 2 13 14" xfId="4524" xr:uid="{00000000-0005-0000-0000-000015040000}"/>
    <cellStyle name="Денежный 2 2 13 15" xfId="4654" xr:uid="{00000000-0005-0000-0000-000016040000}"/>
    <cellStyle name="Денежный 2 2 13 16" xfId="4782" xr:uid="{00000000-0005-0000-0000-000017040000}"/>
    <cellStyle name="Денежный 2 2 13 17" xfId="5206" xr:uid="{00000000-0005-0000-0000-000018040000}"/>
    <cellStyle name="Денежный 2 2 13 18" xfId="5356" xr:uid="{00000000-0005-0000-0000-000019040000}"/>
    <cellStyle name="Денежный 2 2 13 19" xfId="5486" xr:uid="{00000000-0005-0000-0000-00001A040000}"/>
    <cellStyle name="Денежный 2 2 13 2" xfId="1549" xr:uid="{00000000-0005-0000-0000-00001B040000}"/>
    <cellStyle name="Денежный 2 2 13 2 2" xfId="2170" xr:uid="{00000000-0005-0000-0000-00001C040000}"/>
    <cellStyle name="Денежный 2 2 13 2 3" xfId="11896" xr:uid="{00000000-0005-0000-0000-00001D040000}"/>
    <cellStyle name="Денежный 2 2 13 20" xfId="5614" xr:uid="{00000000-0005-0000-0000-00001E040000}"/>
    <cellStyle name="Денежный 2 2 13 21" xfId="5902" xr:uid="{00000000-0005-0000-0000-00001F040000}"/>
    <cellStyle name="Денежный 2 2 13 22" xfId="6370" xr:uid="{00000000-0005-0000-0000-000020040000}"/>
    <cellStyle name="Денежный 2 2 13 23" xfId="6868" xr:uid="{00000000-0005-0000-0000-000021040000}"/>
    <cellStyle name="Денежный 2 2 13 24" xfId="7366" xr:uid="{00000000-0005-0000-0000-000022040000}"/>
    <cellStyle name="Денежный 2 2 13 25" xfId="8360" xr:uid="{00000000-0005-0000-0000-000023040000}"/>
    <cellStyle name="Денежный 2 2 13 26" xfId="8728" xr:uid="{00000000-0005-0000-0000-000024040000}"/>
    <cellStyle name="Денежный 2 2 13 27" xfId="9386" xr:uid="{00000000-0005-0000-0000-000025040000}"/>
    <cellStyle name="Денежный 2 2 13 28" xfId="10624" xr:uid="{00000000-0005-0000-0000-000026040000}"/>
    <cellStyle name="Денежный 2 2 13 29" xfId="11434" xr:uid="{00000000-0005-0000-0000-000027040000}"/>
    <cellStyle name="Денежный 2 2 13 3" xfId="2295" xr:uid="{00000000-0005-0000-0000-000028040000}"/>
    <cellStyle name="Денежный 2 2 13 4" xfId="2502" xr:uid="{00000000-0005-0000-0000-000029040000}"/>
    <cellStyle name="Денежный 2 2 13 5" xfId="2652" xr:uid="{00000000-0005-0000-0000-00002A040000}"/>
    <cellStyle name="Денежный 2 2 13 6" xfId="2782" xr:uid="{00000000-0005-0000-0000-00002B040000}"/>
    <cellStyle name="Денежный 2 2 13 7" xfId="2910" xr:uid="{00000000-0005-0000-0000-00002C040000}"/>
    <cellStyle name="Денежный 2 2 13 8" xfId="3198" xr:uid="{00000000-0005-0000-0000-00002D040000}"/>
    <cellStyle name="Денежный 2 2 13 9" xfId="3326" xr:uid="{00000000-0005-0000-0000-00002E040000}"/>
    <cellStyle name="Денежный 2 2 14" xfId="763" xr:uid="{00000000-0005-0000-0000-00002F040000}"/>
    <cellStyle name="Денежный 2 2 14 10" xfId="9430" xr:uid="{00000000-0005-0000-0000-000030040000}"/>
    <cellStyle name="Денежный 2 2 14 11" xfId="10666" xr:uid="{00000000-0005-0000-0000-000031040000}"/>
    <cellStyle name="Денежный 2 2 14 12" xfId="11442" xr:uid="{00000000-0005-0000-0000-000032040000}"/>
    <cellStyle name="Денежный 2 2 14 2" xfId="765" xr:uid="{00000000-0005-0000-0000-000033040000}"/>
    <cellStyle name="Денежный 2 2 14 2 10" xfId="12105" xr:uid="{00000000-0005-0000-0000-000034040000}"/>
    <cellStyle name="Денежный 2 2 14 2 2" xfId="5936" xr:uid="{00000000-0005-0000-0000-000035040000}"/>
    <cellStyle name="Денежный 2 2 14 2 2 2" xfId="5938" xr:uid="{00000000-0005-0000-0000-000036040000}"/>
    <cellStyle name="Денежный 2 2 14 2 2 3" xfId="12107" xr:uid="{00000000-0005-0000-0000-000037040000}"/>
    <cellStyle name="Денежный 2 2 14 2 3" xfId="6406" xr:uid="{00000000-0005-0000-0000-000038040000}"/>
    <cellStyle name="Денежный 2 2 14 2 4" xfId="6904" xr:uid="{00000000-0005-0000-0000-000039040000}"/>
    <cellStyle name="Денежный 2 2 14 2 5" xfId="7402" xr:uid="{00000000-0005-0000-0000-00003A040000}"/>
    <cellStyle name="Денежный 2 2 14 2 6" xfId="8408" xr:uid="{00000000-0005-0000-0000-00003B040000}"/>
    <cellStyle name="Денежный 2 2 14 2 7" xfId="8896" xr:uid="{00000000-0005-0000-0000-00003C040000}"/>
    <cellStyle name="Денежный 2 2 14 2 8" xfId="9432" xr:uid="{00000000-0005-0000-0000-00003D040000}"/>
    <cellStyle name="Денежный 2 2 14 2 9" xfId="10668" xr:uid="{00000000-0005-0000-0000-00003E040000}"/>
    <cellStyle name="Денежный 2 2 14 3" xfId="1127" xr:uid="{00000000-0005-0000-0000-00003F040000}"/>
    <cellStyle name="Денежный 2 2 14 3 2" xfId="9788" xr:uid="{00000000-0005-0000-0000-000040040000}"/>
    <cellStyle name="Денежный 2 2 14 3 3" xfId="11018" xr:uid="{00000000-0005-0000-0000-000041040000}"/>
    <cellStyle name="Денежный 2 2 14 4" xfId="1223" xr:uid="{00000000-0005-0000-0000-000042040000}"/>
    <cellStyle name="Денежный 2 2 14 4 2" xfId="9880" xr:uid="{00000000-0005-0000-0000-000043040000}"/>
    <cellStyle name="Денежный 2 2 14 4 3" xfId="11108" xr:uid="{00000000-0005-0000-0000-000044040000}"/>
    <cellStyle name="Денежный 2 2 14 5" xfId="1558" xr:uid="{00000000-0005-0000-0000-000045040000}"/>
    <cellStyle name="Денежный 2 2 14 5 2" xfId="6404" xr:uid="{00000000-0005-0000-0000-000046040000}"/>
    <cellStyle name="Денежный 2 2 14 5 3" xfId="12436" xr:uid="{00000000-0005-0000-0000-000047040000}"/>
    <cellStyle name="Денежный 2 2 14 6" xfId="6902" xr:uid="{00000000-0005-0000-0000-000048040000}"/>
    <cellStyle name="Денежный 2 2 14 7" xfId="7400" xr:uid="{00000000-0005-0000-0000-000049040000}"/>
    <cellStyle name="Денежный 2 2 14 8" xfId="8406" xr:uid="{00000000-0005-0000-0000-00004A040000}"/>
    <cellStyle name="Денежный 2 2 14 9" xfId="8894" xr:uid="{00000000-0005-0000-0000-00004B040000}"/>
    <cellStyle name="Денежный 2 2 15" xfId="1128" xr:uid="{00000000-0005-0000-0000-00004C040000}"/>
    <cellStyle name="Денежный 2 2 15 10" xfId="11441" xr:uid="{00000000-0005-0000-0000-00004D040000}"/>
    <cellStyle name="Денежный 2 2 15 2" xfId="1557" xr:uid="{00000000-0005-0000-0000-00004E040000}"/>
    <cellStyle name="Денежный 2 2 15 2 2" xfId="6175" xr:uid="{00000000-0005-0000-0000-00004F040000}"/>
    <cellStyle name="Денежный 2 2 15 2 3" xfId="12344" xr:uid="{00000000-0005-0000-0000-000050040000}"/>
    <cellStyle name="Денежный 2 2 15 3" xfId="6628" xr:uid="{00000000-0005-0000-0000-000051040000}"/>
    <cellStyle name="Денежный 2 2 15 4" xfId="7126" xr:uid="{00000000-0005-0000-0000-000052040000}"/>
    <cellStyle name="Денежный 2 2 15 5" xfId="7624" xr:uid="{00000000-0005-0000-0000-000053040000}"/>
    <cellStyle name="Денежный 2 2 15 6" xfId="8763" xr:uid="{00000000-0005-0000-0000-000054040000}"/>
    <cellStyle name="Денежный 2 2 15 7" xfId="9258" xr:uid="{00000000-0005-0000-0000-000055040000}"/>
    <cellStyle name="Денежный 2 2 15 8" xfId="9789" xr:uid="{00000000-0005-0000-0000-000056040000}"/>
    <cellStyle name="Денежный 2 2 15 9" xfId="11019" xr:uid="{00000000-0005-0000-0000-000057040000}"/>
    <cellStyle name="Денежный 2 2 16" xfId="1224" xr:uid="{00000000-0005-0000-0000-000058040000}"/>
    <cellStyle name="Денежный 2 2 16 10" xfId="11447" xr:uid="{00000000-0005-0000-0000-000059040000}"/>
    <cellStyle name="Денежный 2 2 16 2" xfId="1563" xr:uid="{00000000-0005-0000-0000-00005A040000}"/>
    <cellStyle name="Денежный 2 2 16 2 2" xfId="6238" xr:uid="{00000000-0005-0000-0000-00005B040000}"/>
    <cellStyle name="Денежный 2 2 16 2 3" xfId="12407" xr:uid="{00000000-0005-0000-0000-00005C040000}"/>
    <cellStyle name="Денежный 2 2 16 3" xfId="6674" xr:uid="{00000000-0005-0000-0000-00005D040000}"/>
    <cellStyle name="Денежный 2 2 16 4" xfId="7172" xr:uid="{00000000-0005-0000-0000-00005E040000}"/>
    <cellStyle name="Денежный 2 2 16 5" xfId="7670" xr:uid="{00000000-0005-0000-0000-00005F040000}"/>
    <cellStyle name="Денежный 2 2 16 6" xfId="8856" xr:uid="{00000000-0005-0000-0000-000060040000}"/>
    <cellStyle name="Денежный 2 2 16 7" xfId="9339" xr:uid="{00000000-0005-0000-0000-000061040000}"/>
    <cellStyle name="Денежный 2 2 16 8" xfId="9881" xr:uid="{00000000-0005-0000-0000-000062040000}"/>
    <cellStyle name="Денежный 2 2 16 9" xfId="11109" xr:uid="{00000000-0005-0000-0000-000063040000}"/>
    <cellStyle name="Денежный 2 2 17" xfId="1294" xr:uid="{00000000-0005-0000-0000-000064040000}"/>
    <cellStyle name="Денежный 2 2 17 2" xfId="1857" xr:uid="{00000000-0005-0000-0000-000065040000}"/>
    <cellStyle name="Денежный 2 2 17 3" xfId="11677" xr:uid="{00000000-0005-0000-0000-000066040000}"/>
    <cellStyle name="Денежный 2 2 18" xfId="1831" xr:uid="{00000000-0005-0000-0000-000067040000}"/>
    <cellStyle name="Денежный 2 2 19" xfId="2078" xr:uid="{00000000-0005-0000-0000-000068040000}"/>
    <cellStyle name="Денежный 2 2 2" xfId="210" xr:uid="{00000000-0005-0000-0000-000069040000}"/>
    <cellStyle name="Денежный 2 2 2 10" xfId="1829" xr:uid="{00000000-0005-0000-0000-00006A040000}"/>
    <cellStyle name="Денежный 2 2 2 11" xfId="1893" xr:uid="{00000000-0005-0000-0000-00006B040000}"/>
    <cellStyle name="Денежный 2 2 2 12" xfId="1852" xr:uid="{00000000-0005-0000-0000-00006C040000}"/>
    <cellStyle name="Денежный 2 2 2 13" xfId="1753" xr:uid="{00000000-0005-0000-0000-00006D040000}"/>
    <cellStyle name="Денежный 2 2 2 14" xfId="1932" xr:uid="{00000000-0005-0000-0000-00006E040000}"/>
    <cellStyle name="Денежный 2 2 2 15" xfId="2971" xr:uid="{00000000-0005-0000-0000-00006F040000}"/>
    <cellStyle name="Денежный 2 2 2 16" xfId="3067" xr:uid="{00000000-0005-0000-0000-000070040000}"/>
    <cellStyle name="Денежный 2 2 2 17" xfId="3388" xr:uid="{00000000-0005-0000-0000-000071040000}"/>
    <cellStyle name="Денежный 2 2 2 18" xfId="3477" xr:uid="{00000000-0005-0000-0000-000072040000}"/>
    <cellStyle name="Денежный 2 2 2 19" xfId="3873" xr:uid="{00000000-0005-0000-0000-000073040000}"/>
    <cellStyle name="Денежный 2 2 2 2" xfId="224" xr:uid="{00000000-0005-0000-0000-000074040000}"/>
    <cellStyle name="Денежный 2 2 2 2 10" xfId="1828" xr:uid="{00000000-0005-0000-0000-000075040000}"/>
    <cellStyle name="Денежный 2 2 2 2 11" xfId="1933" xr:uid="{00000000-0005-0000-0000-000076040000}"/>
    <cellStyle name="Денежный 2 2 2 2 12" xfId="2004" xr:uid="{00000000-0005-0000-0000-000077040000}"/>
    <cellStyle name="Денежный 2 2 2 2 13" xfId="2203" xr:uid="{00000000-0005-0000-0000-000078040000}"/>
    <cellStyle name="Денежный 2 2 2 2 14" xfId="2526" xr:uid="{00000000-0005-0000-0000-000079040000}"/>
    <cellStyle name="Денежный 2 2 2 2 15" xfId="2973" xr:uid="{00000000-0005-0000-0000-00007A040000}"/>
    <cellStyle name="Денежный 2 2 2 2 16" xfId="3090" xr:uid="{00000000-0005-0000-0000-00007B040000}"/>
    <cellStyle name="Денежный 2 2 2 2 17" xfId="3390" xr:uid="{00000000-0005-0000-0000-00007C040000}"/>
    <cellStyle name="Денежный 2 2 2 2 18" xfId="3476" xr:uid="{00000000-0005-0000-0000-00007D040000}"/>
    <cellStyle name="Денежный 2 2 2 2 19" xfId="3877" xr:uid="{00000000-0005-0000-0000-00007E040000}"/>
    <cellStyle name="Денежный 2 2 2 2 2" xfId="566" xr:uid="{00000000-0005-0000-0000-00007F040000}"/>
    <cellStyle name="Денежный 2 2 2 2 2 10" xfId="3092" xr:uid="{00000000-0005-0000-0000-000080040000}"/>
    <cellStyle name="Денежный 2 2 2 2 2 11" xfId="3220" xr:uid="{00000000-0005-0000-0000-000081040000}"/>
    <cellStyle name="Денежный 2 2 2 2 2 12" xfId="3508" xr:uid="{00000000-0005-0000-0000-000082040000}"/>
    <cellStyle name="Денежный 2 2 2 2 2 13" xfId="3636" xr:uid="{00000000-0005-0000-0000-000083040000}"/>
    <cellStyle name="Денежный 2 2 2 2 2 14" xfId="4095" xr:uid="{00000000-0005-0000-0000-000084040000}"/>
    <cellStyle name="Денежный 2 2 2 2 2 15" xfId="4262" xr:uid="{00000000-0005-0000-0000-000085040000}"/>
    <cellStyle name="Денежный 2 2 2 2 2 16" xfId="4407" xr:uid="{00000000-0005-0000-0000-000086040000}"/>
    <cellStyle name="Денежный 2 2 2 2 2 17" xfId="4547" xr:uid="{00000000-0005-0000-0000-000087040000}"/>
    <cellStyle name="Денежный 2 2 2 2 2 18" xfId="4676" xr:uid="{00000000-0005-0000-0000-000088040000}"/>
    <cellStyle name="Денежный 2 2 2 2 2 19" xfId="5094" xr:uid="{00000000-0005-0000-0000-000089040000}"/>
    <cellStyle name="Денежный 2 2 2 2 2 2" xfId="571" xr:uid="{00000000-0005-0000-0000-00008A040000}"/>
    <cellStyle name="Денежный 2 2 2 2 2 2 10" xfId="3222" xr:uid="{00000000-0005-0000-0000-00008B040000}"/>
    <cellStyle name="Денежный 2 2 2 2 2 2 11" xfId="3510" xr:uid="{00000000-0005-0000-0000-00008C040000}"/>
    <cellStyle name="Денежный 2 2 2 2 2 2 12" xfId="3638" xr:uid="{00000000-0005-0000-0000-00008D040000}"/>
    <cellStyle name="Денежный 2 2 2 2 2 2 13" xfId="4100" xr:uid="{00000000-0005-0000-0000-00008E040000}"/>
    <cellStyle name="Денежный 2 2 2 2 2 2 14" xfId="4265" xr:uid="{00000000-0005-0000-0000-00008F040000}"/>
    <cellStyle name="Денежный 2 2 2 2 2 2 15" xfId="4410" xr:uid="{00000000-0005-0000-0000-000090040000}"/>
    <cellStyle name="Денежный 2 2 2 2 2 2 16" xfId="4549" xr:uid="{00000000-0005-0000-0000-000091040000}"/>
    <cellStyle name="Денежный 2 2 2 2 2 2 17" xfId="4678" xr:uid="{00000000-0005-0000-0000-000092040000}"/>
    <cellStyle name="Денежный 2 2 2 2 2 2 18" xfId="5096" xr:uid="{00000000-0005-0000-0000-000093040000}"/>
    <cellStyle name="Денежный 2 2 2 2 2 2 19" xfId="5240" xr:uid="{00000000-0005-0000-0000-000094040000}"/>
    <cellStyle name="Денежный 2 2 2 2 2 2 2" xfId="768" xr:uid="{00000000-0005-0000-0000-000095040000}"/>
    <cellStyle name="Денежный 2 2 2 2 2 2 2 10" xfId="11507" xr:uid="{00000000-0005-0000-0000-000096040000}"/>
    <cellStyle name="Денежный 2 2 2 2 2 2 2 11" xfId="14180" xr:uid="{00000000-0005-0000-0000-000097040000}"/>
    <cellStyle name="Денежный 2 2 2 2 2 2 2 2" xfId="1625" xr:uid="{00000000-0005-0000-0000-000098040000}"/>
    <cellStyle name="Денежный 2 2 2 2 2 2 2 2 2" xfId="5940" xr:uid="{00000000-0005-0000-0000-000099040000}"/>
    <cellStyle name="Денежный 2 2 2 2 2 2 2 2 2 2" xfId="14182" xr:uid="{00000000-0005-0000-0000-00009A040000}"/>
    <cellStyle name="Денежный 2 2 2 2 2 2 2 2 2 2 2" xfId="14183" xr:uid="{00000000-0005-0000-0000-00009B040000}"/>
    <cellStyle name="Денежный 2 2 2 2 2 2 2 2 3" xfId="12109" xr:uid="{00000000-0005-0000-0000-00009C040000}"/>
    <cellStyle name="Денежный 2 2 2 2 2 2 2 2 4" xfId="14181" xr:uid="{00000000-0005-0000-0000-00009D040000}"/>
    <cellStyle name="Денежный 2 2 2 2 2 2 2 3" xfId="6408" xr:uid="{00000000-0005-0000-0000-00009E040000}"/>
    <cellStyle name="Денежный 2 2 2 2 2 2 2 4" xfId="6906" xr:uid="{00000000-0005-0000-0000-00009F040000}"/>
    <cellStyle name="Денежный 2 2 2 2 2 2 2 5" xfId="7404" xr:uid="{00000000-0005-0000-0000-0000A0040000}"/>
    <cellStyle name="Денежный 2 2 2 2 2 2 2 6" xfId="8411" xr:uid="{00000000-0005-0000-0000-0000A1040000}"/>
    <cellStyle name="Денежный 2 2 2 2 2 2 2 7" xfId="8899" xr:uid="{00000000-0005-0000-0000-0000A2040000}"/>
    <cellStyle name="Денежный 2 2 2 2 2 2 2 8" xfId="9435" xr:uid="{00000000-0005-0000-0000-0000A3040000}"/>
    <cellStyle name="Денежный 2 2 2 2 2 2 2 9" xfId="10670" xr:uid="{00000000-0005-0000-0000-0000A4040000}"/>
    <cellStyle name="Денежный 2 2 2 2 2 2 20" xfId="5382" xr:uid="{00000000-0005-0000-0000-0000A5040000}"/>
    <cellStyle name="Денежный 2 2 2 2 2 2 21" xfId="5510" xr:uid="{00000000-0005-0000-0000-0000A6040000}"/>
    <cellStyle name="Денежный 2 2 2 2 2 2 22" xfId="5798" xr:uid="{00000000-0005-0000-0000-0000A7040000}"/>
    <cellStyle name="Денежный 2 2 2 2 2 2 23" xfId="6266" xr:uid="{00000000-0005-0000-0000-0000A8040000}"/>
    <cellStyle name="Денежный 2 2 2 2 2 2 24" xfId="6764" xr:uid="{00000000-0005-0000-0000-0000A9040000}"/>
    <cellStyle name="Денежный 2 2 2 2 2 2 25" xfId="7262" xr:uid="{00000000-0005-0000-0000-0000AA040000}"/>
    <cellStyle name="Денежный 2 2 2 2 2 2 26" xfId="8216" xr:uid="{00000000-0005-0000-0000-0000AB040000}"/>
    <cellStyle name="Денежный 2 2 2 2 2 2 27" xfId="8066" xr:uid="{00000000-0005-0000-0000-0000AC040000}"/>
    <cellStyle name="Денежный 2 2 2 2 2 2 28" xfId="8933" xr:uid="{00000000-0005-0000-0000-0000AD040000}"/>
    <cellStyle name="Денежный 2 2 2 2 2 2 29" xfId="10479" xr:uid="{00000000-0005-0000-0000-0000AE040000}"/>
    <cellStyle name="Денежный 2 2 2 2 2 2 3" xfId="770" xr:uid="{00000000-0005-0000-0000-0000AF040000}"/>
    <cellStyle name="Денежный 2 2 2 2 2 2 3 10" xfId="11799" xr:uid="{00000000-0005-0000-0000-0000B0040000}"/>
    <cellStyle name="Денежный 2 2 2 2 2 2 3 2" xfId="2058" xr:uid="{00000000-0005-0000-0000-0000B1040000}"/>
    <cellStyle name="Денежный 2 2 2 2 2 2 3 2 2" xfId="5942" xr:uid="{00000000-0005-0000-0000-0000B2040000}"/>
    <cellStyle name="Денежный 2 2 2 2 2 2 3 2 3" xfId="12111" xr:uid="{00000000-0005-0000-0000-0000B3040000}"/>
    <cellStyle name="Денежный 2 2 2 2 2 2 3 3" xfId="6410" xr:uid="{00000000-0005-0000-0000-0000B4040000}"/>
    <cellStyle name="Денежный 2 2 2 2 2 2 3 4" xfId="6908" xr:uid="{00000000-0005-0000-0000-0000B5040000}"/>
    <cellStyle name="Денежный 2 2 2 2 2 2 3 5" xfId="7406" xr:uid="{00000000-0005-0000-0000-0000B6040000}"/>
    <cellStyle name="Денежный 2 2 2 2 2 2 3 6" xfId="8413" xr:uid="{00000000-0005-0000-0000-0000B7040000}"/>
    <cellStyle name="Денежный 2 2 2 2 2 2 3 7" xfId="8901" xr:uid="{00000000-0005-0000-0000-0000B8040000}"/>
    <cellStyle name="Денежный 2 2 2 2 2 2 3 8" xfId="9437" xr:uid="{00000000-0005-0000-0000-0000B9040000}"/>
    <cellStyle name="Денежный 2 2 2 2 2 2 3 9" xfId="10672" xr:uid="{00000000-0005-0000-0000-0000BA040000}"/>
    <cellStyle name="Денежный 2 2 2 2 2 2 30" xfId="11505" xr:uid="{00000000-0005-0000-0000-0000BB040000}"/>
    <cellStyle name="Денежный 2 2 2 2 2 2 31" xfId="14179" xr:uid="{00000000-0005-0000-0000-0000BC040000}"/>
    <cellStyle name="Денежный 2 2 2 2 2 2 4" xfId="1124" xr:uid="{00000000-0005-0000-0000-0000BD040000}"/>
    <cellStyle name="Денежный 2 2 2 2 2 2 4 10" xfId="11927" xr:uid="{00000000-0005-0000-0000-0000BE040000}"/>
    <cellStyle name="Денежный 2 2 2 2 2 2 4 2" xfId="2208" xr:uid="{00000000-0005-0000-0000-0000BF040000}"/>
    <cellStyle name="Денежный 2 2 2 2 2 2 4 2 2" xfId="6173" xr:uid="{00000000-0005-0000-0000-0000C0040000}"/>
    <cellStyle name="Денежный 2 2 2 2 2 2 4 2 3" xfId="12342" xr:uid="{00000000-0005-0000-0000-0000C1040000}"/>
    <cellStyle name="Денежный 2 2 2 2 2 2 4 3" xfId="6626" xr:uid="{00000000-0005-0000-0000-0000C2040000}"/>
    <cellStyle name="Денежный 2 2 2 2 2 2 4 4" xfId="7124" xr:uid="{00000000-0005-0000-0000-0000C3040000}"/>
    <cellStyle name="Денежный 2 2 2 2 2 2 4 5" xfId="7622" xr:uid="{00000000-0005-0000-0000-0000C4040000}"/>
    <cellStyle name="Денежный 2 2 2 2 2 2 4 6" xfId="8759" xr:uid="{00000000-0005-0000-0000-0000C5040000}"/>
    <cellStyle name="Денежный 2 2 2 2 2 2 4 7" xfId="9254" xr:uid="{00000000-0005-0000-0000-0000C6040000}"/>
    <cellStyle name="Денежный 2 2 2 2 2 2 4 8" xfId="9785" xr:uid="{00000000-0005-0000-0000-0000C7040000}"/>
    <cellStyle name="Денежный 2 2 2 2 2 2 4 9" xfId="11016" xr:uid="{00000000-0005-0000-0000-0000C8040000}"/>
    <cellStyle name="Денежный 2 2 2 2 2 2 5" xfId="1220" xr:uid="{00000000-0005-0000-0000-0000C9040000}"/>
    <cellStyle name="Денежный 2 2 2 2 2 2 5 10" xfId="11984" xr:uid="{00000000-0005-0000-0000-0000CA040000}"/>
    <cellStyle name="Денежный 2 2 2 2 2 2 5 2" xfId="2378" xr:uid="{00000000-0005-0000-0000-0000CB040000}"/>
    <cellStyle name="Денежный 2 2 2 2 2 2 5 2 2" xfId="6236" xr:uid="{00000000-0005-0000-0000-0000CC040000}"/>
    <cellStyle name="Денежный 2 2 2 2 2 2 5 2 3" xfId="12405" xr:uid="{00000000-0005-0000-0000-0000CD040000}"/>
    <cellStyle name="Денежный 2 2 2 2 2 2 5 3" xfId="6672" xr:uid="{00000000-0005-0000-0000-0000CE040000}"/>
    <cellStyle name="Денежный 2 2 2 2 2 2 5 4" xfId="7170" xr:uid="{00000000-0005-0000-0000-0000CF040000}"/>
    <cellStyle name="Денежный 2 2 2 2 2 2 5 5" xfId="7668" xr:uid="{00000000-0005-0000-0000-0000D0040000}"/>
    <cellStyle name="Денежный 2 2 2 2 2 2 5 6" xfId="8852" xr:uid="{00000000-0005-0000-0000-0000D1040000}"/>
    <cellStyle name="Денежный 2 2 2 2 2 2 5 7" xfId="9335" xr:uid="{00000000-0005-0000-0000-0000D2040000}"/>
    <cellStyle name="Денежный 2 2 2 2 2 2 5 8" xfId="9877" xr:uid="{00000000-0005-0000-0000-0000D3040000}"/>
    <cellStyle name="Денежный 2 2 2 2 2 2 5 9" xfId="11106" xr:uid="{00000000-0005-0000-0000-0000D4040000}"/>
    <cellStyle name="Денежный 2 2 2 2 2 2 6" xfId="1623" xr:uid="{00000000-0005-0000-0000-0000D5040000}"/>
    <cellStyle name="Денежный 2 2 2 2 2 2 6 2" xfId="2538" xr:uid="{00000000-0005-0000-0000-0000D6040000}"/>
    <cellStyle name="Денежный 2 2 2 2 2 2 6 3" xfId="12046" xr:uid="{00000000-0005-0000-0000-0000D7040000}"/>
    <cellStyle name="Денежный 2 2 2 2 2 2 7" xfId="2677" xr:uid="{00000000-0005-0000-0000-0000D8040000}"/>
    <cellStyle name="Денежный 2 2 2 2 2 2 8" xfId="2806" xr:uid="{00000000-0005-0000-0000-0000D9040000}"/>
    <cellStyle name="Денежный 2 2 2 2 2 2 9" xfId="3094" xr:uid="{00000000-0005-0000-0000-0000DA040000}"/>
    <cellStyle name="Денежный 2 2 2 2 2 20" xfId="5237" xr:uid="{00000000-0005-0000-0000-0000DB040000}"/>
    <cellStyle name="Денежный 2 2 2 2 2 21" xfId="5380" xr:uid="{00000000-0005-0000-0000-0000DC040000}"/>
    <cellStyle name="Денежный 2 2 2 2 2 22" xfId="5508" xr:uid="{00000000-0005-0000-0000-0000DD040000}"/>
    <cellStyle name="Денежный 2 2 2 2 2 23" xfId="5796" xr:uid="{00000000-0005-0000-0000-0000DE040000}"/>
    <cellStyle name="Денежный 2 2 2 2 2 24" xfId="6264" xr:uid="{00000000-0005-0000-0000-0000DF040000}"/>
    <cellStyle name="Денежный 2 2 2 2 2 25" xfId="6762" xr:uid="{00000000-0005-0000-0000-0000E0040000}"/>
    <cellStyle name="Денежный 2 2 2 2 2 26" xfId="7260" xr:uid="{00000000-0005-0000-0000-0000E1040000}"/>
    <cellStyle name="Денежный 2 2 2 2 2 27" xfId="8211" xr:uid="{00000000-0005-0000-0000-0000E2040000}"/>
    <cellStyle name="Денежный 2 2 2 2 2 28" xfId="7690" xr:uid="{00000000-0005-0000-0000-0000E3040000}"/>
    <cellStyle name="Денежный 2 2 2 2 2 29" xfId="9156" xr:uid="{00000000-0005-0000-0000-0000E4040000}"/>
    <cellStyle name="Денежный 2 2 2 2 2 3" xfId="676" xr:uid="{00000000-0005-0000-0000-0000E5040000}"/>
    <cellStyle name="Денежный 2 2 2 2 2 3 10" xfId="3575" xr:uid="{00000000-0005-0000-0000-0000E6040000}"/>
    <cellStyle name="Денежный 2 2 2 2 2 3 11" xfId="3703" xr:uid="{00000000-0005-0000-0000-0000E7040000}"/>
    <cellStyle name="Денежный 2 2 2 2 2 3 12" xfId="4190" xr:uid="{00000000-0005-0000-0000-0000E8040000}"/>
    <cellStyle name="Денежный 2 2 2 2 2 3 13" xfId="4342" xr:uid="{00000000-0005-0000-0000-0000E9040000}"/>
    <cellStyle name="Денежный 2 2 2 2 2 3 14" xfId="4485" xr:uid="{00000000-0005-0000-0000-0000EA040000}"/>
    <cellStyle name="Денежный 2 2 2 2 2 3 15" xfId="4615" xr:uid="{00000000-0005-0000-0000-0000EB040000}"/>
    <cellStyle name="Денежный 2 2 2 2 2 3 16" xfId="4743" xr:uid="{00000000-0005-0000-0000-0000EC040000}"/>
    <cellStyle name="Денежный 2 2 2 2 2 3 17" xfId="5167" xr:uid="{00000000-0005-0000-0000-0000ED040000}"/>
    <cellStyle name="Денежный 2 2 2 2 2 3 18" xfId="5317" xr:uid="{00000000-0005-0000-0000-0000EE040000}"/>
    <cellStyle name="Денежный 2 2 2 2 2 3 19" xfId="5447" xr:uid="{00000000-0005-0000-0000-0000EF040000}"/>
    <cellStyle name="Денежный 2 2 2 2 2 3 2" xfId="771" xr:uid="{00000000-0005-0000-0000-0000F0040000}"/>
    <cellStyle name="Денежный 2 2 2 2 2 3 2 10" xfId="11857" xr:uid="{00000000-0005-0000-0000-0000F1040000}"/>
    <cellStyle name="Денежный 2 2 2 2 2 3 2 2" xfId="2131" xr:uid="{00000000-0005-0000-0000-0000F2040000}"/>
    <cellStyle name="Денежный 2 2 2 2 2 3 2 2 2" xfId="5943" xr:uid="{00000000-0005-0000-0000-0000F3040000}"/>
    <cellStyle name="Денежный 2 2 2 2 2 3 2 2 3" xfId="12112" xr:uid="{00000000-0005-0000-0000-0000F4040000}"/>
    <cellStyle name="Денежный 2 2 2 2 2 3 2 3" xfId="6411" xr:uid="{00000000-0005-0000-0000-0000F5040000}"/>
    <cellStyle name="Денежный 2 2 2 2 2 3 2 4" xfId="6909" xr:uid="{00000000-0005-0000-0000-0000F6040000}"/>
    <cellStyle name="Денежный 2 2 2 2 2 3 2 5" xfId="7407" xr:uid="{00000000-0005-0000-0000-0000F7040000}"/>
    <cellStyle name="Денежный 2 2 2 2 2 3 2 6" xfId="8414" xr:uid="{00000000-0005-0000-0000-0000F8040000}"/>
    <cellStyle name="Денежный 2 2 2 2 2 3 2 7" xfId="8902" xr:uid="{00000000-0005-0000-0000-0000F9040000}"/>
    <cellStyle name="Денежный 2 2 2 2 2 3 2 8" xfId="9438" xr:uid="{00000000-0005-0000-0000-0000FA040000}"/>
    <cellStyle name="Денежный 2 2 2 2 2 3 2 9" xfId="10673" xr:uid="{00000000-0005-0000-0000-0000FB040000}"/>
    <cellStyle name="Денежный 2 2 2 2 2 3 20" xfId="5575" xr:uid="{00000000-0005-0000-0000-0000FC040000}"/>
    <cellStyle name="Денежный 2 2 2 2 2 3 21" xfId="5863" xr:uid="{00000000-0005-0000-0000-0000FD040000}"/>
    <cellStyle name="Денежный 2 2 2 2 2 3 22" xfId="6331" xr:uid="{00000000-0005-0000-0000-0000FE040000}"/>
    <cellStyle name="Денежный 2 2 2 2 2 3 23" xfId="6829" xr:uid="{00000000-0005-0000-0000-0000FF040000}"/>
    <cellStyle name="Денежный 2 2 2 2 2 3 24" xfId="7327" xr:uid="{00000000-0005-0000-0000-000000050000}"/>
    <cellStyle name="Денежный 2 2 2 2 2 3 25" xfId="8320" xr:uid="{00000000-0005-0000-0000-000001050000}"/>
    <cellStyle name="Денежный 2 2 2 2 2 3 26" xfId="8700" xr:uid="{00000000-0005-0000-0000-000002050000}"/>
    <cellStyle name="Денежный 2 2 2 2 2 3 27" xfId="9262" xr:uid="{00000000-0005-0000-0000-000003050000}"/>
    <cellStyle name="Денежный 2 2 2 2 2 3 28" xfId="10584" xr:uid="{00000000-0005-0000-0000-000004050000}"/>
    <cellStyle name="Денежный 2 2 2 2 2 3 29" xfId="11583" xr:uid="{00000000-0005-0000-0000-000005050000}"/>
    <cellStyle name="Денежный 2 2 2 2 2 3 3" xfId="1123" xr:uid="{00000000-0005-0000-0000-000006050000}"/>
    <cellStyle name="Денежный 2 2 2 2 2 3 3 10" xfId="11947" xr:uid="{00000000-0005-0000-0000-000007050000}"/>
    <cellStyle name="Денежный 2 2 2 2 2 3 3 2" xfId="2256" xr:uid="{00000000-0005-0000-0000-000008050000}"/>
    <cellStyle name="Денежный 2 2 2 2 2 3 3 2 2" xfId="6172" xr:uid="{00000000-0005-0000-0000-000009050000}"/>
    <cellStyle name="Денежный 2 2 2 2 2 3 3 2 3" xfId="12341" xr:uid="{00000000-0005-0000-0000-00000A050000}"/>
    <cellStyle name="Денежный 2 2 2 2 2 3 3 3" xfId="6625" xr:uid="{00000000-0005-0000-0000-00000B050000}"/>
    <cellStyle name="Денежный 2 2 2 2 2 3 3 4" xfId="7123" xr:uid="{00000000-0005-0000-0000-00000C050000}"/>
    <cellStyle name="Денежный 2 2 2 2 2 3 3 5" xfId="7621" xr:uid="{00000000-0005-0000-0000-00000D050000}"/>
    <cellStyle name="Денежный 2 2 2 2 2 3 3 6" xfId="8758" xr:uid="{00000000-0005-0000-0000-00000E050000}"/>
    <cellStyle name="Денежный 2 2 2 2 2 3 3 7" xfId="9253" xr:uid="{00000000-0005-0000-0000-00000F050000}"/>
    <cellStyle name="Денежный 2 2 2 2 2 3 3 8" xfId="9784" xr:uid="{00000000-0005-0000-0000-000010050000}"/>
    <cellStyle name="Денежный 2 2 2 2 2 3 3 9" xfId="11015" xr:uid="{00000000-0005-0000-0000-000011050000}"/>
    <cellStyle name="Денежный 2 2 2 2 2 3 4" xfId="1219" xr:uid="{00000000-0005-0000-0000-000012050000}"/>
    <cellStyle name="Денежный 2 2 2 2 2 3 4 10" xfId="12023" xr:uid="{00000000-0005-0000-0000-000013050000}"/>
    <cellStyle name="Денежный 2 2 2 2 2 3 4 2" xfId="2463" xr:uid="{00000000-0005-0000-0000-000014050000}"/>
    <cellStyle name="Денежный 2 2 2 2 2 3 4 2 2" xfId="6235" xr:uid="{00000000-0005-0000-0000-000015050000}"/>
    <cellStyle name="Денежный 2 2 2 2 2 3 4 2 3" xfId="12404" xr:uid="{00000000-0005-0000-0000-000016050000}"/>
    <cellStyle name="Денежный 2 2 2 2 2 3 4 3" xfId="6671" xr:uid="{00000000-0005-0000-0000-000017050000}"/>
    <cellStyle name="Денежный 2 2 2 2 2 3 4 4" xfId="7169" xr:uid="{00000000-0005-0000-0000-000018050000}"/>
    <cellStyle name="Денежный 2 2 2 2 2 3 4 5" xfId="7667" xr:uid="{00000000-0005-0000-0000-000019050000}"/>
    <cellStyle name="Денежный 2 2 2 2 2 3 4 6" xfId="8851" xr:uid="{00000000-0005-0000-0000-00001A050000}"/>
    <cellStyle name="Денежный 2 2 2 2 2 3 4 7" xfId="9334" xr:uid="{00000000-0005-0000-0000-00001B050000}"/>
    <cellStyle name="Денежный 2 2 2 2 2 3 4 8" xfId="9876" xr:uid="{00000000-0005-0000-0000-00001C050000}"/>
    <cellStyle name="Денежный 2 2 2 2 2 3 4 9" xfId="11105" xr:uid="{00000000-0005-0000-0000-00001D050000}"/>
    <cellStyle name="Денежный 2 2 2 2 2 3 5" xfId="1701" xr:uid="{00000000-0005-0000-0000-00001E050000}"/>
    <cellStyle name="Денежный 2 2 2 2 2 3 5 2" xfId="2613" xr:uid="{00000000-0005-0000-0000-00001F050000}"/>
    <cellStyle name="Денежный 2 2 2 2 2 3 5 3" xfId="12067" xr:uid="{00000000-0005-0000-0000-000020050000}"/>
    <cellStyle name="Денежный 2 2 2 2 2 3 6" xfId="2743" xr:uid="{00000000-0005-0000-0000-000021050000}"/>
    <cellStyle name="Денежный 2 2 2 2 2 3 7" xfId="2871" xr:uid="{00000000-0005-0000-0000-000022050000}"/>
    <cellStyle name="Денежный 2 2 2 2 2 3 8" xfId="3159" xr:uid="{00000000-0005-0000-0000-000023050000}"/>
    <cellStyle name="Денежный 2 2 2 2 2 3 9" xfId="3287" xr:uid="{00000000-0005-0000-0000-000024050000}"/>
    <cellStyle name="Денежный 2 2 2 2 2 30" xfId="10474" xr:uid="{00000000-0005-0000-0000-000025050000}"/>
    <cellStyle name="Денежный 2 2 2 2 2 31" xfId="11429" xr:uid="{00000000-0005-0000-0000-000026050000}"/>
    <cellStyle name="Денежный 2 2 2 2 2 32" xfId="14177" xr:uid="{00000000-0005-0000-0000-000027050000}"/>
    <cellStyle name="Денежный 2 2 2 2 2 4" xfId="772" xr:uid="{00000000-0005-0000-0000-000028050000}"/>
    <cellStyle name="Денежный 2 2 2 2 2 4 2" xfId="9439" xr:uid="{00000000-0005-0000-0000-000029050000}"/>
    <cellStyle name="Денежный 2 2 2 2 2 4 3" xfId="10674" xr:uid="{00000000-0005-0000-0000-00002A050000}"/>
    <cellStyle name="Денежный 2 2 2 2 2 5" xfId="1544" xr:uid="{00000000-0005-0000-0000-00002B050000}"/>
    <cellStyle name="Денежный 2 2 2 2 2 5 2" xfId="2206" xr:uid="{00000000-0005-0000-0000-00002C050000}"/>
    <cellStyle name="Денежный 2 2 2 2 2 5 3" xfId="11925" xr:uid="{00000000-0005-0000-0000-00002D050000}"/>
    <cellStyle name="Денежный 2 2 2 2 2 6" xfId="2373" xr:uid="{00000000-0005-0000-0000-00002E050000}"/>
    <cellStyle name="Денежный 2 2 2 2 2 7" xfId="2535" xr:uid="{00000000-0005-0000-0000-00002F050000}"/>
    <cellStyle name="Денежный 2 2 2 2 2 8" xfId="2675" xr:uid="{00000000-0005-0000-0000-000030050000}"/>
    <cellStyle name="Денежный 2 2 2 2 2 9" xfId="2804" xr:uid="{00000000-0005-0000-0000-000031050000}"/>
    <cellStyle name="Денежный 2 2 2 2 20" xfId="4075" xr:uid="{00000000-0005-0000-0000-000032050000}"/>
    <cellStyle name="Денежный 2 2 2 2 21" xfId="3766" xr:uid="{00000000-0005-0000-0000-000033050000}"/>
    <cellStyle name="Денежный 2 2 2 2 22" xfId="4253" xr:uid="{00000000-0005-0000-0000-000034050000}"/>
    <cellStyle name="Денежный 2 2 2 2 23" xfId="4041" xr:uid="{00000000-0005-0000-0000-000035050000}"/>
    <cellStyle name="Денежный 2 2 2 2 24" xfId="4910" xr:uid="{00000000-0005-0000-0000-000036050000}"/>
    <cellStyle name="Денежный 2 2 2 2 25" xfId="4876" xr:uid="{00000000-0005-0000-0000-000037050000}"/>
    <cellStyle name="Денежный 2 2 2 2 26" xfId="5229" xr:uid="{00000000-0005-0000-0000-000038050000}"/>
    <cellStyle name="Денежный 2 2 2 2 27" xfId="5232" xr:uid="{00000000-0005-0000-0000-000039050000}"/>
    <cellStyle name="Денежный 2 2 2 2 28" xfId="5679" xr:uid="{00000000-0005-0000-0000-00003A050000}"/>
    <cellStyle name="Денежный 2 2 2 2 29" xfId="5756" xr:uid="{00000000-0005-0000-0000-00003B050000}"/>
    <cellStyle name="Денежный 2 2 2 2 3" xfId="671" xr:uid="{00000000-0005-0000-0000-00003C050000}"/>
    <cellStyle name="Денежный 2 2 2 2 3 10" xfId="3285" xr:uid="{00000000-0005-0000-0000-00003D050000}"/>
    <cellStyle name="Денежный 2 2 2 2 3 11" xfId="3573" xr:uid="{00000000-0005-0000-0000-00003E050000}"/>
    <cellStyle name="Денежный 2 2 2 2 3 12" xfId="3701" xr:uid="{00000000-0005-0000-0000-00003F050000}"/>
    <cellStyle name="Денежный 2 2 2 2 3 13" xfId="4185" xr:uid="{00000000-0005-0000-0000-000040050000}"/>
    <cellStyle name="Денежный 2 2 2 2 3 14" xfId="4339" xr:uid="{00000000-0005-0000-0000-000041050000}"/>
    <cellStyle name="Денежный 2 2 2 2 3 15" xfId="4483" xr:uid="{00000000-0005-0000-0000-000042050000}"/>
    <cellStyle name="Денежный 2 2 2 2 3 16" xfId="4613" xr:uid="{00000000-0005-0000-0000-000043050000}"/>
    <cellStyle name="Денежный 2 2 2 2 3 17" xfId="4741" xr:uid="{00000000-0005-0000-0000-000044050000}"/>
    <cellStyle name="Денежный 2 2 2 2 3 18" xfId="5165" xr:uid="{00000000-0005-0000-0000-000045050000}"/>
    <cellStyle name="Денежный 2 2 2 2 3 19" xfId="5313" xr:uid="{00000000-0005-0000-0000-000046050000}"/>
    <cellStyle name="Денежный 2 2 2 2 3 2" xfId="1547" xr:uid="{00000000-0005-0000-0000-000047050000}"/>
    <cellStyle name="Денежный 2 2 2 2 3 2 2" xfId="1696" xr:uid="{00000000-0005-0000-0000-000048050000}"/>
    <cellStyle name="Денежный 2 2 2 2 3 2 3" xfId="11578" xr:uid="{00000000-0005-0000-0000-000049050000}"/>
    <cellStyle name="Денежный 2 2 2 2 3 20" xfId="5445" xr:uid="{00000000-0005-0000-0000-00004A050000}"/>
    <cellStyle name="Денежный 2 2 2 2 3 21" xfId="5573" xr:uid="{00000000-0005-0000-0000-00004B050000}"/>
    <cellStyle name="Денежный 2 2 2 2 3 22" xfId="5861" xr:uid="{00000000-0005-0000-0000-00004C050000}"/>
    <cellStyle name="Денежный 2 2 2 2 3 23" xfId="6329" xr:uid="{00000000-0005-0000-0000-00004D050000}"/>
    <cellStyle name="Денежный 2 2 2 2 3 24" xfId="6827" xr:uid="{00000000-0005-0000-0000-00004E050000}"/>
    <cellStyle name="Денежный 2 2 2 2 3 25" xfId="7325" xr:uid="{00000000-0005-0000-0000-00004F050000}"/>
    <cellStyle name="Денежный 2 2 2 2 3 26" xfId="8315" xr:uid="{00000000-0005-0000-0000-000050050000}"/>
    <cellStyle name="Денежный 2 2 2 2 3 27" xfId="8696" xr:uid="{00000000-0005-0000-0000-000051050000}"/>
    <cellStyle name="Денежный 2 2 2 2 3 28" xfId="9338" xr:uid="{00000000-0005-0000-0000-000052050000}"/>
    <cellStyle name="Денежный 2 2 2 2 3 29" xfId="10579" xr:uid="{00000000-0005-0000-0000-000053050000}"/>
    <cellStyle name="Денежный 2 2 2 2 3 3" xfId="2126" xr:uid="{00000000-0005-0000-0000-000054050000}"/>
    <cellStyle name="Денежный 2 2 2 2 3 30" xfId="11432" xr:uid="{00000000-0005-0000-0000-000055050000}"/>
    <cellStyle name="Денежный 2 2 2 2 3 4" xfId="2254" xr:uid="{00000000-0005-0000-0000-000056050000}"/>
    <cellStyle name="Денежный 2 2 2 2 3 5" xfId="2458" xr:uid="{00000000-0005-0000-0000-000057050000}"/>
    <cellStyle name="Денежный 2 2 2 2 3 6" xfId="2610" xr:uid="{00000000-0005-0000-0000-000058050000}"/>
    <cellStyle name="Денежный 2 2 2 2 3 7" xfId="2741" xr:uid="{00000000-0005-0000-0000-000059050000}"/>
    <cellStyle name="Денежный 2 2 2 2 3 8" xfId="2869" xr:uid="{00000000-0005-0000-0000-00005A050000}"/>
    <cellStyle name="Денежный 2 2 2 2 3 9" xfId="3157" xr:uid="{00000000-0005-0000-0000-00005B050000}"/>
    <cellStyle name="Денежный 2 2 2 2 30" xfId="6686" xr:uid="{00000000-0005-0000-0000-00005C050000}"/>
    <cellStyle name="Денежный 2 2 2 2 31" xfId="7184" xr:uid="{00000000-0005-0000-0000-00005D050000}"/>
    <cellStyle name="Денежный 2 2 2 2 32" xfId="7885" xr:uid="{00000000-0005-0000-0000-00005E050000}"/>
    <cellStyle name="Денежный 2 2 2 2 33" xfId="7849" xr:uid="{00000000-0005-0000-0000-00005F050000}"/>
    <cellStyle name="Денежный 2 2 2 2 34" xfId="8091" xr:uid="{00000000-0005-0000-0000-000060050000}"/>
    <cellStyle name="Денежный 2 2 2 2 35" xfId="10132" xr:uid="{00000000-0005-0000-0000-000061050000}"/>
    <cellStyle name="Денежный 2 2 2 2 36" xfId="11428" xr:uid="{00000000-0005-0000-0000-000062050000}"/>
    <cellStyle name="Денежный 2 2 2 2 37" xfId="14175" xr:uid="{00000000-0005-0000-0000-000063050000}"/>
    <cellStyle name="Денежный 2 2 2 2 4" xfId="767" xr:uid="{00000000-0005-0000-0000-000064050000}"/>
    <cellStyle name="Денежный 2 2 2 2 4 10" xfId="11438" xr:uid="{00000000-0005-0000-0000-000065050000}"/>
    <cellStyle name="Денежный 2 2 2 2 4 2" xfId="1553" xr:uid="{00000000-0005-0000-0000-000066050000}"/>
    <cellStyle name="Денежный 2 2 2 2 4 2 2" xfId="5939" xr:uid="{00000000-0005-0000-0000-000067050000}"/>
    <cellStyle name="Денежный 2 2 2 2 4 2 3" xfId="12108" xr:uid="{00000000-0005-0000-0000-000068050000}"/>
    <cellStyle name="Денежный 2 2 2 2 4 3" xfId="6407" xr:uid="{00000000-0005-0000-0000-000069050000}"/>
    <cellStyle name="Денежный 2 2 2 2 4 4" xfId="6905" xr:uid="{00000000-0005-0000-0000-00006A050000}"/>
    <cellStyle name="Денежный 2 2 2 2 4 5" xfId="7403" xr:uid="{00000000-0005-0000-0000-00006B050000}"/>
    <cellStyle name="Денежный 2 2 2 2 4 6" xfId="8410" xr:uid="{00000000-0005-0000-0000-00006C050000}"/>
    <cellStyle name="Денежный 2 2 2 2 4 7" xfId="8898" xr:uid="{00000000-0005-0000-0000-00006D050000}"/>
    <cellStyle name="Денежный 2 2 2 2 4 8" xfId="9434" xr:uid="{00000000-0005-0000-0000-00006E050000}"/>
    <cellStyle name="Денежный 2 2 2 2 4 9" xfId="10669" xr:uid="{00000000-0005-0000-0000-00006F050000}"/>
    <cellStyle name="Денежный 2 2 2 2 5" xfId="1125" xr:uid="{00000000-0005-0000-0000-000070050000}"/>
    <cellStyle name="Денежный 2 2 2 2 5 10" xfId="11436" xr:uid="{00000000-0005-0000-0000-000071050000}"/>
    <cellStyle name="Денежный 2 2 2 2 5 2" xfId="1551" xr:uid="{00000000-0005-0000-0000-000072050000}"/>
    <cellStyle name="Денежный 2 2 2 2 5 2 2" xfId="6174" xr:uid="{00000000-0005-0000-0000-000073050000}"/>
    <cellStyle name="Денежный 2 2 2 2 5 2 3" xfId="12343" xr:uid="{00000000-0005-0000-0000-000074050000}"/>
    <cellStyle name="Денежный 2 2 2 2 5 3" xfId="6627" xr:uid="{00000000-0005-0000-0000-000075050000}"/>
    <cellStyle name="Денежный 2 2 2 2 5 4" xfId="7125" xr:uid="{00000000-0005-0000-0000-000076050000}"/>
    <cellStyle name="Денежный 2 2 2 2 5 5" xfId="7623" xr:uid="{00000000-0005-0000-0000-000077050000}"/>
    <cellStyle name="Денежный 2 2 2 2 5 6" xfId="8760" xr:uid="{00000000-0005-0000-0000-000078050000}"/>
    <cellStyle name="Денежный 2 2 2 2 5 7" xfId="9255" xr:uid="{00000000-0005-0000-0000-000079050000}"/>
    <cellStyle name="Денежный 2 2 2 2 5 8" xfId="9786" xr:uid="{00000000-0005-0000-0000-00007A050000}"/>
    <cellStyle name="Денежный 2 2 2 2 5 9" xfId="11017" xr:uid="{00000000-0005-0000-0000-00007B050000}"/>
    <cellStyle name="Денежный 2 2 2 2 6" xfId="1221" xr:uid="{00000000-0005-0000-0000-00007C050000}"/>
    <cellStyle name="Денежный 2 2 2 2 6 10" xfId="11444" xr:uid="{00000000-0005-0000-0000-00007D050000}"/>
    <cellStyle name="Денежный 2 2 2 2 6 2" xfId="1560" xr:uid="{00000000-0005-0000-0000-00007E050000}"/>
    <cellStyle name="Денежный 2 2 2 2 6 2 2" xfId="6237" xr:uid="{00000000-0005-0000-0000-00007F050000}"/>
    <cellStyle name="Денежный 2 2 2 2 6 2 3" xfId="12406" xr:uid="{00000000-0005-0000-0000-000080050000}"/>
    <cellStyle name="Денежный 2 2 2 2 6 3" xfId="6673" xr:uid="{00000000-0005-0000-0000-000081050000}"/>
    <cellStyle name="Денежный 2 2 2 2 6 4" xfId="7171" xr:uid="{00000000-0005-0000-0000-000082050000}"/>
    <cellStyle name="Денежный 2 2 2 2 6 5" xfId="7669" xr:uid="{00000000-0005-0000-0000-000083050000}"/>
    <cellStyle name="Денежный 2 2 2 2 6 6" xfId="8853" xr:uid="{00000000-0005-0000-0000-000084050000}"/>
    <cellStyle name="Денежный 2 2 2 2 6 7" xfId="9336" xr:uid="{00000000-0005-0000-0000-000085050000}"/>
    <cellStyle name="Денежный 2 2 2 2 6 8" xfId="9878" xr:uid="{00000000-0005-0000-0000-000086050000}"/>
    <cellStyle name="Денежный 2 2 2 2 6 9" xfId="11107" xr:uid="{00000000-0005-0000-0000-000087050000}"/>
    <cellStyle name="Денежный 2 2 2 2 7" xfId="1543" xr:uid="{00000000-0005-0000-0000-000088050000}"/>
    <cellStyle name="Денежный 2 2 2 2 7 2" xfId="1555" xr:uid="{00000000-0005-0000-0000-000089050000}"/>
    <cellStyle name="Денежный 2 2 2 2 7 3" xfId="11440" xr:uid="{00000000-0005-0000-0000-00008A050000}"/>
    <cellStyle name="Денежный 2 2 2 2 8" xfId="1565" xr:uid="{00000000-0005-0000-0000-00008B050000}"/>
    <cellStyle name="Денежный 2 2 2 2 9" xfId="1864" xr:uid="{00000000-0005-0000-0000-00008C050000}"/>
    <cellStyle name="Денежный 2 2 2 20" xfId="3997" xr:uid="{00000000-0005-0000-0000-00008D050000}"/>
    <cellStyle name="Денежный 2 2 2 21" xfId="4039" xr:uid="{00000000-0005-0000-0000-00008E050000}"/>
    <cellStyle name="Денежный 2 2 2 22" xfId="3856" xr:uid="{00000000-0005-0000-0000-00008F050000}"/>
    <cellStyle name="Денежный 2 2 2 23" xfId="4420" xr:uid="{00000000-0005-0000-0000-000090050000}"/>
    <cellStyle name="Денежный 2 2 2 24" xfId="4903" xr:uid="{00000000-0005-0000-0000-000091050000}"/>
    <cellStyle name="Денежный 2 2 2 25" xfId="4878" xr:uid="{00000000-0005-0000-0000-000092050000}"/>
    <cellStyle name="Денежный 2 2 2 26" xfId="5023" xr:uid="{00000000-0005-0000-0000-000093050000}"/>
    <cellStyle name="Денежный 2 2 2 27" xfId="5075" xr:uid="{00000000-0005-0000-0000-000094050000}"/>
    <cellStyle name="Денежный 2 2 2 28" xfId="5677" xr:uid="{00000000-0005-0000-0000-000095050000}"/>
    <cellStyle name="Денежный 2 2 2 29" xfId="5760" xr:uid="{00000000-0005-0000-0000-000096050000}"/>
    <cellStyle name="Денежный 2 2 2 3" xfId="766" xr:uid="{00000000-0005-0000-0000-000097050000}"/>
    <cellStyle name="Денежный 2 2 2 3 2" xfId="775" xr:uid="{00000000-0005-0000-0000-000098050000}"/>
    <cellStyle name="Денежный 2 2 2 3 2 2" xfId="9442" xr:uid="{00000000-0005-0000-0000-000099050000}"/>
    <cellStyle name="Денежный 2 2 2 3 2 3" xfId="10677" xr:uid="{00000000-0005-0000-0000-00009A050000}"/>
    <cellStyle name="Денежный 2 2 2 3 3" xfId="1116" xr:uid="{00000000-0005-0000-0000-00009B050000}"/>
    <cellStyle name="Денежный 2 2 2 3 3 2" xfId="9777" xr:uid="{00000000-0005-0000-0000-00009C050000}"/>
    <cellStyle name="Денежный 2 2 2 3 3 3" xfId="11008" xr:uid="{00000000-0005-0000-0000-00009D050000}"/>
    <cellStyle name="Денежный 2 2 2 3 4" xfId="1214" xr:uid="{00000000-0005-0000-0000-00009E050000}"/>
    <cellStyle name="Денежный 2 2 2 3 4 2" xfId="9871" xr:uid="{00000000-0005-0000-0000-00009F050000}"/>
    <cellStyle name="Денежный 2 2 2 3 4 3" xfId="11100" xr:uid="{00000000-0005-0000-0000-0000A0050000}"/>
    <cellStyle name="Денежный 2 2 2 30" xfId="6684" xr:uid="{00000000-0005-0000-0000-0000A1050000}"/>
    <cellStyle name="Денежный 2 2 2 31" xfId="7182" xr:uid="{00000000-0005-0000-0000-0000A2050000}"/>
    <cellStyle name="Денежный 2 2 2 32" xfId="7871" xr:uid="{00000000-0005-0000-0000-0000A3050000}"/>
    <cellStyle name="Денежный 2 2 2 33" xfId="7852" xr:uid="{00000000-0005-0000-0000-0000A4050000}"/>
    <cellStyle name="Денежный 2 2 2 34" xfId="7713" xr:uid="{00000000-0005-0000-0000-0000A5050000}"/>
    <cellStyle name="Денежный 2 2 2 35" xfId="10118" xr:uid="{00000000-0005-0000-0000-0000A6050000}"/>
    <cellStyle name="Денежный 2 2 2 36" xfId="11197" xr:uid="{00000000-0005-0000-0000-0000A7050000}"/>
    <cellStyle name="Денежный 2 2 2 37" xfId="12791" xr:uid="{00000000-0005-0000-0000-0000A8050000}"/>
    <cellStyle name="Денежный 2 2 2 37 2" xfId="12805" xr:uid="{00000000-0005-0000-0000-0000A9050000}"/>
    <cellStyle name="Денежный 2 2 2 38" xfId="12815" xr:uid="{00000000-0005-0000-0000-0000AA050000}"/>
    <cellStyle name="Денежный 2 2 2 39" xfId="12828" xr:uid="{00000000-0005-0000-0000-0000AB050000}"/>
    <cellStyle name="Денежный 2 2 2 4" xfId="1126" xr:uid="{00000000-0005-0000-0000-0000AC050000}"/>
    <cellStyle name="Денежный 2 2 2 40" xfId="14173" xr:uid="{00000000-0005-0000-0000-0000AD050000}"/>
    <cellStyle name="Денежный 2 2 2 5" xfId="1222" xr:uid="{00000000-0005-0000-0000-0000AE050000}"/>
    <cellStyle name="Денежный 2 2 2 6" xfId="1312" xr:uid="{00000000-0005-0000-0000-0000AF050000}"/>
    <cellStyle name="Денежный 2 2 2 6 2" xfId="1559" xr:uid="{00000000-0005-0000-0000-0000B0050000}"/>
    <cellStyle name="Денежный 2 2 2 6 3" xfId="11443" xr:uid="{00000000-0005-0000-0000-0000B1050000}"/>
    <cellStyle name="Денежный 2 2 2 7" xfId="1556" xr:uid="{00000000-0005-0000-0000-0000B2050000}"/>
    <cellStyle name="Денежный 2 2 2 8" xfId="1564" xr:uid="{00000000-0005-0000-0000-0000B3050000}"/>
    <cellStyle name="Денежный 2 2 2 9" xfId="1859" xr:uid="{00000000-0005-0000-0000-0000B4050000}"/>
    <cellStyle name="Денежный 2 2 20" xfId="1788" xr:uid="{00000000-0005-0000-0000-0000B5050000}"/>
    <cellStyle name="Денежный 2 2 21" xfId="1887" xr:uid="{00000000-0005-0000-0000-0000B6050000}"/>
    <cellStyle name="Денежный 2 2 22" xfId="2525" xr:uid="{00000000-0005-0000-0000-0000B7050000}"/>
    <cellStyle name="Денежный 2 2 23" xfId="2970" xr:uid="{00000000-0005-0000-0000-0000B8050000}"/>
    <cellStyle name="Денежный 2 2 24" xfId="3091" xr:uid="{00000000-0005-0000-0000-0000B9050000}"/>
    <cellStyle name="Денежный 2 2 25" xfId="3387" xr:uid="{00000000-0005-0000-0000-0000BA050000}"/>
    <cellStyle name="Денежный 2 2 26" xfId="3507" xr:uid="{00000000-0005-0000-0000-0000BB050000}"/>
    <cellStyle name="Денежный 2 2 27" xfId="3869" xr:uid="{00000000-0005-0000-0000-0000BC050000}"/>
    <cellStyle name="Денежный 2 2 28" xfId="4079" xr:uid="{00000000-0005-0000-0000-0000BD050000}"/>
    <cellStyle name="Денежный 2 2 29" xfId="3870" xr:uid="{00000000-0005-0000-0000-0000BE050000}"/>
    <cellStyle name="Денежный 2 2 3" xfId="231" xr:uid="{00000000-0005-0000-0000-0000BF050000}"/>
    <cellStyle name="Денежный 2 2 3 10" xfId="1886" xr:uid="{00000000-0005-0000-0000-0000C0050000}"/>
    <cellStyle name="Денежный 2 2 3 11" xfId="2977" xr:uid="{00000000-0005-0000-0000-0000C1050000}"/>
    <cellStyle name="Денежный 2 2 3 12" xfId="2967" xr:uid="{00000000-0005-0000-0000-0000C2050000}"/>
    <cellStyle name="Денежный 2 2 3 13" xfId="3394" xr:uid="{00000000-0005-0000-0000-0000C3050000}"/>
    <cellStyle name="Денежный 2 2 3 14" xfId="3384" xr:uid="{00000000-0005-0000-0000-0000C4050000}"/>
    <cellStyle name="Денежный 2 2 3 15" xfId="3883" xr:uid="{00000000-0005-0000-0000-0000C5050000}"/>
    <cellStyle name="Денежный 2 2 3 16" xfId="3844" xr:uid="{00000000-0005-0000-0000-0000C6050000}"/>
    <cellStyle name="Денежный 2 2 3 17" xfId="3860" xr:uid="{00000000-0005-0000-0000-0000C7050000}"/>
    <cellStyle name="Денежный 2 2 3 18" xfId="3902" xr:uid="{00000000-0005-0000-0000-0000C8050000}"/>
    <cellStyle name="Денежный 2 2 3 19" xfId="4402" xr:uid="{00000000-0005-0000-0000-0000C9050000}"/>
    <cellStyle name="Денежный 2 2 3 2" xfId="285" xr:uid="{00000000-0005-0000-0000-0000CA050000}"/>
    <cellStyle name="Денежный 2 2 3 2 10" xfId="3009" xr:uid="{00000000-0005-0000-0000-0000CB050000}"/>
    <cellStyle name="Денежный 2 2 3 2 11" xfId="2952" xr:uid="{00000000-0005-0000-0000-0000CC050000}"/>
    <cellStyle name="Денежный 2 2 3 2 12" xfId="3425" xr:uid="{00000000-0005-0000-0000-0000CD050000}"/>
    <cellStyle name="Денежный 2 2 3 2 13" xfId="3498" xr:uid="{00000000-0005-0000-0000-0000CE050000}"/>
    <cellStyle name="Денежный 2 2 3 2 14" xfId="3929" xr:uid="{00000000-0005-0000-0000-0000CF050000}"/>
    <cellStyle name="Денежный 2 2 3 2 15" xfId="3826" xr:uid="{00000000-0005-0000-0000-0000D0050000}"/>
    <cellStyle name="Денежный 2 2 3 2 16" xfId="4000" xr:uid="{00000000-0005-0000-0000-0000D1050000}"/>
    <cellStyle name="Денежный 2 2 3 2 17" xfId="4184" xr:uid="{00000000-0005-0000-0000-0000D2050000}"/>
    <cellStyle name="Денежный 2 2 3 2 18" xfId="3793" xr:uid="{00000000-0005-0000-0000-0000D3050000}"/>
    <cellStyle name="Денежный 2 2 3 2 19" xfId="4949" xr:uid="{00000000-0005-0000-0000-0000D4050000}"/>
    <cellStyle name="Денежный 2 2 3 2 2" xfId="577" xr:uid="{00000000-0005-0000-0000-0000D5050000}"/>
    <cellStyle name="Денежный 2 2 3 2 2 10" xfId="3097" xr:uid="{00000000-0005-0000-0000-0000D6050000}"/>
    <cellStyle name="Денежный 2 2 3 2 2 11" xfId="3225" xr:uid="{00000000-0005-0000-0000-0000D7050000}"/>
    <cellStyle name="Денежный 2 2 3 2 2 12" xfId="3513" xr:uid="{00000000-0005-0000-0000-0000D8050000}"/>
    <cellStyle name="Денежный 2 2 3 2 2 13" xfId="3641" xr:uid="{00000000-0005-0000-0000-0000D9050000}"/>
    <cellStyle name="Денежный 2 2 3 2 2 14" xfId="4106" xr:uid="{00000000-0005-0000-0000-0000DA050000}"/>
    <cellStyle name="Денежный 2 2 3 2 2 15" xfId="4269" xr:uid="{00000000-0005-0000-0000-0000DB050000}"/>
    <cellStyle name="Денежный 2 2 3 2 2 16" xfId="4414" xr:uid="{00000000-0005-0000-0000-0000DC050000}"/>
    <cellStyle name="Денежный 2 2 3 2 2 17" xfId="4552" xr:uid="{00000000-0005-0000-0000-0000DD050000}"/>
    <cellStyle name="Денежный 2 2 3 2 2 18" xfId="4681" xr:uid="{00000000-0005-0000-0000-0000DE050000}"/>
    <cellStyle name="Денежный 2 2 3 2 2 19" xfId="5099" xr:uid="{00000000-0005-0000-0000-0000DF050000}"/>
    <cellStyle name="Денежный 2 2 3 2 2 2" xfId="618" xr:uid="{00000000-0005-0000-0000-0000E0050000}"/>
    <cellStyle name="Денежный 2 2 3 2 2 2 10" xfId="3531" xr:uid="{00000000-0005-0000-0000-0000E1050000}"/>
    <cellStyle name="Денежный 2 2 3 2 2 2 11" xfId="3659" xr:uid="{00000000-0005-0000-0000-0000E2050000}"/>
    <cellStyle name="Денежный 2 2 3 2 2 2 12" xfId="4137" xr:uid="{00000000-0005-0000-0000-0000E3050000}"/>
    <cellStyle name="Денежный 2 2 3 2 2 2 13" xfId="4292" xr:uid="{00000000-0005-0000-0000-0000E4050000}"/>
    <cellStyle name="Денежный 2 2 3 2 2 2 14" xfId="4440" xr:uid="{00000000-0005-0000-0000-0000E5050000}"/>
    <cellStyle name="Денежный 2 2 3 2 2 2 15" xfId="4571" xr:uid="{00000000-0005-0000-0000-0000E6050000}"/>
    <cellStyle name="Денежный 2 2 3 2 2 2 16" xfId="4699" xr:uid="{00000000-0005-0000-0000-0000E7050000}"/>
    <cellStyle name="Денежный 2 2 3 2 2 2 17" xfId="5120" xr:uid="{00000000-0005-0000-0000-0000E8050000}"/>
    <cellStyle name="Денежный 2 2 3 2 2 2 18" xfId="5267" xr:uid="{00000000-0005-0000-0000-0000E9050000}"/>
    <cellStyle name="Денежный 2 2 3 2 2 2 19" xfId="5403" xr:uid="{00000000-0005-0000-0000-0000EA050000}"/>
    <cellStyle name="Денежный 2 2 3 2 2 2 2" xfId="780" xr:uid="{00000000-0005-0000-0000-0000EB050000}"/>
    <cellStyle name="Денежный 2 2 3 2 2 2 2 2" xfId="9447" xr:uid="{00000000-0005-0000-0000-0000EC050000}"/>
    <cellStyle name="Денежный 2 2 3 2 2 2 2 3" xfId="10682" xr:uid="{00000000-0005-0000-0000-0000ED050000}"/>
    <cellStyle name="Денежный 2 2 3 2 2 2 20" xfId="5531" xr:uid="{00000000-0005-0000-0000-0000EE050000}"/>
    <cellStyle name="Денежный 2 2 3 2 2 2 21" xfId="5819" xr:uid="{00000000-0005-0000-0000-0000EF050000}"/>
    <cellStyle name="Денежный 2 2 3 2 2 2 22" xfId="6287" xr:uid="{00000000-0005-0000-0000-0000F0050000}"/>
    <cellStyle name="Денежный 2 2 3 2 2 2 23" xfId="6785" xr:uid="{00000000-0005-0000-0000-0000F1050000}"/>
    <cellStyle name="Денежный 2 2 3 2 2 2 24" xfId="7283" xr:uid="{00000000-0005-0000-0000-0000F2050000}"/>
    <cellStyle name="Денежный 2 2 3 2 2 2 25" xfId="8262" xr:uid="{00000000-0005-0000-0000-0000F3050000}"/>
    <cellStyle name="Денежный 2 2 3 2 2 2 26" xfId="8603" xr:uid="{00000000-0005-0000-0000-0000F4050000}"/>
    <cellStyle name="Денежный 2 2 3 2 2 2 27" xfId="8855" xr:uid="{00000000-0005-0000-0000-0000F5050000}"/>
    <cellStyle name="Денежный 2 2 3 2 2 2 28" xfId="10526" xr:uid="{00000000-0005-0000-0000-0000F6050000}"/>
    <cellStyle name="Денежный 2 2 3 2 2 2 29" xfId="11528" xr:uid="{00000000-0005-0000-0000-0000F7050000}"/>
    <cellStyle name="Денежный 2 2 3 2 2 2 3" xfId="781" xr:uid="{00000000-0005-0000-0000-0000F8050000}"/>
    <cellStyle name="Денежный 2 2 3 2 2 2 3 2" xfId="9448" xr:uid="{00000000-0005-0000-0000-0000F9050000}"/>
    <cellStyle name="Денежный 2 2 3 2 2 2 3 3" xfId="10683" xr:uid="{00000000-0005-0000-0000-0000FA050000}"/>
    <cellStyle name="Денежный 2 2 3 2 2 2 4" xfId="1646" xr:uid="{00000000-0005-0000-0000-0000FB050000}"/>
    <cellStyle name="Денежный 2 2 3 2 2 2 4 2" xfId="2411" xr:uid="{00000000-0005-0000-0000-0000FC050000}"/>
    <cellStyle name="Денежный 2 2 3 2 2 2 4 3" xfId="12006" xr:uid="{00000000-0005-0000-0000-0000FD050000}"/>
    <cellStyle name="Денежный 2 2 3 2 2 2 5" xfId="2565" xr:uid="{00000000-0005-0000-0000-0000FE050000}"/>
    <cellStyle name="Денежный 2 2 3 2 2 2 6" xfId="2699" xr:uid="{00000000-0005-0000-0000-0000FF050000}"/>
    <cellStyle name="Денежный 2 2 3 2 2 2 7" xfId="2827" xr:uid="{00000000-0005-0000-0000-000000060000}"/>
    <cellStyle name="Денежный 2 2 3 2 2 2 8" xfId="3115" xr:uid="{00000000-0005-0000-0000-000001060000}"/>
    <cellStyle name="Денежный 2 2 3 2 2 2 9" xfId="3243" xr:uid="{00000000-0005-0000-0000-000002060000}"/>
    <cellStyle name="Денежный 2 2 3 2 2 20" xfId="5243" xr:uid="{00000000-0005-0000-0000-000003060000}"/>
    <cellStyle name="Денежный 2 2 3 2 2 21" xfId="5385" xr:uid="{00000000-0005-0000-0000-000004060000}"/>
    <cellStyle name="Денежный 2 2 3 2 2 22" xfId="5513" xr:uid="{00000000-0005-0000-0000-000005060000}"/>
    <cellStyle name="Денежный 2 2 3 2 2 23" xfId="5801" xr:uid="{00000000-0005-0000-0000-000006060000}"/>
    <cellStyle name="Денежный 2 2 3 2 2 24" xfId="6269" xr:uid="{00000000-0005-0000-0000-000007060000}"/>
    <cellStyle name="Денежный 2 2 3 2 2 25" xfId="6767" xr:uid="{00000000-0005-0000-0000-000008060000}"/>
    <cellStyle name="Денежный 2 2 3 2 2 26" xfId="7265" xr:uid="{00000000-0005-0000-0000-000009060000}"/>
    <cellStyle name="Денежный 2 2 3 2 2 27" xfId="8222" xr:uid="{00000000-0005-0000-0000-00000A060000}"/>
    <cellStyle name="Денежный 2 2 3 2 2 28" xfId="8063" xr:uid="{00000000-0005-0000-0000-00000B060000}"/>
    <cellStyle name="Денежный 2 2 3 2 2 29" xfId="8917" xr:uid="{00000000-0005-0000-0000-00000C060000}"/>
    <cellStyle name="Денежный 2 2 3 2 2 3" xfId="698" xr:uid="{00000000-0005-0000-0000-00000D060000}"/>
    <cellStyle name="Денежный 2 2 3 2 2 3 10" xfId="3596" xr:uid="{00000000-0005-0000-0000-00000E060000}"/>
    <cellStyle name="Денежный 2 2 3 2 2 3 11" xfId="3724" xr:uid="{00000000-0005-0000-0000-00000F060000}"/>
    <cellStyle name="Денежный 2 2 3 2 2 3 12" xfId="4211" xr:uid="{00000000-0005-0000-0000-000010060000}"/>
    <cellStyle name="Денежный 2 2 3 2 2 3 13" xfId="4363" xr:uid="{00000000-0005-0000-0000-000011060000}"/>
    <cellStyle name="Денежный 2 2 3 2 2 3 14" xfId="4506" xr:uid="{00000000-0005-0000-0000-000012060000}"/>
    <cellStyle name="Денежный 2 2 3 2 2 3 15" xfId="4636" xr:uid="{00000000-0005-0000-0000-000013060000}"/>
    <cellStyle name="Денежный 2 2 3 2 2 3 16" xfId="4764" xr:uid="{00000000-0005-0000-0000-000014060000}"/>
    <cellStyle name="Денежный 2 2 3 2 2 3 17" xfId="5188" xr:uid="{00000000-0005-0000-0000-000015060000}"/>
    <cellStyle name="Денежный 2 2 3 2 2 3 18" xfId="5338" xr:uid="{00000000-0005-0000-0000-000016060000}"/>
    <cellStyle name="Денежный 2 2 3 2 2 3 19" xfId="5468" xr:uid="{00000000-0005-0000-0000-000017060000}"/>
    <cellStyle name="Денежный 2 2 3 2 2 3 2" xfId="1723" xr:uid="{00000000-0005-0000-0000-000018060000}"/>
    <cellStyle name="Денежный 2 2 3 2 2 3 2 2" xfId="2152" xr:uid="{00000000-0005-0000-0000-000019060000}"/>
    <cellStyle name="Денежный 2 2 3 2 2 3 2 3" xfId="11878" xr:uid="{00000000-0005-0000-0000-00001A060000}"/>
    <cellStyle name="Денежный 2 2 3 2 2 3 20" xfId="5596" xr:uid="{00000000-0005-0000-0000-00001B060000}"/>
    <cellStyle name="Денежный 2 2 3 2 2 3 21" xfId="5884" xr:uid="{00000000-0005-0000-0000-00001C060000}"/>
    <cellStyle name="Денежный 2 2 3 2 2 3 22" xfId="6352" xr:uid="{00000000-0005-0000-0000-00001D060000}"/>
    <cellStyle name="Денежный 2 2 3 2 2 3 23" xfId="6850" xr:uid="{00000000-0005-0000-0000-00001E060000}"/>
    <cellStyle name="Денежный 2 2 3 2 2 3 24" xfId="7348" xr:uid="{00000000-0005-0000-0000-00001F060000}"/>
    <cellStyle name="Денежный 2 2 3 2 2 3 25" xfId="8342" xr:uid="{00000000-0005-0000-0000-000020060000}"/>
    <cellStyle name="Денежный 2 2 3 2 2 3 26" xfId="8813" xr:uid="{00000000-0005-0000-0000-000021060000}"/>
    <cellStyle name="Денежный 2 2 3 2 2 3 27" xfId="9368" xr:uid="{00000000-0005-0000-0000-000022060000}"/>
    <cellStyle name="Денежный 2 2 3 2 2 3 28" xfId="10606" xr:uid="{00000000-0005-0000-0000-000023060000}"/>
    <cellStyle name="Денежный 2 2 3 2 2 3 29" xfId="11605" xr:uid="{00000000-0005-0000-0000-000024060000}"/>
    <cellStyle name="Денежный 2 2 3 2 2 3 3" xfId="2277" xr:uid="{00000000-0005-0000-0000-000025060000}"/>
    <cellStyle name="Денежный 2 2 3 2 2 3 4" xfId="2484" xr:uid="{00000000-0005-0000-0000-000026060000}"/>
    <cellStyle name="Денежный 2 2 3 2 2 3 5" xfId="2634" xr:uid="{00000000-0005-0000-0000-000027060000}"/>
    <cellStyle name="Денежный 2 2 3 2 2 3 6" xfId="2764" xr:uid="{00000000-0005-0000-0000-000028060000}"/>
    <cellStyle name="Денежный 2 2 3 2 2 3 7" xfId="2892" xr:uid="{00000000-0005-0000-0000-000029060000}"/>
    <cellStyle name="Денежный 2 2 3 2 2 3 8" xfId="3180" xr:uid="{00000000-0005-0000-0000-00002A060000}"/>
    <cellStyle name="Денежный 2 2 3 2 2 3 9" xfId="3308" xr:uid="{00000000-0005-0000-0000-00002B060000}"/>
    <cellStyle name="Денежный 2 2 3 2 2 30" xfId="10485" xr:uid="{00000000-0005-0000-0000-00002C060000}"/>
    <cellStyle name="Денежный 2 2 3 2 2 31" xfId="11510" xr:uid="{00000000-0005-0000-0000-00002D060000}"/>
    <cellStyle name="Денежный 2 2 3 2 2 4" xfId="778" xr:uid="{00000000-0005-0000-0000-00002E060000}"/>
    <cellStyle name="Денежный 2 2 3 2 2 4 10" xfId="11804" xr:uid="{00000000-0005-0000-0000-00002F060000}"/>
    <cellStyle name="Денежный 2 2 3 2 2 4 2" xfId="2063" xr:uid="{00000000-0005-0000-0000-000030060000}"/>
    <cellStyle name="Денежный 2 2 3 2 2 4 2 2" xfId="5947" xr:uid="{00000000-0005-0000-0000-000031060000}"/>
    <cellStyle name="Денежный 2 2 3 2 2 4 2 3" xfId="12116" xr:uid="{00000000-0005-0000-0000-000032060000}"/>
    <cellStyle name="Денежный 2 2 3 2 2 4 3" xfId="6415" xr:uid="{00000000-0005-0000-0000-000033060000}"/>
    <cellStyle name="Денежный 2 2 3 2 2 4 4" xfId="6913" xr:uid="{00000000-0005-0000-0000-000034060000}"/>
    <cellStyle name="Денежный 2 2 3 2 2 4 5" xfId="7411" xr:uid="{00000000-0005-0000-0000-000035060000}"/>
    <cellStyle name="Денежный 2 2 3 2 2 4 6" xfId="8421" xr:uid="{00000000-0005-0000-0000-000036060000}"/>
    <cellStyle name="Денежный 2 2 3 2 2 4 7" xfId="8909" xr:uid="{00000000-0005-0000-0000-000037060000}"/>
    <cellStyle name="Денежный 2 2 3 2 2 4 8" xfId="9445" xr:uid="{00000000-0005-0000-0000-000038060000}"/>
    <cellStyle name="Денежный 2 2 3 2 2 4 9" xfId="10680" xr:uid="{00000000-0005-0000-0000-000039060000}"/>
    <cellStyle name="Денежный 2 2 3 2 2 5" xfId="1114" xr:uid="{00000000-0005-0000-0000-00003A060000}"/>
    <cellStyle name="Денежный 2 2 3 2 2 5 10" xfId="11930" xr:uid="{00000000-0005-0000-0000-00003B060000}"/>
    <cellStyle name="Денежный 2 2 3 2 2 5 2" xfId="2211" xr:uid="{00000000-0005-0000-0000-00003C060000}"/>
    <cellStyle name="Денежный 2 2 3 2 2 5 2 2" xfId="6166" xr:uid="{00000000-0005-0000-0000-00003D060000}"/>
    <cellStyle name="Денежный 2 2 3 2 2 5 2 3" xfId="12335" xr:uid="{00000000-0005-0000-0000-00003E060000}"/>
    <cellStyle name="Денежный 2 2 3 2 2 5 3" xfId="6623" xr:uid="{00000000-0005-0000-0000-00003F060000}"/>
    <cellStyle name="Денежный 2 2 3 2 2 5 4" xfId="7121" xr:uid="{00000000-0005-0000-0000-000040060000}"/>
    <cellStyle name="Денежный 2 2 3 2 2 5 5" xfId="7619" xr:uid="{00000000-0005-0000-0000-000041060000}"/>
    <cellStyle name="Денежный 2 2 3 2 2 5 6" xfId="8749" xr:uid="{00000000-0005-0000-0000-000042060000}"/>
    <cellStyle name="Денежный 2 2 3 2 2 5 7" xfId="9245" xr:uid="{00000000-0005-0000-0000-000043060000}"/>
    <cellStyle name="Денежный 2 2 3 2 2 5 8" xfId="9775" xr:uid="{00000000-0005-0000-0000-000044060000}"/>
    <cellStyle name="Денежный 2 2 3 2 2 5 9" xfId="11006" xr:uid="{00000000-0005-0000-0000-000045060000}"/>
    <cellStyle name="Денежный 2 2 3 2 2 6" xfId="1212" xr:uid="{00000000-0005-0000-0000-000046060000}"/>
    <cellStyle name="Денежный 2 2 3 2 2 6 10" xfId="11987" xr:uid="{00000000-0005-0000-0000-000047060000}"/>
    <cellStyle name="Денежный 2 2 3 2 2 6 2" xfId="2384" xr:uid="{00000000-0005-0000-0000-000048060000}"/>
    <cellStyle name="Денежный 2 2 3 2 2 6 2 2" xfId="6231" xr:uid="{00000000-0005-0000-0000-000049060000}"/>
    <cellStyle name="Денежный 2 2 3 2 2 6 2 3" xfId="12400" xr:uid="{00000000-0005-0000-0000-00004A060000}"/>
    <cellStyle name="Денежный 2 2 3 2 2 6 3" xfId="6669" xr:uid="{00000000-0005-0000-0000-00004B060000}"/>
    <cellStyle name="Денежный 2 2 3 2 2 6 4" xfId="7167" xr:uid="{00000000-0005-0000-0000-00004C060000}"/>
    <cellStyle name="Денежный 2 2 3 2 2 6 5" xfId="7665" xr:uid="{00000000-0005-0000-0000-00004D060000}"/>
    <cellStyle name="Денежный 2 2 3 2 2 6 6" xfId="8845" xr:uid="{00000000-0005-0000-0000-00004E060000}"/>
    <cellStyle name="Денежный 2 2 3 2 2 6 7" xfId="9329" xr:uid="{00000000-0005-0000-0000-00004F060000}"/>
    <cellStyle name="Денежный 2 2 3 2 2 6 8" xfId="9869" xr:uid="{00000000-0005-0000-0000-000050060000}"/>
    <cellStyle name="Денежный 2 2 3 2 2 6 9" xfId="11098" xr:uid="{00000000-0005-0000-0000-000051060000}"/>
    <cellStyle name="Денежный 2 2 3 2 2 7" xfId="1628" xr:uid="{00000000-0005-0000-0000-000052060000}"/>
    <cellStyle name="Денежный 2 2 3 2 2 7 2" xfId="2542" xr:uid="{00000000-0005-0000-0000-000053060000}"/>
    <cellStyle name="Денежный 2 2 3 2 2 7 3" xfId="12049" xr:uid="{00000000-0005-0000-0000-000054060000}"/>
    <cellStyle name="Денежный 2 2 3 2 2 8" xfId="2680" xr:uid="{00000000-0005-0000-0000-000055060000}"/>
    <cellStyle name="Денежный 2 2 3 2 2 9" xfId="2809" xr:uid="{00000000-0005-0000-0000-000056060000}"/>
    <cellStyle name="Денежный 2 2 3 2 20" xfId="4854" xr:uid="{00000000-0005-0000-0000-000057060000}"/>
    <cellStyle name="Денежный 2 2 3 2 21" xfId="4888" xr:uid="{00000000-0005-0000-0000-000058060000}"/>
    <cellStyle name="Денежный 2 2 3 2 22" xfId="5256" xr:uid="{00000000-0005-0000-0000-000059060000}"/>
    <cellStyle name="Денежный 2 2 3 2 23" xfId="5715" xr:uid="{00000000-0005-0000-0000-00005A060000}"/>
    <cellStyle name="Денежный 2 2 3 2 24" xfId="5781" xr:uid="{00000000-0005-0000-0000-00005B060000}"/>
    <cellStyle name="Денежный 2 2 3 2 25" xfId="6721" xr:uid="{00000000-0005-0000-0000-00005C060000}"/>
    <cellStyle name="Денежный 2 2 3 2 26" xfId="7219" xr:uid="{00000000-0005-0000-0000-00005D060000}"/>
    <cellStyle name="Денежный 2 2 3 2 27" xfId="7946" xr:uid="{00000000-0005-0000-0000-00005E060000}"/>
    <cellStyle name="Денежный 2 2 3 2 28" xfId="8171" xr:uid="{00000000-0005-0000-0000-00005F060000}"/>
    <cellStyle name="Денежный 2 2 3 2 29" xfId="8232" xr:uid="{00000000-0005-0000-0000-000060060000}"/>
    <cellStyle name="Денежный 2 2 3 2 3" xfId="679" xr:uid="{00000000-0005-0000-0000-000061060000}"/>
    <cellStyle name="Денежный 2 2 3 2 3 10" xfId="3578" xr:uid="{00000000-0005-0000-0000-000062060000}"/>
    <cellStyle name="Денежный 2 2 3 2 3 11" xfId="3706" xr:uid="{00000000-0005-0000-0000-000063060000}"/>
    <cellStyle name="Денежный 2 2 3 2 3 12" xfId="4193" xr:uid="{00000000-0005-0000-0000-000064060000}"/>
    <cellStyle name="Денежный 2 2 3 2 3 13" xfId="4345" xr:uid="{00000000-0005-0000-0000-000065060000}"/>
    <cellStyle name="Денежный 2 2 3 2 3 14" xfId="4488" xr:uid="{00000000-0005-0000-0000-000066060000}"/>
    <cellStyle name="Денежный 2 2 3 2 3 15" xfId="4618" xr:uid="{00000000-0005-0000-0000-000067060000}"/>
    <cellStyle name="Денежный 2 2 3 2 3 16" xfId="4746" xr:uid="{00000000-0005-0000-0000-000068060000}"/>
    <cellStyle name="Денежный 2 2 3 2 3 17" xfId="5170" xr:uid="{00000000-0005-0000-0000-000069060000}"/>
    <cellStyle name="Денежный 2 2 3 2 3 18" xfId="5320" xr:uid="{00000000-0005-0000-0000-00006A060000}"/>
    <cellStyle name="Денежный 2 2 3 2 3 19" xfId="5450" xr:uid="{00000000-0005-0000-0000-00006B060000}"/>
    <cellStyle name="Денежный 2 2 3 2 3 2" xfId="783" xr:uid="{00000000-0005-0000-0000-00006C060000}"/>
    <cellStyle name="Денежный 2 2 3 2 3 2 10" xfId="11860" xr:uid="{00000000-0005-0000-0000-00006D060000}"/>
    <cellStyle name="Денежный 2 2 3 2 3 2 2" xfId="2134" xr:uid="{00000000-0005-0000-0000-00006E060000}"/>
    <cellStyle name="Денежный 2 2 3 2 3 2 2 2" xfId="5949" xr:uid="{00000000-0005-0000-0000-00006F060000}"/>
    <cellStyle name="Денежный 2 2 3 2 3 2 2 3" xfId="12118" xr:uid="{00000000-0005-0000-0000-000070060000}"/>
    <cellStyle name="Денежный 2 2 3 2 3 2 3" xfId="6417" xr:uid="{00000000-0005-0000-0000-000071060000}"/>
    <cellStyle name="Денежный 2 2 3 2 3 2 4" xfId="6915" xr:uid="{00000000-0005-0000-0000-000072060000}"/>
    <cellStyle name="Денежный 2 2 3 2 3 2 5" xfId="7413" xr:uid="{00000000-0005-0000-0000-000073060000}"/>
    <cellStyle name="Денежный 2 2 3 2 3 2 6" xfId="8426" xr:uid="{00000000-0005-0000-0000-000074060000}"/>
    <cellStyle name="Денежный 2 2 3 2 3 2 7" xfId="8914" xr:uid="{00000000-0005-0000-0000-000075060000}"/>
    <cellStyle name="Денежный 2 2 3 2 3 2 8" xfId="9450" xr:uid="{00000000-0005-0000-0000-000076060000}"/>
    <cellStyle name="Денежный 2 2 3 2 3 2 9" xfId="10685" xr:uid="{00000000-0005-0000-0000-000077060000}"/>
    <cellStyle name="Денежный 2 2 3 2 3 20" xfId="5578" xr:uid="{00000000-0005-0000-0000-000078060000}"/>
    <cellStyle name="Денежный 2 2 3 2 3 21" xfId="5866" xr:uid="{00000000-0005-0000-0000-000079060000}"/>
    <cellStyle name="Денежный 2 2 3 2 3 22" xfId="6334" xr:uid="{00000000-0005-0000-0000-00007A060000}"/>
    <cellStyle name="Денежный 2 2 3 2 3 23" xfId="6832" xr:uid="{00000000-0005-0000-0000-00007B060000}"/>
    <cellStyle name="Денежный 2 2 3 2 3 24" xfId="7330" xr:uid="{00000000-0005-0000-0000-00007C060000}"/>
    <cellStyle name="Денежный 2 2 3 2 3 25" xfId="8323" xr:uid="{00000000-0005-0000-0000-00007D060000}"/>
    <cellStyle name="Денежный 2 2 3 2 3 26" xfId="8491" xr:uid="{00000000-0005-0000-0000-00007E060000}"/>
    <cellStyle name="Денежный 2 2 3 2 3 27" xfId="9266" xr:uid="{00000000-0005-0000-0000-00007F060000}"/>
    <cellStyle name="Денежный 2 2 3 2 3 28" xfId="10587" xr:uid="{00000000-0005-0000-0000-000080060000}"/>
    <cellStyle name="Денежный 2 2 3 2 3 29" xfId="11586" xr:uid="{00000000-0005-0000-0000-000081060000}"/>
    <cellStyle name="Денежный 2 2 3 2 3 3" xfId="1113" xr:uid="{00000000-0005-0000-0000-000082060000}"/>
    <cellStyle name="Денежный 2 2 3 2 3 3 10" xfId="11950" xr:uid="{00000000-0005-0000-0000-000083060000}"/>
    <cellStyle name="Денежный 2 2 3 2 3 3 2" xfId="2259" xr:uid="{00000000-0005-0000-0000-000084060000}"/>
    <cellStyle name="Денежный 2 2 3 2 3 3 2 2" xfId="6165" xr:uid="{00000000-0005-0000-0000-000085060000}"/>
    <cellStyle name="Денежный 2 2 3 2 3 3 2 3" xfId="12334" xr:uid="{00000000-0005-0000-0000-000086060000}"/>
    <cellStyle name="Денежный 2 2 3 2 3 3 3" xfId="6622" xr:uid="{00000000-0005-0000-0000-000087060000}"/>
    <cellStyle name="Денежный 2 2 3 2 3 3 4" xfId="7120" xr:uid="{00000000-0005-0000-0000-000088060000}"/>
    <cellStyle name="Денежный 2 2 3 2 3 3 5" xfId="7618" xr:uid="{00000000-0005-0000-0000-000089060000}"/>
    <cellStyle name="Денежный 2 2 3 2 3 3 6" xfId="8748" xr:uid="{00000000-0005-0000-0000-00008A060000}"/>
    <cellStyle name="Денежный 2 2 3 2 3 3 7" xfId="9244" xr:uid="{00000000-0005-0000-0000-00008B060000}"/>
    <cellStyle name="Денежный 2 2 3 2 3 3 8" xfId="9774" xr:uid="{00000000-0005-0000-0000-00008C060000}"/>
    <cellStyle name="Денежный 2 2 3 2 3 3 9" xfId="11005" xr:uid="{00000000-0005-0000-0000-00008D060000}"/>
    <cellStyle name="Денежный 2 2 3 2 3 4" xfId="1211" xr:uid="{00000000-0005-0000-0000-00008E060000}"/>
    <cellStyle name="Денежный 2 2 3 2 3 4 10" xfId="12026" xr:uid="{00000000-0005-0000-0000-00008F060000}"/>
    <cellStyle name="Денежный 2 2 3 2 3 4 2" xfId="2466" xr:uid="{00000000-0005-0000-0000-000090060000}"/>
    <cellStyle name="Денежный 2 2 3 2 3 4 2 2" xfId="6230" xr:uid="{00000000-0005-0000-0000-000091060000}"/>
    <cellStyle name="Денежный 2 2 3 2 3 4 2 3" xfId="12399" xr:uid="{00000000-0005-0000-0000-000092060000}"/>
    <cellStyle name="Денежный 2 2 3 2 3 4 3" xfId="6668" xr:uid="{00000000-0005-0000-0000-000093060000}"/>
    <cellStyle name="Денежный 2 2 3 2 3 4 4" xfId="7166" xr:uid="{00000000-0005-0000-0000-000094060000}"/>
    <cellStyle name="Денежный 2 2 3 2 3 4 5" xfId="7664" xr:uid="{00000000-0005-0000-0000-000095060000}"/>
    <cellStyle name="Денежный 2 2 3 2 3 4 6" xfId="8844" xr:uid="{00000000-0005-0000-0000-000096060000}"/>
    <cellStyle name="Денежный 2 2 3 2 3 4 7" xfId="9328" xr:uid="{00000000-0005-0000-0000-000097060000}"/>
    <cellStyle name="Денежный 2 2 3 2 3 4 8" xfId="9868" xr:uid="{00000000-0005-0000-0000-000098060000}"/>
    <cellStyle name="Денежный 2 2 3 2 3 4 9" xfId="11097" xr:uid="{00000000-0005-0000-0000-000099060000}"/>
    <cellStyle name="Денежный 2 2 3 2 3 5" xfId="1704" xr:uid="{00000000-0005-0000-0000-00009A060000}"/>
    <cellStyle name="Денежный 2 2 3 2 3 5 2" xfId="2616" xr:uid="{00000000-0005-0000-0000-00009B060000}"/>
    <cellStyle name="Денежный 2 2 3 2 3 5 3" xfId="12070" xr:uid="{00000000-0005-0000-0000-00009C060000}"/>
    <cellStyle name="Денежный 2 2 3 2 3 6" xfId="2746" xr:uid="{00000000-0005-0000-0000-00009D060000}"/>
    <cellStyle name="Денежный 2 2 3 2 3 7" xfId="2874" xr:uid="{00000000-0005-0000-0000-00009E060000}"/>
    <cellStyle name="Денежный 2 2 3 2 3 8" xfId="3162" xr:uid="{00000000-0005-0000-0000-00009F060000}"/>
    <cellStyle name="Денежный 2 2 3 2 3 9" xfId="3290" xr:uid="{00000000-0005-0000-0000-0000A0060000}"/>
    <cellStyle name="Денежный 2 2 3 2 30" xfId="10193" xr:uid="{00000000-0005-0000-0000-0000A1060000}"/>
    <cellStyle name="Денежный 2 2 3 2 31" xfId="11451" xr:uid="{00000000-0005-0000-0000-0000A2060000}"/>
    <cellStyle name="Денежный 2 2 3 2 4" xfId="784" xr:uid="{00000000-0005-0000-0000-0000A3060000}"/>
    <cellStyle name="Денежный 2 2 3 2 4 2" xfId="9451" xr:uid="{00000000-0005-0000-0000-0000A4060000}"/>
    <cellStyle name="Денежный 2 2 3 2 4 3" xfId="10686" xr:uid="{00000000-0005-0000-0000-0000A5060000}"/>
    <cellStyle name="Денежный 2 2 3 2 5" xfId="1569" xr:uid="{00000000-0005-0000-0000-0000A6060000}"/>
    <cellStyle name="Денежный 2 2 3 2 5 2" xfId="1951" xr:uid="{00000000-0005-0000-0000-0000A7060000}"/>
    <cellStyle name="Денежный 2 2 3 2 5 3" xfId="11749" xr:uid="{00000000-0005-0000-0000-0000A8060000}"/>
    <cellStyle name="Денежный 2 2 3 2 6" xfId="1989" xr:uid="{00000000-0005-0000-0000-0000A9060000}"/>
    <cellStyle name="Денежный 2 2 3 2 7" xfId="2091" xr:uid="{00000000-0005-0000-0000-0000AA060000}"/>
    <cellStyle name="Денежный 2 2 3 2 8" xfId="1783" xr:uid="{00000000-0005-0000-0000-0000AB060000}"/>
    <cellStyle name="Денежный 2 2 3 2 9" xfId="2457" xr:uid="{00000000-0005-0000-0000-0000AC060000}"/>
    <cellStyle name="Денежный 2 2 3 20" xfId="4914" xr:uid="{00000000-0005-0000-0000-0000AD060000}"/>
    <cellStyle name="Денежный 2 2 3 21" xfId="5009" xr:uid="{00000000-0005-0000-0000-0000AE060000}"/>
    <cellStyle name="Денежный 2 2 3 22" xfId="5076" xr:uid="{00000000-0005-0000-0000-0000AF060000}"/>
    <cellStyle name="Денежный 2 2 3 23" xfId="5030" xr:uid="{00000000-0005-0000-0000-0000B0060000}"/>
    <cellStyle name="Денежный 2 2 3 24" xfId="5683" xr:uid="{00000000-0005-0000-0000-0000B1060000}"/>
    <cellStyle name="Денежный 2 2 3 25" xfId="5794" xr:uid="{00000000-0005-0000-0000-0000B2060000}"/>
    <cellStyle name="Денежный 2 2 3 26" xfId="6690" xr:uid="{00000000-0005-0000-0000-0000B3060000}"/>
    <cellStyle name="Денежный 2 2 3 27" xfId="7188" xr:uid="{00000000-0005-0000-0000-0000B4060000}"/>
    <cellStyle name="Денежный 2 2 3 28" xfId="7892" xr:uid="{00000000-0005-0000-0000-0000B5060000}"/>
    <cellStyle name="Денежный 2 2 3 29" xfId="8191" xr:uid="{00000000-0005-0000-0000-0000B6060000}"/>
    <cellStyle name="Денежный 2 2 3 3" xfId="323" xr:uid="{00000000-0005-0000-0000-0000B7060000}"/>
    <cellStyle name="Денежный 2 2 3 3 10" xfId="3463" xr:uid="{00000000-0005-0000-0000-0000B8060000}"/>
    <cellStyle name="Денежный 2 2 3 3 11" xfId="3480" xr:uid="{00000000-0005-0000-0000-0000B9060000}"/>
    <cellStyle name="Денежный 2 2 3 3 12" xfId="3967" xr:uid="{00000000-0005-0000-0000-0000BA060000}"/>
    <cellStyle name="Денежный 2 2 3 3 13" xfId="4053" xr:uid="{00000000-0005-0000-0000-0000BB060000}"/>
    <cellStyle name="Денежный 2 2 3 3 14" xfId="3775" xr:uid="{00000000-0005-0000-0000-0000BC060000}"/>
    <cellStyle name="Денежный 2 2 3 3 15" xfId="3994" xr:uid="{00000000-0005-0000-0000-0000BD060000}"/>
    <cellStyle name="Денежный 2 2 3 3 16" xfId="4160" xr:uid="{00000000-0005-0000-0000-0000BE060000}"/>
    <cellStyle name="Денежный 2 2 3 3 17" xfId="4987" xr:uid="{00000000-0005-0000-0000-0000BF060000}"/>
    <cellStyle name="Денежный 2 2 3 3 18" xfId="4835" xr:uid="{00000000-0005-0000-0000-0000C0060000}"/>
    <cellStyle name="Денежный 2 2 3 3 19" xfId="5029" xr:uid="{00000000-0005-0000-0000-0000C1060000}"/>
    <cellStyle name="Денежный 2 2 3 3 2" xfId="1607" xr:uid="{00000000-0005-0000-0000-0000C2060000}"/>
    <cellStyle name="Денежный 2 2 3 3 2 2" xfId="1929" xr:uid="{00000000-0005-0000-0000-0000C3060000}"/>
    <cellStyle name="Денежный 2 2 3 3 2 3" xfId="11738" xr:uid="{00000000-0005-0000-0000-0000C4060000}"/>
    <cellStyle name="Денежный 2 2 3 3 20" xfId="5312" xr:uid="{00000000-0005-0000-0000-0000C5060000}"/>
    <cellStyle name="Денежный 2 2 3 3 21" xfId="5753" xr:uid="{00000000-0005-0000-0000-0000C6060000}"/>
    <cellStyle name="Денежный 2 2 3 3 22" xfId="5763" xr:uid="{00000000-0005-0000-0000-0000C7060000}"/>
    <cellStyle name="Денежный 2 2 3 3 23" xfId="6759" xr:uid="{00000000-0005-0000-0000-0000C8060000}"/>
    <cellStyle name="Денежный 2 2 3 3 24" xfId="7257" xr:uid="{00000000-0005-0000-0000-0000C9060000}"/>
    <cellStyle name="Денежный 2 2 3 3 25" xfId="7984" xr:uid="{00000000-0005-0000-0000-0000CA060000}"/>
    <cellStyle name="Денежный 2 2 3 3 26" xfId="8030" xr:uid="{00000000-0005-0000-0000-0000CB060000}"/>
    <cellStyle name="Денежный 2 2 3 3 27" xfId="8042" xr:uid="{00000000-0005-0000-0000-0000CC060000}"/>
    <cellStyle name="Денежный 2 2 3 3 28" xfId="10231" xr:uid="{00000000-0005-0000-0000-0000CD060000}"/>
    <cellStyle name="Денежный 2 2 3 3 29" xfId="11489" xr:uid="{00000000-0005-0000-0000-0000CE060000}"/>
    <cellStyle name="Денежный 2 2 3 3 3" xfId="1795" xr:uid="{00000000-0005-0000-0000-0000CF060000}"/>
    <cellStyle name="Денежный 2 2 3 3 4" xfId="1997" xr:uid="{00000000-0005-0000-0000-0000D0060000}"/>
    <cellStyle name="Денежный 2 2 3 3 5" xfId="2051" xr:uid="{00000000-0005-0000-0000-0000D1060000}"/>
    <cellStyle name="Денежный 2 2 3 3 6" xfId="1835" xr:uid="{00000000-0005-0000-0000-0000D2060000}"/>
    <cellStyle name="Денежный 2 2 3 3 7" xfId="1786" xr:uid="{00000000-0005-0000-0000-0000D3060000}"/>
    <cellStyle name="Денежный 2 2 3 3 8" xfId="3047" xr:uid="{00000000-0005-0000-0000-0000D4060000}"/>
    <cellStyle name="Денежный 2 2 3 3 9" xfId="3070" xr:uid="{00000000-0005-0000-0000-0000D5060000}"/>
    <cellStyle name="Денежный 2 2 3 30" xfId="8308" xr:uid="{00000000-0005-0000-0000-0000D6060000}"/>
    <cellStyle name="Денежный 2 2 3 31" xfId="10139" xr:uid="{00000000-0005-0000-0000-0000D7060000}"/>
    <cellStyle name="Денежный 2 2 3 32" xfId="11206" xr:uid="{00000000-0005-0000-0000-0000D8060000}"/>
    <cellStyle name="Денежный 2 2 3 33" xfId="12800" xr:uid="{00000000-0005-0000-0000-0000D9060000}"/>
    <cellStyle name="Денежный 2 2 3 33 2" xfId="12809" xr:uid="{00000000-0005-0000-0000-0000DA060000}"/>
    <cellStyle name="Денежный 2 2 3 34" xfId="12819" xr:uid="{00000000-0005-0000-0000-0000DB060000}"/>
    <cellStyle name="Денежный 2 2 3 35" xfId="12830" xr:uid="{00000000-0005-0000-0000-0000DC060000}"/>
    <cellStyle name="Денежный 2 2 3 4" xfId="645" xr:uid="{00000000-0005-0000-0000-0000DD060000}"/>
    <cellStyle name="Денежный 2 2 3 4 10" xfId="3555" xr:uid="{00000000-0005-0000-0000-0000DE060000}"/>
    <cellStyle name="Денежный 2 2 3 4 11" xfId="3683" xr:uid="{00000000-0005-0000-0000-0000DF060000}"/>
    <cellStyle name="Денежный 2 2 3 4 12" xfId="4163" xr:uid="{00000000-0005-0000-0000-0000E0060000}"/>
    <cellStyle name="Денежный 2 2 3 4 13" xfId="4318" xr:uid="{00000000-0005-0000-0000-0000E1060000}"/>
    <cellStyle name="Денежный 2 2 3 4 14" xfId="4464" xr:uid="{00000000-0005-0000-0000-0000E2060000}"/>
    <cellStyle name="Денежный 2 2 3 4 15" xfId="4595" xr:uid="{00000000-0005-0000-0000-0000E3060000}"/>
    <cellStyle name="Денежный 2 2 3 4 16" xfId="4723" xr:uid="{00000000-0005-0000-0000-0000E4060000}"/>
    <cellStyle name="Денежный 2 2 3 4 17" xfId="5145" xr:uid="{00000000-0005-0000-0000-0000E5060000}"/>
    <cellStyle name="Денежный 2 2 3 4 18" xfId="5292" xr:uid="{00000000-0005-0000-0000-0000E6060000}"/>
    <cellStyle name="Денежный 2 2 3 4 19" xfId="5427" xr:uid="{00000000-0005-0000-0000-0000E7060000}"/>
    <cellStyle name="Денежный 2 2 3 4 2" xfId="1670" xr:uid="{00000000-0005-0000-0000-0000E8060000}"/>
    <cellStyle name="Денежный 2 2 3 4 2 2" xfId="2102" xr:uid="{00000000-0005-0000-0000-0000E9060000}"/>
    <cellStyle name="Денежный 2 2 3 4 2 3" xfId="11834" xr:uid="{00000000-0005-0000-0000-0000EA060000}"/>
    <cellStyle name="Денежный 2 2 3 4 20" xfId="5555" xr:uid="{00000000-0005-0000-0000-0000EB060000}"/>
    <cellStyle name="Денежный 2 2 3 4 21" xfId="5843" xr:uid="{00000000-0005-0000-0000-0000EC060000}"/>
    <cellStyle name="Денежный 2 2 3 4 22" xfId="6311" xr:uid="{00000000-0005-0000-0000-0000ED060000}"/>
    <cellStyle name="Денежный 2 2 3 4 23" xfId="6809" xr:uid="{00000000-0005-0000-0000-0000EE060000}"/>
    <cellStyle name="Денежный 2 2 3 4 24" xfId="7307" xr:uid="{00000000-0005-0000-0000-0000EF060000}"/>
    <cellStyle name="Денежный 2 2 3 4 25" xfId="8289" xr:uid="{00000000-0005-0000-0000-0000F0060000}"/>
    <cellStyle name="Денежный 2 2 3 4 26" xfId="8669" xr:uid="{00000000-0005-0000-0000-0000F1060000}"/>
    <cellStyle name="Денежный 2 2 3 4 27" xfId="9224" xr:uid="{00000000-0005-0000-0000-0000F2060000}"/>
    <cellStyle name="Денежный 2 2 3 4 28" xfId="10553" xr:uid="{00000000-0005-0000-0000-0000F3060000}"/>
    <cellStyle name="Денежный 2 2 3 4 29" xfId="11552" xr:uid="{00000000-0005-0000-0000-0000F4060000}"/>
    <cellStyle name="Денежный 2 2 3 4 3" xfId="2236" xr:uid="{00000000-0005-0000-0000-0000F5060000}"/>
    <cellStyle name="Денежный 2 2 3 4 4" xfId="2436" xr:uid="{00000000-0005-0000-0000-0000F6060000}"/>
    <cellStyle name="Денежный 2 2 3 4 5" xfId="2590" xr:uid="{00000000-0005-0000-0000-0000F7060000}"/>
    <cellStyle name="Денежный 2 2 3 4 6" xfId="2723" xr:uid="{00000000-0005-0000-0000-0000F8060000}"/>
    <cellStyle name="Денежный 2 2 3 4 7" xfId="2851" xr:uid="{00000000-0005-0000-0000-0000F9060000}"/>
    <cellStyle name="Денежный 2 2 3 4 8" xfId="3139" xr:uid="{00000000-0005-0000-0000-0000FA060000}"/>
    <cellStyle name="Денежный 2 2 3 4 9" xfId="3267" xr:uid="{00000000-0005-0000-0000-0000FB060000}"/>
    <cellStyle name="Денежный 2 2 3 5" xfId="717" xr:uid="{00000000-0005-0000-0000-0000FC060000}"/>
    <cellStyle name="Денежный 2 2 3 5 10" xfId="3615" xr:uid="{00000000-0005-0000-0000-0000FD060000}"/>
    <cellStyle name="Денежный 2 2 3 5 11" xfId="3743" xr:uid="{00000000-0005-0000-0000-0000FE060000}"/>
    <cellStyle name="Денежный 2 2 3 5 12" xfId="4230" xr:uid="{00000000-0005-0000-0000-0000FF060000}"/>
    <cellStyle name="Денежный 2 2 3 5 13" xfId="4382" xr:uid="{00000000-0005-0000-0000-000000070000}"/>
    <cellStyle name="Денежный 2 2 3 5 14" xfId="4525" xr:uid="{00000000-0005-0000-0000-000001070000}"/>
    <cellStyle name="Денежный 2 2 3 5 15" xfId="4655" xr:uid="{00000000-0005-0000-0000-000002070000}"/>
    <cellStyle name="Денежный 2 2 3 5 16" xfId="4783" xr:uid="{00000000-0005-0000-0000-000003070000}"/>
    <cellStyle name="Денежный 2 2 3 5 17" xfId="5207" xr:uid="{00000000-0005-0000-0000-000004070000}"/>
    <cellStyle name="Денежный 2 2 3 5 18" xfId="5357" xr:uid="{00000000-0005-0000-0000-000005070000}"/>
    <cellStyle name="Денежный 2 2 3 5 19" xfId="5487" xr:uid="{00000000-0005-0000-0000-000006070000}"/>
    <cellStyle name="Денежный 2 2 3 5 2" xfId="1868" xr:uid="{00000000-0005-0000-0000-000007070000}"/>
    <cellStyle name="Денежный 2 2 3 5 2 2" xfId="2171" xr:uid="{00000000-0005-0000-0000-000008070000}"/>
    <cellStyle name="Денежный 2 2 3 5 2 3" xfId="11897" xr:uid="{00000000-0005-0000-0000-000009070000}"/>
    <cellStyle name="Денежный 2 2 3 5 20" xfId="5615" xr:uid="{00000000-0005-0000-0000-00000A070000}"/>
    <cellStyle name="Денежный 2 2 3 5 21" xfId="5903" xr:uid="{00000000-0005-0000-0000-00000B070000}"/>
    <cellStyle name="Денежный 2 2 3 5 22" xfId="6371" xr:uid="{00000000-0005-0000-0000-00000C070000}"/>
    <cellStyle name="Денежный 2 2 3 5 23" xfId="6869" xr:uid="{00000000-0005-0000-0000-00000D070000}"/>
    <cellStyle name="Денежный 2 2 3 5 24" xfId="7367" xr:uid="{00000000-0005-0000-0000-00000E070000}"/>
    <cellStyle name="Денежный 2 2 3 5 25" xfId="8361" xr:uid="{00000000-0005-0000-0000-00000F070000}"/>
    <cellStyle name="Денежный 2 2 3 5 26" xfId="8458" xr:uid="{00000000-0005-0000-0000-000010070000}"/>
    <cellStyle name="Денежный 2 2 3 5 27" xfId="9387" xr:uid="{00000000-0005-0000-0000-000011070000}"/>
    <cellStyle name="Денежный 2 2 3 5 28" xfId="10625" xr:uid="{00000000-0005-0000-0000-000012070000}"/>
    <cellStyle name="Денежный 2 2 3 5 29" xfId="11683" xr:uid="{00000000-0005-0000-0000-000013070000}"/>
    <cellStyle name="Денежный 2 2 3 5 3" xfId="2296" xr:uid="{00000000-0005-0000-0000-000014070000}"/>
    <cellStyle name="Денежный 2 2 3 5 4" xfId="2503" xr:uid="{00000000-0005-0000-0000-000015070000}"/>
    <cellStyle name="Денежный 2 2 3 5 5" xfId="2653" xr:uid="{00000000-0005-0000-0000-000016070000}"/>
    <cellStyle name="Денежный 2 2 3 5 6" xfId="2783" xr:uid="{00000000-0005-0000-0000-000017070000}"/>
    <cellStyle name="Денежный 2 2 3 5 7" xfId="2911" xr:uid="{00000000-0005-0000-0000-000018070000}"/>
    <cellStyle name="Денежный 2 2 3 5 8" xfId="3199" xr:uid="{00000000-0005-0000-0000-000019070000}"/>
    <cellStyle name="Денежный 2 2 3 5 9" xfId="3327" xr:uid="{00000000-0005-0000-0000-00001A070000}"/>
    <cellStyle name="Денежный 2 2 3 6" xfId="776" xr:uid="{00000000-0005-0000-0000-00001B070000}"/>
    <cellStyle name="Денежный 2 2 3 6 10" xfId="9443" xr:uid="{00000000-0005-0000-0000-00001C070000}"/>
    <cellStyle name="Денежный 2 2 3 6 11" xfId="10678" xr:uid="{00000000-0005-0000-0000-00001D070000}"/>
    <cellStyle name="Денежный 2 2 3 6 12" xfId="11786" xr:uid="{00000000-0005-0000-0000-00001E070000}"/>
    <cellStyle name="Денежный 2 2 3 6 2" xfId="787" xr:uid="{00000000-0005-0000-0000-00001F070000}"/>
    <cellStyle name="Денежный 2 2 3 6 2 10" xfId="12115" xr:uid="{00000000-0005-0000-0000-000020070000}"/>
    <cellStyle name="Денежный 2 2 3 6 2 2" xfId="5946" xr:uid="{00000000-0005-0000-0000-000021070000}"/>
    <cellStyle name="Денежный 2 2 3 6 2 2 2" xfId="5951" xr:uid="{00000000-0005-0000-0000-000022070000}"/>
    <cellStyle name="Денежный 2 2 3 6 2 2 3" xfId="12120" xr:uid="{00000000-0005-0000-0000-000023070000}"/>
    <cellStyle name="Денежный 2 2 3 6 2 3" xfId="6419" xr:uid="{00000000-0005-0000-0000-000024070000}"/>
    <cellStyle name="Денежный 2 2 3 6 2 4" xfId="6917" xr:uid="{00000000-0005-0000-0000-000025070000}"/>
    <cellStyle name="Денежный 2 2 3 6 2 5" xfId="7415" xr:uid="{00000000-0005-0000-0000-000026070000}"/>
    <cellStyle name="Денежный 2 2 3 6 2 6" xfId="8430" xr:uid="{00000000-0005-0000-0000-000027070000}"/>
    <cellStyle name="Денежный 2 2 3 6 2 7" xfId="8918" xr:uid="{00000000-0005-0000-0000-000028070000}"/>
    <cellStyle name="Денежный 2 2 3 6 2 8" xfId="9454" xr:uid="{00000000-0005-0000-0000-000029070000}"/>
    <cellStyle name="Денежный 2 2 3 6 2 9" xfId="10689" xr:uid="{00000000-0005-0000-0000-00002A070000}"/>
    <cellStyle name="Денежный 2 2 3 6 3" xfId="1112" xr:uid="{00000000-0005-0000-0000-00002B070000}"/>
    <cellStyle name="Денежный 2 2 3 6 3 2" xfId="9773" xr:uid="{00000000-0005-0000-0000-00002C070000}"/>
    <cellStyle name="Денежный 2 2 3 6 3 3" xfId="11004" xr:uid="{00000000-0005-0000-0000-00002D070000}"/>
    <cellStyle name="Денежный 2 2 3 6 4" xfId="1210" xr:uid="{00000000-0005-0000-0000-00002E070000}"/>
    <cellStyle name="Денежный 2 2 3 6 4 2" xfId="9867" xr:uid="{00000000-0005-0000-0000-00002F070000}"/>
    <cellStyle name="Денежный 2 2 3 6 4 3" xfId="11096" xr:uid="{00000000-0005-0000-0000-000030070000}"/>
    <cellStyle name="Денежный 2 2 3 6 5" xfId="2028" xr:uid="{00000000-0005-0000-0000-000031070000}"/>
    <cellStyle name="Денежный 2 2 3 6 5 2" xfId="6414" xr:uid="{00000000-0005-0000-0000-000032070000}"/>
    <cellStyle name="Денежный 2 2 3 6 5 3" xfId="12437" xr:uid="{00000000-0005-0000-0000-000033070000}"/>
    <cellStyle name="Денежный 2 2 3 6 6" xfId="6912" xr:uid="{00000000-0005-0000-0000-000034070000}"/>
    <cellStyle name="Денежный 2 2 3 6 7" xfId="7410" xr:uid="{00000000-0005-0000-0000-000035070000}"/>
    <cellStyle name="Денежный 2 2 3 6 8" xfId="8419" xr:uid="{00000000-0005-0000-0000-000036070000}"/>
    <cellStyle name="Денежный 2 2 3 6 9" xfId="8907" xr:uid="{00000000-0005-0000-0000-000037070000}"/>
    <cellStyle name="Денежный 2 2 3 7" xfId="1115" xr:uid="{00000000-0005-0000-0000-000038070000}"/>
    <cellStyle name="Денежный 2 2 3 7 10" xfId="11764" xr:uid="{00000000-0005-0000-0000-000039070000}"/>
    <cellStyle name="Денежный 2 2 3 7 2" xfId="1981" xr:uid="{00000000-0005-0000-0000-00003A070000}"/>
    <cellStyle name="Денежный 2 2 3 7 2 2" xfId="6167" xr:uid="{00000000-0005-0000-0000-00003B070000}"/>
    <cellStyle name="Денежный 2 2 3 7 2 3" xfId="12336" xr:uid="{00000000-0005-0000-0000-00003C070000}"/>
    <cellStyle name="Денежный 2 2 3 7 3" xfId="6624" xr:uid="{00000000-0005-0000-0000-00003D070000}"/>
    <cellStyle name="Денежный 2 2 3 7 4" xfId="7122" xr:uid="{00000000-0005-0000-0000-00003E070000}"/>
    <cellStyle name="Денежный 2 2 3 7 5" xfId="7620" xr:uid="{00000000-0005-0000-0000-00003F070000}"/>
    <cellStyle name="Денежный 2 2 3 7 6" xfId="8750" xr:uid="{00000000-0005-0000-0000-000040070000}"/>
    <cellStyle name="Денежный 2 2 3 7 7" xfId="9246" xr:uid="{00000000-0005-0000-0000-000041070000}"/>
    <cellStyle name="Денежный 2 2 3 7 8" xfId="9776" xr:uid="{00000000-0005-0000-0000-000042070000}"/>
    <cellStyle name="Денежный 2 2 3 7 9" xfId="11007" xr:uid="{00000000-0005-0000-0000-000043070000}"/>
    <cellStyle name="Денежный 2 2 3 8" xfId="1213" xr:uid="{00000000-0005-0000-0000-000044070000}"/>
    <cellStyle name="Денежный 2 2 3 8 10" xfId="11798" xr:uid="{00000000-0005-0000-0000-000045070000}"/>
    <cellStyle name="Денежный 2 2 3 8 2" xfId="2057" xr:uid="{00000000-0005-0000-0000-000046070000}"/>
    <cellStyle name="Денежный 2 2 3 8 2 2" xfId="6232" xr:uid="{00000000-0005-0000-0000-000047070000}"/>
    <cellStyle name="Денежный 2 2 3 8 2 3" xfId="12401" xr:uid="{00000000-0005-0000-0000-000048070000}"/>
    <cellStyle name="Денежный 2 2 3 8 3" xfId="6670" xr:uid="{00000000-0005-0000-0000-000049070000}"/>
    <cellStyle name="Денежный 2 2 3 8 4" xfId="7168" xr:uid="{00000000-0005-0000-0000-00004A070000}"/>
    <cellStyle name="Денежный 2 2 3 8 5" xfId="7666" xr:uid="{00000000-0005-0000-0000-00004B070000}"/>
    <cellStyle name="Денежный 2 2 3 8 6" xfId="8846" xr:uid="{00000000-0005-0000-0000-00004C070000}"/>
    <cellStyle name="Денежный 2 2 3 8 7" xfId="9330" xr:uid="{00000000-0005-0000-0000-00004D070000}"/>
    <cellStyle name="Денежный 2 2 3 8 8" xfId="9870" xr:uid="{00000000-0005-0000-0000-00004E070000}"/>
    <cellStyle name="Денежный 2 2 3 8 9" xfId="11099" xr:uid="{00000000-0005-0000-0000-00004F070000}"/>
    <cellStyle name="Денежный 2 2 3 9" xfId="1321" xr:uid="{00000000-0005-0000-0000-000050070000}"/>
    <cellStyle name="Денежный 2 2 3 9 2" xfId="2124" xr:uid="{00000000-0005-0000-0000-000051070000}"/>
    <cellStyle name="Денежный 2 2 3 9 3" xfId="11854" xr:uid="{00000000-0005-0000-0000-000052070000}"/>
    <cellStyle name="Денежный 2 2 30" xfId="4252" xr:uid="{00000000-0005-0000-0000-000053070000}"/>
    <cellStyle name="Денежный 2 2 31" xfId="3859" xr:uid="{00000000-0005-0000-0000-000054070000}"/>
    <cellStyle name="Денежный 2 2 32" xfId="4898" xr:uid="{00000000-0005-0000-0000-000055070000}"/>
    <cellStyle name="Денежный 2 2 33" xfId="4879" xr:uid="{00000000-0005-0000-0000-000056070000}"/>
    <cellStyle name="Денежный 2 2 34" xfId="5230" xr:uid="{00000000-0005-0000-0000-000057070000}"/>
    <cellStyle name="Денежный 2 2 35" xfId="5231" xr:uid="{00000000-0005-0000-0000-000058070000}"/>
    <cellStyle name="Денежный 2 2 36" xfId="5676" xr:uid="{00000000-0005-0000-0000-000059070000}"/>
    <cellStyle name="Денежный 2 2 37" xfId="5761" xr:uid="{00000000-0005-0000-0000-00005A070000}"/>
    <cellStyle name="Денежный 2 2 38" xfId="6683" xr:uid="{00000000-0005-0000-0000-00005B070000}"/>
    <cellStyle name="Денежный 2 2 39" xfId="7181" xr:uid="{00000000-0005-0000-0000-00005C070000}"/>
    <cellStyle name="Денежный 2 2 4" xfId="236" xr:uid="{00000000-0005-0000-0000-00005D070000}"/>
    <cellStyle name="Денежный 2 2 4 10" xfId="2328" xr:uid="{00000000-0005-0000-0000-00005E070000}"/>
    <cellStyle name="Денежный 2 2 4 11" xfId="2982" xr:uid="{00000000-0005-0000-0000-00005F070000}"/>
    <cellStyle name="Денежный 2 2 4 12" xfId="3086" xr:uid="{00000000-0005-0000-0000-000060070000}"/>
    <cellStyle name="Денежный 2 2 4 13" xfId="3399" xr:uid="{00000000-0005-0000-0000-000061070000}"/>
    <cellStyle name="Денежный 2 2 4 14" xfId="3471" xr:uid="{00000000-0005-0000-0000-000062070000}"/>
    <cellStyle name="Денежный 2 2 4 15" xfId="3888" xr:uid="{00000000-0005-0000-0000-000063070000}"/>
    <cellStyle name="Денежный 2 2 4 16" xfId="4071" xr:uid="{00000000-0005-0000-0000-000064070000}"/>
    <cellStyle name="Денежный 2 2 4 17" xfId="4009" xr:uid="{00000000-0005-0000-0000-000065070000}"/>
    <cellStyle name="Денежный 2 2 4 18" xfId="4254" xr:uid="{00000000-0005-0000-0000-000066070000}"/>
    <cellStyle name="Денежный 2 2 4 19" xfId="4439" xr:uid="{00000000-0005-0000-0000-000067070000}"/>
    <cellStyle name="Денежный 2 2 4 2" xfId="286" xr:uid="{00000000-0005-0000-0000-000068070000}"/>
    <cellStyle name="Денежный 2 2 4 2 10" xfId="3010" xr:uid="{00000000-0005-0000-0000-000069070000}"/>
    <cellStyle name="Денежный 2 2 4 2 11" xfId="3058" xr:uid="{00000000-0005-0000-0000-00006A070000}"/>
    <cellStyle name="Денежный 2 2 4 2 12" xfId="3426" xr:uid="{00000000-0005-0000-0000-00006B070000}"/>
    <cellStyle name="Денежный 2 2 4 2 13" xfId="3369" xr:uid="{00000000-0005-0000-0000-00006C070000}"/>
    <cellStyle name="Денежный 2 2 4 2 14" xfId="3930" xr:uid="{00000000-0005-0000-0000-00006D070000}"/>
    <cellStyle name="Денежный 2 2 4 2 15" xfId="3984" xr:uid="{00000000-0005-0000-0000-00006E070000}"/>
    <cellStyle name="Денежный 2 2 4 2 16" xfId="3802" xr:uid="{00000000-0005-0000-0000-00006F070000}"/>
    <cellStyle name="Денежный 2 2 4 2 17" xfId="4336" xr:uid="{00000000-0005-0000-0000-000070070000}"/>
    <cellStyle name="Денежный 2 2 4 2 18" xfId="3857" xr:uid="{00000000-0005-0000-0000-000071070000}"/>
    <cellStyle name="Денежный 2 2 4 2 19" xfId="4950" xr:uid="{00000000-0005-0000-0000-000072070000}"/>
    <cellStyle name="Денежный 2 2 4 2 2" xfId="582" xr:uid="{00000000-0005-0000-0000-000073070000}"/>
    <cellStyle name="Денежный 2 2 4 2 2 10" xfId="3102" xr:uid="{00000000-0005-0000-0000-000074070000}"/>
    <cellStyle name="Денежный 2 2 4 2 2 11" xfId="3230" xr:uid="{00000000-0005-0000-0000-000075070000}"/>
    <cellStyle name="Денежный 2 2 4 2 2 12" xfId="3518" xr:uid="{00000000-0005-0000-0000-000076070000}"/>
    <cellStyle name="Денежный 2 2 4 2 2 13" xfId="3646" xr:uid="{00000000-0005-0000-0000-000077070000}"/>
    <cellStyle name="Денежный 2 2 4 2 2 14" xfId="4111" xr:uid="{00000000-0005-0000-0000-000078070000}"/>
    <cellStyle name="Денежный 2 2 4 2 2 15" xfId="4274" xr:uid="{00000000-0005-0000-0000-000079070000}"/>
    <cellStyle name="Денежный 2 2 4 2 2 16" xfId="4419" xr:uid="{00000000-0005-0000-0000-00007A070000}"/>
    <cellStyle name="Денежный 2 2 4 2 2 17" xfId="4557" xr:uid="{00000000-0005-0000-0000-00007B070000}"/>
    <cellStyle name="Денежный 2 2 4 2 2 18" xfId="4686" xr:uid="{00000000-0005-0000-0000-00007C070000}"/>
    <cellStyle name="Денежный 2 2 4 2 2 19" xfId="5104" xr:uid="{00000000-0005-0000-0000-00007D070000}"/>
    <cellStyle name="Денежный 2 2 4 2 2 2" xfId="619" xr:uid="{00000000-0005-0000-0000-00007E070000}"/>
    <cellStyle name="Денежный 2 2 4 2 2 2 10" xfId="3532" xr:uid="{00000000-0005-0000-0000-00007F070000}"/>
    <cellStyle name="Денежный 2 2 4 2 2 2 11" xfId="3660" xr:uid="{00000000-0005-0000-0000-000080070000}"/>
    <cellStyle name="Денежный 2 2 4 2 2 2 12" xfId="4138" xr:uid="{00000000-0005-0000-0000-000081070000}"/>
    <cellStyle name="Денежный 2 2 4 2 2 2 13" xfId="4293" xr:uid="{00000000-0005-0000-0000-000082070000}"/>
    <cellStyle name="Денежный 2 2 4 2 2 2 14" xfId="4441" xr:uid="{00000000-0005-0000-0000-000083070000}"/>
    <cellStyle name="Денежный 2 2 4 2 2 2 15" xfId="4572" xr:uid="{00000000-0005-0000-0000-000084070000}"/>
    <cellStyle name="Денежный 2 2 4 2 2 2 16" xfId="4700" xr:uid="{00000000-0005-0000-0000-000085070000}"/>
    <cellStyle name="Денежный 2 2 4 2 2 2 17" xfId="5121" xr:uid="{00000000-0005-0000-0000-000086070000}"/>
    <cellStyle name="Денежный 2 2 4 2 2 2 18" xfId="5268" xr:uid="{00000000-0005-0000-0000-000087070000}"/>
    <cellStyle name="Денежный 2 2 4 2 2 2 19" xfId="5404" xr:uid="{00000000-0005-0000-0000-000088070000}"/>
    <cellStyle name="Денежный 2 2 4 2 2 2 2" xfId="791" xr:uid="{00000000-0005-0000-0000-000089070000}"/>
    <cellStyle name="Денежный 2 2 4 2 2 2 2 2" xfId="9458" xr:uid="{00000000-0005-0000-0000-00008A070000}"/>
    <cellStyle name="Денежный 2 2 4 2 2 2 2 3" xfId="10693" xr:uid="{00000000-0005-0000-0000-00008B070000}"/>
    <cellStyle name="Денежный 2 2 4 2 2 2 20" xfId="5532" xr:uid="{00000000-0005-0000-0000-00008C070000}"/>
    <cellStyle name="Денежный 2 2 4 2 2 2 21" xfId="5820" xr:uid="{00000000-0005-0000-0000-00008D070000}"/>
    <cellStyle name="Денежный 2 2 4 2 2 2 22" xfId="6288" xr:uid="{00000000-0005-0000-0000-00008E070000}"/>
    <cellStyle name="Денежный 2 2 4 2 2 2 23" xfId="6786" xr:uid="{00000000-0005-0000-0000-00008F070000}"/>
    <cellStyle name="Денежный 2 2 4 2 2 2 24" xfId="7284" xr:uid="{00000000-0005-0000-0000-000090070000}"/>
    <cellStyle name="Денежный 2 2 4 2 2 2 25" xfId="8263" xr:uid="{00000000-0005-0000-0000-000091070000}"/>
    <cellStyle name="Денежный 2 2 4 2 2 2 26" xfId="8600" xr:uid="{00000000-0005-0000-0000-000092070000}"/>
    <cellStyle name="Денежный 2 2 4 2 2 2 27" xfId="9294" xr:uid="{00000000-0005-0000-0000-000093070000}"/>
    <cellStyle name="Денежный 2 2 4 2 2 2 28" xfId="10527" xr:uid="{00000000-0005-0000-0000-000094070000}"/>
    <cellStyle name="Денежный 2 2 4 2 2 2 29" xfId="11529" xr:uid="{00000000-0005-0000-0000-000095070000}"/>
    <cellStyle name="Денежный 2 2 4 2 2 2 3" xfId="792" xr:uid="{00000000-0005-0000-0000-000096070000}"/>
    <cellStyle name="Денежный 2 2 4 2 2 2 3 2" xfId="9459" xr:uid="{00000000-0005-0000-0000-000097070000}"/>
    <cellStyle name="Денежный 2 2 4 2 2 2 3 3" xfId="10694" xr:uid="{00000000-0005-0000-0000-000098070000}"/>
    <cellStyle name="Денежный 2 2 4 2 2 2 4" xfId="1647" xr:uid="{00000000-0005-0000-0000-000099070000}"/>
    <cellStyle name="Денежный 2 2 4 2 2 2 4 2" xfId="2412" xr:uid="{00000000-0005-0000-0000-00009A070000}"/>
    <cellStyle name="Денежный 2 2 4 2 2 2 4 3" xfId="12007" xr:uid="{00000000-0005-0000-0000-00009B070000}"/>
    <cellStyle name="Денежный 2 2 4 2 2 2 5" xfId="2566" xr:uid="{00000000-0005-0000-0000-00009C070000}"/>
    <cellStyle name="Денежный 2 2 4 2 2 2 6" xfId="2700" xr:uid="{00000000-0005-0000-0000-00009D070000}"/>
    <cellStyle name="Денежный 2 2 4 2 2 2 7" xfId="2828" xr:uid="{00000000-0005-0000-0000-00009E070000}"/>
    <cellStyle name="Денежный 2 2 4 2 2 2 8" xfId="3116" xr:uid="{00000000-0005-0000-0000-00009F070000}"/>
    <cellStyle name="Денежный 2 2 4 2 2 2 9" xfId="3244" xr:uid="{00000000-0005-0000-0000-0000A0070000}"/>
    <cellStyle name="Денежный 2 2 4 2 2 20" xfId="5248" xr:uid="{00000000-0005-0000-0000-0000A1070000}"/>
    <cellStyle name="Денежный 2 2 4 2 2 21" xfId="5390" xr:uid="{00000000-0005-0000-0000-0000A2070000}"/>
    <cellStyle name="Денежный 2 2 4 2 2 22" xfId="5518" xr:uid="{00000000-0005-0000-0000-0000A3070000}"/>
    <cellStyle name="Денежный 2 2 4 2 2 23" xfId="5806" xr:uid="{00000000-0005-0000-0000-0000A4070000}"/>
    <cellStyle name="Денежный 2 2 4 2 2 24" xfId="6274" xr:uid="{00000000-0005-0000-0000-0000A5070000}"/>
    <cellStyle name="Денежный 2 2 4 2 2 25" xfId="6772" xr:uid="{00000000-0005-0000-0000-0000A6070000}"/>
    <cellStyle name="Денежный 2 2 4 2 2 26" xfId="7270" xr:uid="{00000000-0005-0000-0000-0000A7070000}"/>
    <cellStyle name="Денежный 2 2 4 2 2 27" xfId="8227" xr:uid="{00000000-0005-0000-0000-0000A8070000}"/>
    <cellStyle name="Денежный 2 2 4 2 2 28" xfId="7683" xr:uid="{00000000-0005-0000-0000-0000A9070000}"/>
    <cellStyle name="Денежный 2 2 4 2 2 29" xfId="9173" xr:uid="{00000000-0005-0000-0000-0000AA070000}"/>
    <cellStyle name="Денежный 2 2 4 2 2 3" xfId="699" xr:uid="{00000000-0005-0000-0000-0000AB070000}"/>
    <cellStyle name="Денежный 2 2 4 2 2 3 10" xfId="3597" xr:uid="{00000000-0005-0000-0000-0000AC070000}"/>
    <cellStyle name="Денежный 2 2 4 2 2 3 11" xfId="3725" xr:uid="{00000000-0005-0000-0000-0000AD070000}"/>
    <cellStyle name="Денежный 2 2 4 2 2 3 12" xfId="4212" xr:uid="{00000000-0005-0000-0000-0000AE070000}"/>
    <cellStyle name="Денежный 2 2 4 2 2 3 13" xfId="4364" xr:uid="{00000000-0005-0000-0000-0000AF070000}"/>
    <cellStyle name="Денежный 2 2 4 2 2 3 14" xfId="4507" xr:uid="{00000000-0005-0000-0000-0000B0070000}"/>
    <cellStyle name="Денежный 2 2 4 2 2 3 15" xfId="4637" xr:uid="{00000000-0005-0000-0000-0000B1070000}"/>
    <cellStyle name="Денежный 2 2 4 2 2 3 16" xfId="4765" xr:uid="{00000000-0005-0000-0000-0000B2070000}"/>
    <cellStyle name="Денежный 2 2 4 2 2 3 17" xfId="5189" xr:uid="{00000000-0005-0000-0000-0000B3070000}"/>
    <cellStyle name="Денежный 2 2 4 2 2 3 18" xfId="5339" xr:uid="{00000000-0005-0000-0000-0000B4070000}"/>
    <cellStyle name="Денежный 2 2 4 2 2 3 19" xfId="5469" xr:uid="{00000000-0005-0000-0000-0000B5070000}"/>
    <cellStyle name="Денежный 2 2 4 2 2 3 2" xfId="1724" xr:uid="{00000000-0005-0000-0000-0000B6070000}"/>
    <cellStyle name="Денежный 2 2 4 2 2 3 2 2" xfId="2153" xr:uid="{00000000-0005-0000-0000-0000B7070000}"/>
    <cellStyle name="Денежный 2 2 4 2 2 3 2 3" xfId="11879" xr:uid="{00000000-0005-0000-0000-0000B8070000}"/>
    <cellStyle name="Денежный 2 2 4 2 2 3 20" xfId="5597" xr:uid="{00000000-0005-0000-0000-0000B9070000}"/>
    <cellStyle name="Денежный 2 2 4 2 2 3 21" xfId="5885" xr:uid="{00000000-0005-0000-0000-0000BA070000}"/>
    <cellStyle name="Денежный 2 2 4 2 2 3 22" xfId="6353" xr:uid="{00000000-0005-0000-0000-0000BB070000}"/>
    <cellStyle name="Денежный 2 2 4 2 2 3 23" xfId="6851" xr:uid="{00000000-0005-0000-0000-0000BC070000}"/>
    <cellStyle name="Денежный 2 2 4 2 2 3 24" xfId="7349" xr:uid="{00000000-0005-0000-0000-0000BD070000}"/>
    <cellStyle name="Денежный 2 2 4 2 2 3 25" xfId="8343" xr:uid="{00000000-0005-0000-0000-0000BE070000}"/>
    <cellStyle name="Денежный 2 2 4 2 2 3 26" xfId="8711" xr:uid="{00000000-0005-0000-0000-0000BF070000}"/>
    <cellStyle name="Денежный 2 2 4 2 2 3 27" xfId="9369" xr:uid="{00000000-0005-0000-0000-0000C0070000}"/>
    <cellStyle name="Денежный 2 2 4 2 2 3 28" xfId="10607" xr:uid="{00000000-0005-0000-0000-0000C1070000}"/>
    <cellStyle name="Денежный 2 2 4 2 2 3 29" xfId="11606" xr:uid="{00000000-0005-0000-0000-0000C2070000}"/>
    <cellStyle name="Денежный 2 2 4 2 2 3 3" xfId="2278" xr:uid="{00000000-0005-0000-0000-0000C3070000}"/>
    <cellStyle name="Денежный 2 2 4 2 2 3 4" xfId="2485" xr:uid="{00000000-0005-0000-0000-0000C4070000}"/>
    <cellStyle name="Денежный 2 2 4 2 2 3 5" xfId="2635" xr:uid="{00000000-0005-0000-0000-0000C5070000}"/>
    <cellStyle name="Денежный 2 2 4 2 2 3 6" xfId="2765" xr:uid="{00000000-0005-0000-0000-0000C6070000}"/>
    <cellStyle name="Денежный 2 2 4 2 2 3 7" xfId="2893" xr:uid="{00000000-0005-0000-0000-0000C7070000}"/>
    <cellStyle name="Денежный 2 2 4 2 2 3 8" xfId="3181" xr:uid="{00000000-0005-0000-0000-0000C8070000}"/>
    <cellStyle name="Денежный 2 2 4 2 2 3 9" xfId="3309" xr:uid="{00000000-0005-0000-0000-0000C9070000}"/>
    <cellStyle name="Денежный 2 2 4 2 2 30" xfId="10490" xr:uid="{00000000-0005-0000-0000-0000CA070000}"/>
    <cellStyle name="Денежный 2 2 4 2 2 31" xfId="11515" xr:uid="{00000000-0005-0000-0000-0000CB070000}"/>
    <cellStyle name="Денежный 2 2 4 2 2 4" xfId="790" xr:uid="{00000000-0005-0000-0000-0000CC070000}"/>
    <cellStyle name="Денежный 2 2 4 2 2 4 10" xfId="11809" xr:uid="{00000000-0005-0000-0000-0000CD070000}"/>
    <cellStyle name="Денежный 2 2 4 2 2 4 2" xfId="2068" xr:uid="{00000000-0005-0000-0000-0000CE070000}"/>
    <cellStyle name="Денежный 2 2 4 2 2 4 2 2" xfId="5954" xr:uid="{00000000-0005-0000-0000-0000CF070000}"/>
    <cellStyle name="Денежный 2 2 4 2 2 4 2 3" xfId="12123" xr:uid="{00000000-0005-0000-0000-0000D0070000}"/>
    <cellStyle name="Денежный 2 2 4 2 2 4 3" xfId="6422" xr:uid="{00000000-0005-0000-0000-0000D1070000}"/>
    <cellStyle name="Денежный 2 2 4 2 2 4 4" xfId="6920" xr:uid="{00000000-0005-0000-0000-0000D2070000}"/>
    <cellStyle name="Денежный 2 2 4 2 2 4 5" xfId="7418" xr:uid="{00000000-0005-0000-0000-0000D3070000}"/>
    <cellStyle name="Денежный 2 2 4 2 2 4 6" xfId="8433" xr:uid="{00000000-0005-0000-0000-0000D4070000}"/>
    <cellStyle name="Денежный 2 2 4 2 2 4 7" xfId="8921" xr:uid="{00000000-0005-0000-0000-0000D5070000}"/>
    <cellStyle name="Денежный 2 2 4 2 2 4 8" xfId="9457" xr:uid="{00000000-0005-0000-0000-0000D6070000}"/>
    <cellStyle name="Денежный 2 2 4 2 2 4 9" xfId="10692" xr:uid="{00000000-0005-0000-0000-0000D7070000}"/>
    <cellStyle name="Денежный 2 2 4 2 2 5" xfId="1110" xr:uid="{00000000-0005-0000-0000-0000D8070000}"/>
    <cellStyle name="Денежный 2 2 4 2 2 5 10" xfId="11935" xr:uid="{00000000-0005-0000-0000-0000D9070000}"/>
    <cellStyle name="Денежный 2 2 4 2 2 5 2" xfId="2216" xr:uid="{00000000-0005-0000-0000-0000DA070000}"/>
    <cellStyle name="Денежный 2 2 4 2 2 5 2 2" xfId="6163" xr:uid="{00000000-0005-0000-0000-0000DB070000}"/>
    <cellStyle name="Денежный 2 2 4 2 2 5 2 3" xfId="12332" xr:uid="{00000000-0005-0000-0000-0000DC070000}"/>
    <cellStyle name="Денежный 2 2 4 2 2 5 3" xfId="6620" xr:uid="{00000000-0005-0000-0000-0000DD070000}"/>
    <cellStyle name="Денежный 2 2 4 2 2 5 4" xfId="7118" xr:uid="{00000000-0005-0000-0000-0000DE070000}"/>
    <cellStyle name="Денежный 2 2 4 2 2 5 5" xfId="7616" xr:uid="{00000000-0005-0000-0000-0000DF070000}"/>
    <cellStyle name="Денежный 2 2 4 2 2 5 6" xfId="8745" xr:uid="{00000000-0005-0000-0000-0000E0070000}"/>
    <cellStyle name="Денежный 2 2 4 2 2 5 7" xfId="9241" xr:uid="{00000000-0005-0000-0000-0000E1070000}"/>
    <cellStyle name="Денежный 2 2 4 2 2 5 8" xfId="9771" xr:uid="{00000000-0005-0000-0000-0000E2070000}"/>
    <cellStyle name="Денежный 2 2 4 2 2 5 9" xfId="11002" xr:uid="{00000000-0005-0000-0000-0000E3070000}"/>
    <cellStyle name="Денежный 2 2 4 2 2 6" xfId="1208" xr:uid="{00000000-0005-0000-0000-0000E4070000}"/>
    <cellStyle name="Денежный 2 2 4 2 2 6 10" xfId="11992" xr:uid="{00000000-0005-0000-0000-0000E5070000}"/>
    <cellStyle name="Денежный 2 2 4 2 2 6 2" xfId="2389" xr:uid="{00000000-0005-0000-0000-0000E6070000}"/>
    <cellStyle name="Денежный 2 2 4 2 2 6 2 2" xfId="6228" xr:uid="{00000000-0005-0000-0000-0000E7070000}"/>
    <cellStyle name="Денежный 2 2 4 2 2 6 2 3" xfId="12397" xr:uid="{00000000-0005-0000-0000-0000E8070000}"/>
    <cellStyle name="Денежный 2 2 4 2 2 6 3" xfId="6666" xr:uid="{00000000-0005-0000-0000-0000E9070000}"/>
    <cellStyle name="Денежный 2 2 4 2 2 6 4" xfId="7164" xr:uid="{00000000-0005-0000-0000-0000EA070000}"/>
    <cellStyle name="Денежный 2 2 4 2 2 6 5" xfId="7662" xr:uid="{00000000-0005-0000-0000-0000EB070000}"/>
    <cellStyle name="Денежный 2 2 4 2 2 6 6" xfId="8841" xr:uid="{00000000-0005-0000-0000-0000EC070000}"/>
    <cellStyle name="Денежный 2 2 4 2 2 6 7" xfId="9325" xr:uid="{00000000-0005-0000-0000-0000ED070000}"/>
    <cellStyle name="Денежный 2 2 4 2 2 6 8" xfId="9865" xr:uid="{00000000-0005-0000-0000-0000EE070000}"/>
    <cellStyle name="Денежный 2 2 4 2 2 6 9" xfId="11094" xr:uid="{00000000-0005-0000-0000-0000EF070000}"/>
    <cellStyle name="Денежный 2 2 4 2 2 7" xfId="1633" xr:uid="{00000000-0005-0000-0000-0000F0070000}"/>
    <cellStyle name="Денежный 2 2 4 2 2 7 2" xfId="2547" xr:uid="{00000000-0005-0000-0000-0000F1070000}"/>
    <cellStyle name="Денежный 2 2 4 2 2 7 3" xfId="12054" xr:uid="{00000000-0005-0000-0000-0000F2070000}"/>
    <cellStyle name="Денежный 2 2 4 2 2 8" xfId="2685" xr:uid="{00000000-0005-0000-0000-0000F3070000}"/>
    <cellStyle name="Денежный 2 2 4 2 2 9" xfId="2814" xr:uid="{00000000-0005-0000-0000-0000F4070000}"/>
    <cellStyle name="Денежный 2 2 4 2 20" xfId="5062" xr:uid="{00000000-0005-0000-0000-0000F5070000}"/>
    <cellStyle name="Денежный 2 2 4 2 21" xfId="5042" xr:uid="{00000000-0005-0000-0000-0000F6070000}"/>
    <cellStyle name="Денежный 2 2 4 2 22" xfId="5036" xr:uid="{00000000-0005-0000-0000-0000F7070000}"/>
    <cellStyle name="Денежный 2 2 4 2 23" xfId="5716" xr:uid="{00000000-0005-0000-0000-0000F8070000}"/>
    <cellStyle name="Денежный 2 2 4 2 24" xfId="5657" xr:uid="{00000000-0005-0000-0000-0000F9070000}"/>
    <cellStyle name="Денежный 2 2 4 2 25" xfId="6722" xr:uid="{00000000-0005-0000-0000-0000FA070000}"/>
    <cellStyle name="Денежный 2 2 4 2 26" xfId="7220" xr:uid="{00000000-0005-0000-0000-0000FB070000}"/>
    <cellStyle name="Денежный 2 2 4 2 27" xfId="7947" xr:uid="{00000000-0005-0000-0000-0000FC070000}"/>
    <cellStyle name="Денежный 2 2 4 2 28" xfId="7822" xr:uid="{00000000-0005-0000-0000-0000FD070000}"/>
    <cellStyle name="Денежный 2 2 4 2 29" xfId="8017" xr:uid="{00000000-0005-0000-0000-0000FE070000}"/>
    <cellStyle name="Денежный 2 2 4 2 3" xfId="684" xr:uid="{00000000-0005-0000-0000-0000FF070000}"/>
    <cellStyle name="Денежный 2 2 4 2 3 10" xfId="3583" xr:uid="{00000000-0005-0000-0000-000000080000}"/>
    <cellStyle name="Денежный 2 2 4 2 3 11" xfId="3711" xr:uid="{00000000-0005-0000-0000-000001080000}"/>
    <cellStyle name="Денежный 2 2 4 2 3 12" xfId="4198" xr:uid="{00000000-0005-0000-0000-000002080000}"/>
    <cellStyle name="Денежный 2 2 4 2 3 13" xfId="4350" xr:uid="{00000000-0005-0000-0000-000003080000}"/>
    <cellStyle name="Денежный 2 2 4 2 3 14" xfId="4493" xr:uid="{00000000-0005-0000-0000-000004080000}"/>
    <cellStyle name="Денежный 2 2 4 2 3 15" xfId="4623" xr:uid="{00000000-0005-0000-0000-000005080000}"/>
    <cellStyle name="Денежный 2 2 4 2 3 16" xfId="4751" xr:uid="{00000000-0005-0000-0000-000006080000}"/>
    <cellStyle name="Денежный 2 2 4 2 3 17" xfId="5175" xr:uid="{00000000-0005-0000-0000-000007080000}"/>
    <cellStyle name="Денежный 2 2 4 2 3 18" xfId="5325" xr:uid="{00000000-0005-0000-0000-000008080000}"/>
    <cellStyle name="Денежный 2 2 4 2 3 19" xfId="5455" xr:uid="{00000000-0005-0000-0000-000009080000}"/>
    <cellStyle name="Денежный 2 2 4 2 3 2" xfId="795" xr:uid="{00000000-0005-0000-0000-00000A080000}"/>
    <cellStyle name="Денежный 2 2 4 2 3 2 10" xfId="11865" xr:uid="{00000000-0005-0000-0000-00000B080000}"/>
    <cellStyle name="Денежный 2 2 4 2 3 2 2" xfId="2139" xr:uid="{00000000-0005-0000-0000-00000C080000}"/>
    <cellStyle name="Денежный 2 2 4 2 3 2 2 2" xfId="5956" xr:uid="{00000000-0005-0000-0000-00000D080000}"/>
    <cellStyle name="Денежный 2 2 4 2 3 2 2 3" xfId="12125" xr:uid="{00000000-0005-0000-0000-00000E080000}"/>
    <cellStyle name="Денежный 2 2 4 2 3 2 3" xfId="6424" xr:uid="{00000000-0005-0000-0000-00000F080000}"/>
    <cellStyle name="Денежный 2 2 4 2 3 2 4" xfId="6922" xr:uid="{00000000-0005-0000-0000-000010080000}"/>
    <cellStyle name="Денежный 2 2 4 2 3 2 5" xfId="7420" xr:uid="{00000000-0005-0000-0000-000011080000}"/>
    <cellStyle name="Денежный 2 2 4 2 3 2 6" xfId="8438" xr:uid="{00000000-0005-0000-0000-000012080000}"/>
    <cellStyle name="Денежный 2 2 4 2 3 2 7" xfId="8926" xr:uid="{00000000-0005-0000-0000-000013080000}"/>
    <cellStyle name="Денежный 2 2 4 2 3 2 8" xfId="9462" xr:uid="{00000000-0005-0000-0000-000014080000}"/>
    <cellStyle name="Денежный 2 2 4 2 3 2 9" xfId="10697" xr:uid="{00000000-0005-0000-0000-000015080000}"/>
    <cellStyle name="Денежный 2 2 4 2 3 20" xfId="5583" xr:uid="{00000000-0005-0000-0000-000016080000}"/>
    <cellStyle name="Денежный 2 2 4 2 3 21" xfId="5871" xr:uid="{00000000-0005-0000-0000-000017080000}"/>
    <cellStyle name="Денежный 2 2 4 2 3 22" xfId="6339" xr:uid="{00000000-0005-0000-0000-000018080000}"/>
    <cellStyle name="Денежный 2 2 4 2 3 23" xfId="6837" xr:uid="{00000000-0005-0000-0000-000019080000}"/>
    <cellStyle name="Денежный 2 2 4 2 3 24" xfId="7335" xr:uid="{00000000-0005-0000-0000-00001A080000}"/>
    <cellStyle name="Денежный 2 2 4 2 3 25" xfId="8328" xr:uid="{00000000-0005-0000-0000-00001B080000}"/>
    <cellStyle name="Денежный 2 2 4 2 3 26" xfId="8486" xr:uid="{00000000-0005-0000-0000-00001C080000}"/>
    <cellStyle name="Денежный 2 2 4 2 3 27" xfId="8394" xr:uid="{00000000-0005-0000-0000-00001D080000}"/>
    <cellStyle name="Денежный 2 2 4 2 3 28" xfId="10592" xr:uid="{00000000-0005-0000-0000-00001E080000}"/>
    <cellStyle name="Денежный 2 2 4 2 3 29" xfId="11591" xr:uid="{00000000-0005-0000-0000-00001F080000}"/>
    <cellStyle name="Денежный 2 2 4 2 3 3" xfId="1109" xr:uid="{00000000-0005-0000-0000-000020080000}"/>
    <cellStyle name="Денежный 2 2 4 2 3 3 10" xfId="11955" xr:uid="{00000000-0005-0000-0000-000021080000}"/>
    <cellStyle name="Денежный 2 2 4 2 3 3 2" xfId="2264" xr:uid="{00000000-0005-0000-0000-000022080000}"/>
    <cellStyle name="Денежный 2 2 4 2 3 3 2 2" xfId="6162" xr:uid="{00000000-0005-0000-0000-000023080000}"/>
    <cellStyle name="Денежный 2 2 4 2 3 3 2 3" xfId="12331" xr:uid="{00000000-0005-0000-0000-000024080000}"/>
    <cellStyle name="Денежный 2 2 4 2 3 3 3" xfId="6619" xr:uid="{00000000-0005-0000-0000-000025080000}"/>
    <cellStyle name="Денежный 2 2 4 2 3 3 4" xfId="7117" xr:uid="{00000000-0005-0000-0000-000026080000}"/>
    <cellStyle name="Денежный 2 2 4 2 3 3 5" xfId="7615" xr:uid="{00000000-0005-0000-0000-000027080000}"/>
    <cellStyle name="Денежный 2 2 4 2 3 3 6" xfId="8744" xr:uid="{00000000-0005-0000-0000-000028080000}"/>
    <cellStyle name="Денежный 2 2 4 2 3 3 7" xfId="9240" xr:uid="{00000000-0005-0000-0000-000029080000}"/>
    <cellStyle name="Денежный 2 2 4 2 3 3 8" xfId="9770" xr:uid="{00000000-0005-0000-0000-00002A080000}"/>
    <cellStyle name="Денежный 2 2 4 2 3 3 9" xfId="11001" xr:uid="{00000000-0005-0000-0000-00002B080000}"/>
    <cellStyle name="Денежный 2 2 4 2 3 4" xfId="1207" xr:uid="{00000000-0005-0000-0000-00002C080000}"/>
    <cellStyle name="Денежный 2 2 4 2 3 4 10" xfId="12031" xr:uid="{00000000-0005-0000-0000-00002D080000}"/>
    <cellStyle name="Денежный 2 2 4 2 3 4 2" xfId="2471" xr:uid="{00000000-0005-0000-0000-00002E080000}"/>
    <cellStyle name="Денежный 2 2 4 2 3 4 2 2" xfId="6227" xr:uid="{00000000-0005-0000-0000-00002F080000}"/>
    <cellStyle name="Денежный 2 2 4 2 3 4 2 3" xfId="12396" xr:uid="{00000000-0005-0000-0000-000030080000}"/>
    <cellStyle name="Денежный 2 2 4 2 3 4 3" xfId="6665" xr:uid="{00000000-0005-0000-0000-000031080000}"/>
    <cellStyle name="Денежный 2 2 4 2 3 4 4" xfId="7163" xr:uid="{00000000-0005-0000-0000-000032080000}"/>
    <cellStyle name="Денежный 2 2 4 2 3 4 5" xfId="7661" xr:uid="{00000000-0005-0000-0000-000033080000}"/>
    <cellStyle name="Денежный 2 2 4 2 3 4 6" xfId="8840" xr:uid="{00000000-0005-0000-0000-000034080000}"/>
    <cellStyle name="Денежный 2 2 4 2 3 4 7" xfId="9324" xr:uid="{00000000-0005-0000-0000-000035080000}"/>
    <cellStyle name="Денежный 2 2 4 2 3 4 8" xfId="9864" xr:uid="{00000000-0005-0000-0000-000036080000}"/>
    <cellStyle name="Денежный 2 2 4 2 3 4 9" xfId="11093" xr:uid="{00000000-0005-0000-0000-000037080000}"/>
    <cellStyle name="Денежный 2 2 4 2 3 5" xfId="1709" xr:uid="{00000000-0005-0000-0000-000038080000}"/>
    <cellStyle name="Денежный 2 2 4 2 3 5 2" xfId="2621" xr:uid="{00000000-0005-0000-0000-000039080000}"/>
    <cellStyle name="Денежный 2 2 4 2 3 5 3" xfId="12075" xr:uid="{00000000-0005-0000-0000-00003A080000}"/>
    <cellStyle name="Денежный 2 2 4 2 3 6" xfId="2751" xr:uid="{00000000-0005-0000-0000-00003B080000}"/>
    <cellStyle name="Денежный 2 2 4 2 3 7" xfId="2879" xr:uid="{00000000-0005-0000-0000-00003C080000}"/>
    <cellStyle name="Денежный 2 2 4 2 3 8" xfId="3167" xr:uid="{00000000-0005-0000-0000-00003D080000}"/>
    <cellStyle name="Денежный 2 2 4 2 3 9" xfId="3295" xr:uid="{00000000-0005-0000-0000-00003E080000}"/>
    <cellStyle name="Денежный 2 2 4 2 30" xfId="10194" xr:uid="{00000000-0005-0000-0000-00003F080000}"/>
    <cellStyle name="Денежный 2 2 4 2 31" xfId="11452" xr:uid="{00000000-0005-0000-0000-000040080000}"/>
    <cellStyle name="Денежный 2 2 4 2 4" xfId="796" xr:uid="{00000000-0005-0000-0000-000041080000}"/>
    <cellStyle name="Денежный 2 2 4 2 4 2" xfId="9463" xr:uid="{00000000-0005-0000-0000-000042080000}"/>
    <cellStyle name="Денежный 2 2 4 2 4 3" xfId="10698" xr:uid="{00000000-0005-0000-0000-000043080000}"/>
    <cellStyle name="Денежный 2 2 4 2 5" xfId="1570" xr:uid="{00000000-0005-0000-0000-000044080000}"/>
    <cellStyle name="Денежный 2 2 4 2 5 2" xfId="1812" xr:uid="{00000000-0005-0000-0000-000045080000}"/>
    <cellStyle name="Денежный 2 2 4 2 5 3" xfId="11653" xr:uid="{00000000-0005-0000-0000-000046080000}"/>
    <cellStyle name="Денежный 2 2 4 2 6" xfId="1965" xr:uid="{00000000-0005-0000-0000-000047080000}"/>
    <cellStyle name="Денежный 2 2 4 2 7" xfId="2044" xr:uid="{00000000-0005-0000-0000-000048080000}"/>
    <cellStyle name="Денежный 2 2 4 2 8" xfId="1855" xr:uid="{00000000-0005-0000-0000-000049080000}"/>
    <cellStyle name="Денежный 2 2 4 2 9" xfId="2587" xr:uid="{00000000-0005-0000-0000-00004A080000}"/>
    <cellStyle name="Денежный 2 2 4 20" xfId="4919" xr:uid="{00000000-0005-0000-0000-00004B080000}"/>
    <cellStyle name="Денежный 2 2 4 21" xfId="4870" xr:uid="{00000000-0005-0000-0000-00004C080000}"/>
    <cellStyle name="Денежный 2 2 4 22" xfId="5093" xr:uid="{00000000-0005-0000-0000-00004D080000}"/>
    <cellStyle name="Денежный 2 2 4 23" xfId="5234" xr:uid="{00000000-0005-0000-0000-00004E080000}"/>
    <cellStyle name="Денежный 2 2 4 24" xfId="5688" xr:uid="{00000000-0005-0000-0000-00004F080000}"/>
    <cellStyle name="Денежный 2 2 4 25" xfId="5671" xr:uid="{00000000-0005-0000-0000-000050080000}"/>
    <cellStyle name="Денежный 2 2 4 26" xfId="6695" xr:uid="{00000000-0005-0000-0000-000051080000}"/>
    <cellStyle name="Денежный 2 2 4 27" xfId="7193" xr:uid="{00000000-0005-0000-0000-000052080000}"/>
    <cellStyle name="Денежный 2 2 4 28" xfId="7897" xr:uid="{00000000-0005-0000-0000-000053080000}"/>
    <cellStyle name="Денежный 2 2 4 29" xfId="7843" xr:uid="{00000000-0005-0000-0000-000054080000}"/>
    <cellStyle name="Денежный 2 2 4 3" xfId="322" xr:uid="{00000000-0005-0000-0000-000055080000}"/>
    <cellStyle name="Денежный 2 2 4 3 10" xfId="3462" xr:uid="{00000000-0005-0000-0000-000056080000}"/>
    <cellStyle name="Денежный 2 2 4 3 11" xfId="3351" xr:uid="{00000000-0005-0000-0000-000057080000}"/>
    <cellStyle name="Денежный 2 2 4 3 12" xfId="3966" xr:uid="{00000000-0005-0000-0000-000058080000}"/>
    <cellStyle name="Денежный 2 2 4 3 13" xfId="3809" xr:uid="{00000000-0005-0000-0000-000059080000}"/>
    <cellStyle name="Денежный 2 2 4 3 14" xfId="4124" xr:uid="{00000000-0005-0000-0000-00005A080000}"/>
    <cellStyle name="Денежный 2 2 4 3 15" xfId="4093" xr:uid="{00000000-0005-0000-0000-00005B080000}"/>
    <cellStyle name="Денежный 2 2 4 3 16" xfId="3868" xr:uid="{00000000-0005-0000-0000-00005C080000}"/>
    <cellStyle name="Денежный 2 2 4 3 17" xfId="4986" xr:uid="{00000000-0005-0000-0000-00005D080000}"/>
    <cellStyle name="Денежный 2 2 4 3 18" xfId="5046" xr:uid="{00000000-0005-0000-0000-00005E080000}"/>
    <cellStyle name="Денежный 2 2 4 3 19" xfId="5013" xr:uid="{00000000-0005-0000-0000-00005F080000}"/>
    <cellStyle name="Денежный 2 2 4 3 2" xfId="1606" xr:uid="{00000000-0005-0000-0000-000060080000}"/>
    <cellStyle name="Денежный 2 2 4 3 2 2" xfId="1928" xr:uid="{00000000-0005-0000-0000-000061080000}"/>
    <cellStyle name="Денежный 2 2 4 3 2 3" xfId="11737" xr:uid="{00000000-0005-0000-0000-000062080000}"/>
    <cellStyle name="Денежный 2 2 4 3 20" xfId="5015" xr:uid="{00000000-0005-0000-0000-000063080000}"/>
    <cellStyle name="Денежный 2 2 4 3 21" xfId="5752" xr:uid="{00000000-0005-0000-0000-000064080000}"/>
    <cellStyle name="Денежный 2 2 4 3 22" xfId="5639" xr:uid="{00000000-0005-0000-0000-000065080000}"/>
    <cellStyle name="Денежный 2 2 4 3 23" xfId="6758" xr:uid="{00000000-0005-0000-0000-000066080000}"/>
    <cellStyle name="Денежный 2 2 4 3 24" xfId="7256" xr:uid="{00000000-0005-0000-0000-000067080000}"/>
    <cellStyle name="Денежный 2 2 4 3 25" xfId="7983" xr:uid="{00000000-0005-0000-0000-000068080000}"/>
    <cellStyle name="Денежный 2 2 4 3 26" xfId="7804" xr:uid="{00000000-0005-0000-0000-000069080000}"/>
    <cellStyle name="Денежный 2 2 4 3 27" xfId="7729" xr:uid="{00000000-0005-0000-0000-00006A080000}"/>
    <cellStyle name="Денежный 2 2 4 3 28" xfId="10230" xr:uid="{00000000-0005-0000-0000-00006B080000}"/>
    <cellStyle name="Денежный 2 2 4 3 29" xfId="11488" xr:uid="{00000000-0005-0000-0000-00006C080000}"/>
    <cellStyle name="Денежный 2 2 4 3 3" xfId="2009" xr:uid="{00000000-0005-0000-0000-00006D080000}"/>
    <cellStyle name="Денежный 2 2 4 3 4" xfId="2123" xr:uid="{00000000-0005-0000-0000-00006E080000}"/>
    <cellStyle name="Денежный 2 2 4 3 5" xfId="2340" xr:uid="{00000000-0005-0000-0000-00006F080000}"/>
    <cellStyle name="Денежный 2 2 4 3 6" xfId="2402" xr:uid="{00000000-0005-0000-0000-000070080000}"/>
    <cellStyle name="Денежный 2 2 4 3 7" xfId="2371" xr:uid="{00000000-0005-0000-0000-000071080000}"/>
    <cellStyle name="Денежный 2 2 4 3 8" xfId="3046" xr:uid="{00000000-0005-0000-0000-000072080000}"/>
    <cellStyle name="Денежный 2 2 4 3 9" xfId="2935" xr:uid="{00000000-0005-0000-0000-000073080000}"/>
    <cellStyle name="Денежный 2 2 4 30" xfId="7719" xr:uid="{00000000-0005-0000-0000-000074080000}"/>
    <cellStyle name="Денежный 2 2 4 31" xfId="10144" xr:uid="{00000000-0005-0000-0000-000075080000}"/>
    <cellStyle name="Денежный 2 2 4 32" xfId="11211" xr:uid="{00000000-0005-0000-0000-000076080000}"/>
    <cellStyle name="Денежный 2 2 4 4" xfId="646" xr:uid="{00000000-0005-0000-0000-000077080000}"/>
    <cellStyle name="Денежный 2 2 4 4 10" xfId="3556" xr:uid="{00000000-0005-0000-0000-000078080000}"/>
    <cellStyle name="Денежный 2 2 4 4 11" xfId="3684" xr:uid="{00000000-0005-0000-0000-000079080000}"/>
    <cellStyle name="Денежный 2 2 4 4 12" xfId="4164" xr:uid="{00000000-0005-0000-0000-00007A080000}"/>
    <cellStyle name="Денежный 2 2 4 4 13" xfId="4319" xr:uid="{00000000-0005-0000-0000-00007B080000}"/>
    <cellStyle name="Денежный 2 2 4 4 14" xfId="4465" xr:uid="{00000000-0005-0000-0000-00007C080000}"/>
    <cellStyle name="Денежный 2 2 4 4 15" xfId="4596" xr:uid="{00000000-0005-0000-0000-00007D080000}"/>
    <cellStyle name="Денежный 2 2 4 4 16" xfId="4724" xr:uid="{00000000-0005-0000-0000-00007E080000}"/>
    <cellStyle name="Денежный 2 2 4 4 17" xfId="5146" xr:uid="{00000000-0005-0000-0000-00007F080000}"/>
    <cellStyle name="Денежный 2 2 4 4 18" xfId="5293" xr:uid="{00000000-0005-0000-0000-000080080000}"/>
    <cellStyle name="Денежный 2 2 4 4 19" xfId="5428" xr:uid="{00000000-0005-0000-0000-000081080000}"/>
    <cellStyle name="Денежный 2 2 4 4 2" xfId="1671" xr:uid="{00000000-0005-0000-0000-000082080000}"/>
    <cellStyle name="Денежный 2 2 4 4 2 2" xfId="2103" xr:uid="{00000000-0005-0000-0000-000083080000}"/>
    <cellStyle name="Денежный 2 2 4 4 2 3" xfId="11835" xr:uid="{00000000-0005-0000-0000-000084080000}"/>
    <cellStyle name="Денежный 2 2 4 4 20" xfId="5556" xr:uid="{00000000-0005-0000-0000-000085080000}"/>
    <cellStyle name="Денежный 2 2 4 4 21" xfId="5844" xr:uid="{00000000-0005-0000-0000-000086080000}"/>
    <cellStyle name="Денежный 2 2 4 4 22" xfId="6312" xr:uid="{00000000-0005-0000-0000-000087080000}"/>
    <cellStyle name="Денежный 2 2 4 4 23" xfId="6810" xr:uid="{00000000-0005-0000-0000-000088080000}"/>
    <cellStyle name="Денежный 2 2 4 4 24" xfId="7308" xr:uid="{00000000-0005-0000-0000-000089080000}"/>
    <cellStyle name="Денежный 2 2 4 4 25" xfId="8290" xr:uid="{00000000-0005-0000-0000-00008A080000}"/>
    <cellStyle name="Денежный 2 2 4 4 26" xfId="8436" xr:uid="{00000000-0005-0000-0000-00008B080000}"/>
    <cellStyle name="Денежный 2 2 4 4 27" xfId="8947" xr:uid="{00000000-0005-0000-0000-00008C080000}"/>
    <cellStyle name="Денежный 2 2 4 4 28" xfId="10554" xr:uid="{00000000-0005-0000-0000-00008D080000}"/>
    <cellStyle name="Денежный 2 2 4 4 29" xfId="11553" xr:uid="{00000000-0005-0000-0000-00008E080000}"/>
    <cellStyle name="Денежный 2 2 4 4 3" xfId="2237" xr:uid="{00000000-0005-0000-0000-00008F080000}"/>
    <cellStyle name="Денежный 2 2 4 4 4" xfId="2437" xr:uid="{00000000-0005-0000-0000-000090080000}"/>
    <cellStyle name="Денежный 2 2 4 4 5" xfId="2591" xr:uid="{00000000-0005-0000-0000-000091080000}"/>
    <cellStyle name="Денежный 2 2 4 4 6" xfId="2724" xr:uid="{00000000-0005-0000-0000-000092080000}"/>
    <cellStyle name="Денежный 2 2 4 4 7" xfId="2852" xr:uid="{00000000-0005-0000-0000-000093080000}"/>
    <cellStyle name="Денежный 2 2 4 4 8" xfId="3140" xr:uid="{00000000-0005-0000-0000-000094080000}"/>
    <cellStyle name="Денежный 2 2 4 4 9" xfId="3268" xr:uid="{00000000-0005-0000-0000-000095080000}"/>
    <cellStyle name="Денежный 2 2 4 5" xfId="718" xr:uid="{00000000-0005-0000-0000-000096080000}"/>
    <cellStyle name="Денежный 2 2 4 5 10" xfId="3616" xr:uid="{00000000-0005-0000-0000-000097080000}"/>
    <cellStyle name="Денежный 2 2 4 5 11" xfId="3744" xr:uid="{00000000-0005-0000-0000-000098080000}"/>
    <cellStyle name="Денежный 2 2 4 5 12" xfId="4231" xr:uid="{00000000-0005-0000-0000-000099080000}"/>
    <cellStyle name="Денежный 2 2 4 5 13" xfId="4383" xr:uid="{00000000-0005-0000-0000-00009A080000}"/>
    <cellStyle name="Денежный 2 2 4 5 14" xfId="4526" xr:uid="{00000000-0005-0000-0000-00009B080000}"/>
    <cellStyle name="Денежный 2 2 4 5 15" xfId="4656" xr:uid="{00000000-0005-0000-0000-00009C080000}"/>
    <cellStyle name="Денежный 2 2 4 5 16" xfId="4784" xr:uid="{00000000-0005-0000-0000-00009D080000}"/>
    <cellStyle name="Денежный 2 2 4 5 17" xfId="5208" xr:uid="{00000000-0005-0000-0000-00009E080000}"/>
    <cellStyle name="Денежный 2 2 4 5 18" xfId="5358" xr:uid="{00000000-0005-0000-0000-00009F080000}"/>
    <cellStyle name="Денежный 2 2 4 5 19" xfId="5488" xr:uid="{00000000-0005-0000-0000-0000A0080000}"/>
    <cellStyle name="Денежный 2 2 4 5 2" xfId="1873" xr:uid="{00000000-0005-0000-0000-0000A1080000}"/>
    <cellStyle name="Денежный 2 2 4 5 2 2" xfId="2172" xr:uid="{00000000-0005-0000-0000-0000A2080000}"/>
    <cellStyle name="Денежный 2 2 4 5 2 3" xfId="11898" xr:uid="{00000000-0005-0000-0000-0000A3080000}"/>
    <cellStyle name="Денежный 2 2 4 5 20" xfId="5616" xr:uid="{00000000-0005-0000-0000-0000A4080000}"/>
    <cellStyle name="Денежный 2 2 4 5 21" xfId="5904" xr:uid="{00000000-0005-0000-0000-0000A5080000}"/>
    <cellStyle name="Денежный 2 2 4 5 22" xfId="6372" xr:uid="{00000000-0005-0000-0000-0000A6080000}"/>
    <cellStyle name="Денежный 2 2 4 5 23" xfId="6870" xr:uid="{00000000-0005-0000-0000-0000A7080000}"/>
    <cellStyle name="Денежный 2 2 4 5 24" xfId="7368" xr:uid="{00000000-0005-0000-0000-0000A8080000}"/>
    <cellStyle name="Денежный 2 2 4 5 25" xfId="8362" xr:uid="{00000000-0005-0000-0000-0000A9080000}"/>
    <cellStyle name="Денежный 2 2 4 5 26" xfId="8455" xr:uid="{00000000-0005-0000-0000-0000AA080000}"/>
    <cellStyle name="Денежный 2 2 4 5 27" xfId="9388" xr:uid="{00000000-0005-0000-0000-0000AB080000}"/>
    <cellStyle name="Денежный 2 2 4 5 28" xfId="10626" xr:uid="{00000000-0005-0000-0000-0000AC080000}"/>
    <cellStyle name="Денежный 2 2 4 5 29" xfId="11688" xr:uid="{00000000-0005-0000-0000-0000AD080000}"/>
    <cellStyle name="Денежный 2 2 4 5 3" xfId="2297" xr:uid="{00000000-0005-0000-0000-0000AE080000}"/>
    <cellStyle name="Денежный 2 2 4 5 4" xfId="2504" xr:uid="{00000000-0005-0000-0000-0000AF080000}"/>
    <cellStyle name="Денежный 2 2 4 5 5" xfId="2654" xr:uid="{00000000-0005-0000-0000-0000B0080000}"/>
    <cellStyle name="Денежный 2 2 4 5 6" xfId="2784" xr:uid="{00000000-0005-0000-0000-0000B1080000}"/>
    <cellStyle name="Денежный 2 2 4 5 7" xfId="2912" xr:uid="{00000000-0005-0000-0000-0000B2080000}"/>
    <cellStyle name="Денежный 2 2 4 5 8" xfId="3200" xr:uid="{00000000-0005-0000-0000-0000B3080000}"/>
    <cellStyle name="Денежный 2 2 4 5 9" xfId="3328" xr:uid="{00000000-0005-0000-0000-0000B4080000}"/>
    <cellStyle name="Денежный 2 2 4 6" xfId="788" xr:uid="{00000000-0005-0000-0000-0000B5080000}"/>
    <cellStyle name="Денежный 2 2 4 6 10" xfId="9455" xr:uid="{00000000-0005-0000-0000-0000B6080000}"/>
    <cellStyle name="Денежный 2 2 4 6 11" xfId="10690" xr:uid="{00000000-0005-0000-0000-0000B7080000}"/>
    <cellStyle name="Денежный 2 2 4 6 12" xfId="11662" xr:uid="{00000000-0005-0000-0000-0000B8080000}"/>
    <cellStyle name="Денежный 2 2 4 6 2" xfId="799" xr:uid="{00000000-0005-0000-0000-0000B9080000}"/>
    <cellStyle name="Денежный 2 2 4 6 2 10" xfId="12121" xr:uid="{00000000-0005-0000-0000-0000BA080000}"/>
    <cellStyle name="Денежный 2 2 4 6 2 2" xfId="5952" xr:uid="{00000000-0005-0000-0000-0000BB080000}"/>
    <cellStyle name="Денежный 2 2 4 6 2 2 2" xfId="5958" xr:uid="{00000000-0005-0000-0000-0000BC080000}"/>
    <cellStyle name="Денежный 2 2 4 6 2 2 3" xfId="12127" xr:uid="{00000000-0005-0000-0000-0000BD080000}"/>
    <cellStyle name="Денежный 2 2 4 6 2 3" xfId="6426" xr:uid="{00000000-0005-0000-0000-0000BE080000}"/>
    <cellStyle name="Денежный 2 2 4 6 2 4" xfId="6924" xr:uid="{00000000-0005-0000-0000-0000BF080000}"/>
    <cellStyle name="Денежный 2 2 4 6 2 5" xfId="7422" xr:uid="{00000000-0005-0000-0000-0000C0080000}"/>
    <cellStyle name="Денежный 2 2 4 6 2 6" xfId="8442" xr:uid="{00000000-0005-0000-0000-0000C1080000}"/>
    <cellStyle name="Денежный 2 2 4 6 2 7" xfId="8930" xr:uid="{00000000-0005-0000-0000-0000C2080000}"/>
    <cellStyle name="Денежный 2 2 4 6 2 8" xfId="9466" xr:uid="{00000000-0005-0000-0000-0000C3080000}"/>
    <cellStyle name="Денежный 2 2 4 6 2 9" xfId="10701" xr:uid="{00000000-0005-0000-0000-0000C4080000}"/>
    <cellStyle name="Денежный 2 2 4 6 3" xfId="1108" xr:uid="{00000000-0005-0000-0000-0000C5080000}"/>
    <cellStyle name="Денежный 2 2 4 6 3 2" xfId="9769" xr:uid="{00000000-0005-0000-0000-0000C6080000}"/>
    <cellStyle name="Денежный 2 2 4 6 3 3" xfId="11000" xr:uid="{00000000-0005-0000-0000-0000C7080000}"/>
    <cellStyle name="Денежный 2 2 4 6 4" xfId="1206" xr:uid="{00000000-0005-0000-0000-0000C8080000}"/>
    <cellStyle name="Денежный 2 2 4 6 4 2" xfId="9863" xr:uid="{00000000-0005-0000-0000-0000C9080000}"/>
    <cellStyle name="Денежный 2 2 4 6 4 3" xfId="11092" xr:uid="{00000000-0005-0000-0000-0000CA080000}"/>
    <cellStyle name="Денежный 2 2 4 6 5" xfId="1823" xr:uid="{00000000-0005-0000-0000-0000CB080000}"/>
    <cellStyle name="Денежный 2 2 4 6 5 2" xfId="6420" xr:uid="{00000000-0005-0000-0000-0000CC080000}"/>
    <cellStyle name="Денежный 2 2 4 6 5 3" xfId="12438" xr:uid="{00000000-0005-0000-0000-0000CD080000}"/>
    <cellStyle name="Денежный 2 2 4 6 6" xfId="6918" xr:uid="{00000000-0005-0000-0000-0000CE080000}"/>
    <cellStyle name="Денежный 2 2 4 6 7" xfId="7416" xr:uid="{00000000-0005-0000-0000-0000CF080000}"/>
    <cellStyle name="Денежный 2 2 4 6 8" xfId="8431" xr:uid="{00000000-0005-0000-0000-0000D0080000}"/>
    <cellStyle name="Денежный 2 2 4 6 9" xfId="8919" xr:uid="{00000000-0005-0000-0000-0000D1080000}"/>
    <cellStyle name="Денежный 2 2 4 7" xfId="1111" xr:uid="{00000000-0005-0000-0000-0000D2080000}"/>
    <cellStyle name="Денежный 2 2 4 7 10" xfId="11797" xr:uid="{00000000-0005-0000-0000-0000D3080000}"/>
    <cellStyle name="Денежный 2 2 4 7 2" xfId="2056" xr:uid="{00000000-0005-0000-0000-0000D4080000}"/>
    <cellStyle name="Денежный 2 2 4 7 2 2" xfId="6164" xr:uid="{00000000-0005-0000-0000-0000D5080000}"/>
    <cellStyle name="Денежный 2 2 4 7 2 3" xfId="12333" xr:uid="{00000000-0005-0000-0000-0000D6080000}"/>
    <cellStyle name="Денежный 2 2 4 7 3" xfId="6621" xr:uid="{00000000-0005-0000-0000-0000D7080000}"/>
    <cellStyle name="Денежный 2 2 4 7 4" xfId="7119" xr:uid="{00000000-0005-0000-0000-0000D8080000}"/>
    <cellStyle name="Денежный 2 2 4 7 5" xfId="7617" xr:uid="{00000000-0005-0000-0000-0000D9080000}"/>
    <cellStyle name="Денежный 2 2 4 7 6" xfId="8746" xr:uid="{00000000-0005-0000-0000-0000DA080000}"/>
    <cellStyle name="Денежный 2 2 4 7 7" xfId="9242" xr:uid="{00000000-0005-0000-0000-0000DB080000}"/>
    <cellStyle name="Денежный 2 2 4 7 8" xfId="9772" xr:uid="{00000000-0005-0000-0000-0000DC080000}"/>
    <cellStyle name="Денежный 2 2 4 7 9" xfId="11003" xr:uid="{00000000-0005-0000-0000-0000DD080000}"/>
    <cellStyle name="Денежный 2 2 4 8" xfId="1209" xr:uid="{00000000-0005-0000-0000-0000DE080000}"/>
    <cellStyle name="Денежный 2 2 4 8 10" xfId="11642" xr:uid="{00000000-0005-0000-0000-0000DF080000}"/>
    <cellStyle name="Денежный 2 2 4 8 2" xfId="1787" xr:uid="{00000000-0005-0000-0000-0000E0080000}"/>
    <cellStyle name="Денежный 2 2 4 8 2 2" xfId="6229" xr:uid="{00000000-0005-0000-0000-0000E1080000}"/>
    <cellStyle name="Денежный 2 2 4 8 2 3" xfId="12398" xr:uid="{00000000-0005-0000-0000-0000E2080000}"/>
    <cellStyle name="Денежный 2 2 4 8 3" xfId="6667" xr:uid="{00000000-0005-0000-0000-0000E3080000}"/>
    <cellStyle name="Денежный 2 2 4 8 4" xfId="7165" xr:uid="{00000000-0005-0000-0000-0000E4080000}"/>
    <cellStyle name="Денежный 2 2 4 8 5" xfId="7663" xr:uid="{00000000-0005-0000-0000-0000E5080000}"/>
    <cellStyle name="Денежный 2 2 4 8 6" xfId="8842" xr:uid="{00000000-0005-0000-0000-0000E6080000}"/>
    <cellStyle name="Денежный 2 2 4 8 7" xfId="9326" xr:uid="{00000000-0005-0000-0000-0000E7080000}"/>
    <cellStyle name="Денежный 2 2 4 8 8" xfId="9866" xr:uid="{00000000-0005-0000-0000-0000E8080000}"/>
    <cellStyle name="Денежный 2 2 4 8 9" xfId="11095" xr:uid="{00000000-0005-0000-0000-0000E9080000}"/>
    <cellStyle name="Денежный 2 2 4 9" xfId="1326" xr:uid="{00000000-0005-0000-0000-0000EA080000}"/>
    <cellStyle name="Денежный 2 2 4 9 2" xfId="2205" xr:uid="{00000000-0005-0000-0000-0000EB080000}"/>
    <cellStyle name="Денежный 2 2 4 9 3" xfId="11924" xr:uid="{00000000-0005-0000-0000-0000EC080000}"/>
    <cellStyle name="Денежный 2 2 40" xfId="7865" xr:uid="{00000000-0005-0000-0000-0000ED080000}"/>
    <cellStyle name="Денежный 2 2 41" xfId="7854" xr:uid="{00000000-0005-0000-0000-0000EE080000}"/>
    <cellStyle name="Денежный 2 2 42" xfId="7712" xr:uid="{00000000-0005-0000-0000-0000EF080000}"/>
    <cellStyle name="Денежный 2 2 43" xfId="10114" xr:uid="{00000000-0005-0000-0000-0000F0080000}"/>
    <cellStyle name="Денежный 2 2 44" xfId="11179" xr:uid="{00000000-0005-0000-0000-0000F1080000}"/>
    <cellStyle name="Денежный 2 2 45" xfId="12790" xr:uid="{00000000-0005-0000-0000-0000F2080000}"/>
    <cellStyle name="Денежный 2 2 45 2" xfId="12801" xr:uid="{00000000-0005-0000-0000-0000F3080000}"/>
    <cellStyle name="Денежный 2 2 46" xfId="12811" xr:uid="{00000000-0005-0000-0000-0000F4080000}"/>
    <cellStyle name="Денежный 2 2 47" xfId="12824" xr:uid="{00000000-0005-0000-0000-0000F5080000}"/>
    <cellStyle name="Денежный 2 2 48" xfId="14172" xr:uid="{00000000-0005-0000-0000-0000F6080000}"/>
    <cellStyle name="Денежный 2 2 5" xfId="245" xr:uid="{00000000-0005-0000-0000-0000F7080000}"/>
    <cellStyle name="Денежный 2 2 5 10" xfId="1759" xr:uid="{00000000-0005-0000-0000-0000F8080000}"/>
    <cellStyle name="Денежный 2 2 5 11" xfId="2985" xr:uid="{00000000-0005-0000-0000-0000F9080000}"/>
    <cellStyle name="Денежный 2 2 5 12" xfId="2963" xr:uid="{00000000-0005-0000-0000-0000FA080000}"/>
    <cellStyle name="Денежный 2 2 5 13" xfId="3402" xr:uid="{00000000-0005-0000-0000-0000FB080000}"/>
    <cellStyle name="Денежный 2 2 5 14" xfId="3349" xr:uid="{00000000-0005-0000-0000-0000FC080000}"/>
    <cellStyle name="Денежный 2 2 5 15" xfId="3894" xr:uid="{00000000-0005-0000-0000-0000FD080000}"/>
    <cellStyle name="Денежный 2 2 5 16" xfId="3839" xr:uid="{00000000-0005-0000-0000-0000FE080000}"/>
    <cellStyle name="Денежный 2 2 5 17" xfId="4087" xr:uid="{00000000-0005-0000-0000-0000FF080000}"/>
    <cellStyle name="Денежный 2 2 5 18" xfId="3892" xr:uid="{00000000-0005-0000-0000-000000090000}"/>
    <cellStyle name="Денежный 2 2 5 19" xfId="4315" xr:uid="{00000000-0005-0000-0000-000001090000}"/>
    <cellStyle name="Денежный 2 2 5 2" xfId="287" xr:uid="{00000000-0005-0000-0000-000002090000}"/>
    <cellStyle name="Денежный 2 2 5 2 10" xfId="3011" xr:uid="{00000000-0005-0000-0000-000003090000}"/>
    <cellStyle name="Денежный 2 2 5 2 11" xfId="2951" xr:uid="{00000000-0005-0000-0000-000004090000}"/>
    <cellStyle name="Денежный 2 2 5 2 12" xfId="3427" xr:uid="{00000000-0005-0000-0000-000005090000}"/>
    <cellStyle name="Денежный 2 2 5 2 13" xfId="3497" xr:uid="{00000000-0005-0000-0000-000006090000}"/>
    <cellStyle name="Денежный 2 2 5 2 14" xfId="3931" xr:uid="{00000000-0005-0000-0000-000007090000}"/>
    <cellStyle name="Денежный 2 2 5 2 15" xfId="3825" xr:uid="{00000000-0005-0000-0000-000008090000}"/>
    <cellStyle name="Денежный 2 2 5 2 16" xfId="4181" xr:uid="{00000000-0005-0000-0000-000009090000}"/>
    <cellStyle name="Денежный 2 2 5 2 17" xfId="4023" xr:uid="{00000000-0005-0000-0000-00000A090000}"/>
    <cellStyle name="Денежный 2 2 5 2 18" xfId="3807" xr:uid="{00000000-0005-0000-0000-00000B090000}"/>
    <cellStyle name="Денежный 2 2 5 2 19" xfId="4951" xr:uid="{00000000-0005-0000-0000-00000C090000}"/>
    <cellStyle name="Денежный 2 2 5 2 2" xfId="589" xr:uid="{00000000-0005-0000-0000-00000D090000}"/>
    <cellStyle name="Денежный 2 2 5 2 2 10" xfId="3103" xr:uid="{00000000-0005-0000-0000-00000E090000}"/>
    <cellStyle name="Денежный 2 2 5 2 2 11" xfId="3231" xr:uid="{00000000-0005-0000-0000-00000F090000}"/>
    <cellStyle name="Денежный 2 2 5 2 2 12" xfId="3519" xr:uid="{00000000-0005-0000-0000-000010090000}"/>
    <cellStyle name="Денежный 2 2 5 2 2 13" xfId="3647" xr:uid="{00000000-0005-0000-0000-000011090000}"/>
    <cellStyle name="Денежный 2 2 5 2 2 14" xfId="4116" xr:uid="{00000000-0005-0000-0000-000012090000}"/>
    <cellStyle name="Денежный 2 2 5 2 2 15" xfId="4277" xr:uid="{00000000-0005-0000-0000-000013090000}"/>
    <cellStyle name="Денежный 2 2 5 2 2 16" xfId="4422" xr:uid="{00000000-0005-0000-0000-000014090000}"/>
    <cellStyle name="Денежный 2 2 5 2 2 17" xfId="4559" xr:uid="{00000000-0005-0000-0000-000015090000}"/>
    <cellStyle name="Денежный 2 2 5 2 2 18" xfId="4687" xr:uid="{00000000-0005-0000-0000-000016090000}"/>
    <cellStyle name="Денежный 2 2 5 2 2 19" xfId="5105" xr:uid="{00000000-0005-0000-0000-000017090000}"/>
    <cellStyle name="Денежный 2 2 5 2 2 2" xfId="620" xr:uid="{00000000-0005-0000-0000-000018090000}"/>
    <cellStyle name="Денежный 2 2 5 2 2 2 10" xfId="3533" xr:uid="{00000000-0005-0000-0000-000019090000}"/>
    <cellStyle name="Денежный 2 2 5 2 2 2 11" xfId="3661" xr:uid="{00000000-0005-0000-0000-00001A090000}"/>
    <cellStyle name="Денежный 2 2 5 2 2 2 12" xfId="4139" xr:uid="{00000000-0005-0000-0000-00001B090000}"/>
    <cellStyle name="Денежный 2 2 5 2 2 2 13" xfId="4294" xr:uid="{00000000-0005-0000-0000-00001C090000}"/>
    <cellStyle name="Денежный 2 2 5 2 2 2 14" xfId="4442" xr:uid="{00000000-0005-0000-0000-00001D090000}"/>
    <cellStyle name="Денежный 2 2 5 2 2 2 15" xfId="4573" xr:uid="{00000000-0005-0000-0000-00001E090000}"/>
    <cellStyle name="Денежный 2 2 5 2 2 2 16" xfId="4701" xr:uid="{00000000-0005-0000-0000-00001F090000}"/>
    <cellStyle name="Денежный 2 2 5 2 2 2 17" xfId="5122" xr:uid="{00000000-0005-0000-0000-000020090000}"/>
    <cellStyle name="Денежный 2 2 5 2 2 2 18" xfId="5269" xr:uid="{00000000-0005-0000-0000-000021090000}"/>
    <cellStyle name="Денежный 2 2 5 2 2 2 19" xfId="5405" xr:uid="{00000000-0005-0000-0000-000022090000}"/>
    <cellStyle name="Денежный 2 2 5 2 2 2 2" xfId="803" xr:uid="{00000000-0005-0000-0000-000023090000}"/>
    <cellStyle name="Денежный 2 2 5 2 2 2 2 2" xfId="9470" xr:uid="{00000000-0005-0000-0000-000024090000}"/>
    <cellStyle name="Денежный 2 2 5 2 2 2 2 3" xfId="10705" xr:uid="{00000000-0005-0000-0000-000025090000}"/>
    <cellStyle name="Денежный 2 2 5 2 2 2 20" xfId="5533" xr:uid="{00000000-0005-0000-0000-000026090000}"/>
    <cellStyle name="Денежный 2 2 5 2 2 2 21" xfId="5821" xr:uid="{00000000-0005-0000-0000-000027090000}"/>
    <cellStyle name="Денежный 2 2 5 2 2 2 22" xfId="6289" xr:uid="{00000000-0005-0000-0000-000028090000}"/>
    <cellStyle name="Денежный 2 2 5 2 2 2 23" xfId="6787" xr:uid="{00000000-0005-0000-0000-000029090000}"/>
    <cellStyle name="Денежный 2 2 5 2 2 2 24" xfId="7285" xr:uid="{00000000-0005-0000-0000-00002A090000}"/>
    <cellStyle name="Денежный 2 2 5 2 2 2 25" xfId="8264" xr:uid="{00000000-0005-0000-0000-00002B090000}"/>
    <cellStyle name="Денежный 2 2 5 2 2 2 26" xfId="8599" xr:uid="{00000000-0005-0000-0000-00002C090000}"/>
    <cellStyle name="Денежный 2 2 5 2 2 2 27" xfId="9204" xr:uid="{00000000-0005-0000-0000-00002D090000}"/>
    <cellStyle name="Денежный 2 2 5 2 2 2 28" xfId="10528" xr:uid="{00000000-0005-0000-0000-00002E090000}"/>
    <cellStyle name="Денежный 2 2 5 2 2 2 29" xfId="11530" xr:uid="{00000000-0005-0000-0000-00002F090000}"/>
    <cellStyle name="Денежный 2 2 5 2 2 2 3" xfId="804" xr:uid="{00000000-0005-0000-0000-000030090000}"/>
    <cellStyle name="Денежный 2 2 5 2 2 2 3 2" xfId="9471" xr:uid="{00000000-0005-0000-0000-000031090000}"/>
    <cellStyle name="Денежный 2 2 5 2 2 2 3 3" xfId="10706" xr:uid="{00000000-0005-0000-0000-000032090000}"/>
    <cellStyle name="Денежный 2 2 5 2 2 2 4" xfId="1648" xr:uid="{00000000-0005-0000-0000-000033090000}"/>
    <cellStyle name="Денежный 2 2 5 2 2 2 4 2" xfId="2413" xr:uid="{00000000-0005-0000-0000-000034090000}"/>
    <cellStyle name="Денежный 2 2 5 2 2 2 4 3" xfId="12008" xr:uid="{00000000-0005-0000-0000-000035090000}"/>
    <cellStyle name="Денежный 2 2 5 2 2 2 5" xfId="2567" xr:uid="{00000000-0005-0000-0000-000036090000}"/>
    <cellStyle name="Денежный 2 2 5 2 2 2 6" xfId="2701" xr:uid="{00000000-0005-0000-0000-000037090000}"/>
    <cellStyle name="Денежный 2 2 5 2 2 2 7" xfId="2829" xr:uid="{00000000-0005-0000-0000-000038090000}"/>
    <cellStyle name="Денежный 2 2 5 2 2 2 8" xfId="3117" xr:uid="{00000000-0005-0000-0000-000039090000}"/>
    <cellStyle name="Денежный 2 2 5 2 2 2 9" xfId="3245" xr:uid="{00000000-0005-0000-0000-00003A090000}"/>
    <cellStyle name="Денежный 2 2 5 2 2 20" xfId="5250" xr:uid="{00000000-0005-0000-0000-00003B090000}"/>
    <cellStyle name="Денежный 2 2 5 2 2 21" xfId="5391" xr:uid="{00000000-0005-0000-0000-00003C090000}"/>
    <cellStyle name="Денежный 2 2 5 2 2 22" xfId="5519" xr:uid="{00000000-0005-0000-0000-00003D090000}"/>
    <cellStyle name="Денежный 2 2 5 2 2 23" xfId="5807" xr:uid="{00000000-0005-0000-0000-00003E090000}"/>
    <cellStyle name="Денежный 2 2 5 2 2 24" xfId="6275" xr:uid="{00000000-0005-0000-0000-00003F090000}"/>
    <cellStyle name="Денежный 2 2 5 2 2 25" xfId="6773" xr:uid="{00000000-0005-0000-0000-000040090000}"/>
    <cellStyle name="Денежный 2 2 5 2 2 26" xfId="7271" xr:uid="{00000000-0005-0000-0000-000041090000}"/>
    <cellStyle name="Денежный 2 2 5 2 2 27" xfId="8234" xr:uid="{00000000-0005-0000-0000-000042090000}"/>
    <cellStyle name="Денежный 2 2 5 2 2 28" xfId="7860" xr:uid="{00000000-0005-0000-0000-000043090000}"/>
    <cellStyle name="Денежный 2 2 5 2 2 29" xfId="9274" xr:uid="{00000000-0005-0000-0000-000044090000}"/>
    <cellStyle name="Денежный 2 2 5 2 2 3" xfId="700" xr:uid="{00000000-0005-0000-0000-000045090000}"/>
    <cellStyle name="Денежный 2 2 5 2 2 3 10" xfId="3598" xr:uid="{00000000-0005-0000-0000-000046090000}"/>
    <cellStyle name="Денежный 2 2 5 2 2 3 11" xfId="3726" xr:uid="{00000000-0005-0000-0000-000047090000}"/>
    <cellStyle name="Денежный 2 2 5 2 2 3 12" xfId="4213" xr:uid="{00000000-0005-0000-0000-000048090000}"/>
    <cellStyle name="Денежный 2 2 5 2 2 3 13" xfId="4365" xr:uid="{00000000-0005-0000-0000-000049090000}"/>
    <cellStyle name="Денежный 2 2 5 2 2 3 14" xfId="4508" xr:uid="{00000000-0005-0000-0000-00004A090000}"/>
    <cellStyle name="Денежный 2 2 5 2 2 3 15" xfId="4638" xr:uid="{00000000-0005-0000-0000-00004B090000}"/>
    <cellStyle name="Денежный 2 2 5 2 2 3 16" xfId="4766" xr:uid="{00000000-0005-0000-0000-00004C090000}"/>
    <cellStyle name="Денежный 2 2 5 2 2 3 17" xfId="5190" xr:uid="{00000000-0005-0000-0000-00004D090000}"/>
    <cellStyle name="Денежный 2 2 5 2 2 3 18" xfId="5340" xr:uid="{00000000-0005-0000-0000-00004E090000}"/>
    <cellStyle name="Денежный 2 2 5 2 2 3 19" xfId="5470" xr:uid="{00000000-0005-0000-0000-00004F090000}"/>
    <cellStyle name="Денежный 2 2 5 2 2 3 2" xfId="1725" xr:uid="{00000000-0005-0000-0000-000050090000}"/>
    <cellStyle name="Денежный 2 2 5 2 2 3 2 2" xfId="2154" xr:uid="{00000000-0005-0000-0000-000051090000}"/>
    <cellStyle name="Денежный 2 2 5 2 2 3 2 3" xfId="11880" xr:uid="{00000000-0005-0000-0000-000052090000}"/>
    <cellStyle name="Денежный 2 2 5 2 2 3 20" xfId="5598" xr:uid="{00000000-0005-0000-0000-000053090000}"/>
    <cellStyle name="Денежный 2 2 5 2 2 3 21" xfId="5886" xr:uid="{00000000-0005-0000-0000-000054090000}"/>
    <cellStyle name="Денежный 2 2 5 2 2 3 22" xfId="6354" xr:uid="{00000000-0005-0000-0000-000055090000}"/>
    <cellStyle name="Денежный 2 2 5 2 2 3 23" xfId="6852" xr:uid="{00000000-0005-0000-0000-000056090000}"/>
    <cellStyle name="Денежный 2 2 5 2 2 3 24" xfId="7350" xr:uid="{00000000-0005-0000-0000-000057090000}"/>
    <cellStyle name="Денежный 2 2 5 2 2 3 25" xfId="8344" xr:uid="{00000000-0005-0000-0000-000058090000}"/>
    <cellStyle name="Денежный 2 2 5 2 2 3 26" xfId="8812" xr:uid="{00000000-0005-0000-0000-000059090000}"/>
    <cellStyle name="Денежный 2 2 5 2 2 3 27" xfId="9370" xr:uid="{00000000-0005-0000-0000-00005A090000}"/>
    <cellStyle name="Денежный 2 2 5 2 2 3 28" xfId="10608" xr:uid="{00000000-0005-0000-0000-00005B090000}"/>
    <cellStyle name="Денежный 2 2 5 2 2 3 29" xfId="11607" xr:uid="{00000000-0005-0000-0000-00005C090000}"/>
    <cellStyle name="Денежный 2 2 5 2 2 3 3" xfId="2279" xr:uid="{00000000-0005-0000-0000-00005D090000}"/>
    <cellStyle name="Денежный 2 2 5 2 2 3 4" xfId="2486" xr:uid="{00000000-0005-0000-0000-00005E090000}"/>
    <cellStyle name="Денежный 2 2 5 2 2 3 5" xfId="2636" xr:uid="{00000000-0005-0000-0000-00005F090000}"/>
    <cellStyle name="Денежный 2 2 5 2 2 3 6" xfId="2766" xr:uid="{00000000-0005-0000-0000-000060090000}"/>
    <cellStyle name="Денежный 2 2 5 2 2 3 7" xfId="2894" xr:uid="{00000000-0005-0000-0000-000061090000}"/>
    <cellStyle name="Денежный 2 2 5 2 2 3 8" xfId="3182" xr:uid="{00000000-0005-0000-0000-000062090000}"/>
    <cellStyle name="Денежный 2 2 5 2 2 3 9" xfId="3310" xr:uid="{00000000-0005-0000-0000-000063090000}"/>
    <cellStyle name="Денежный 2 2 5 2 2 30" xfId="10497" xr:uid="{00000000-0005-0000-0000-000064090000}"/>
    <cellStyle name="Денежный 2 2 5 2 2 31" xfId="11516" xr:uid="{00000000-0005-0000-0000-000065090000}"/>
    <cellStyle name="Денежный 2 2 5 2 2 4" xfId="801" xr:uid="{00000000-0005-0000-0000-000066090000}"/>
    <cellStyle name="Денежный 2 2 5 2 2 4 10" xfId="11813" xr:uid="{00000000-0005-0000-0000-000067090000}"/>
    <cellStyle name="Денежный 2 2 5 2 2 4 2" xfId="2072" xr:uid="{00000000-0005-0000-0000-000068090000}"/>
    <cellStyle name="Денежный 2 2 5 2 2 4 2 2" xfId="5960" xr:uid="{00000000-0005-0000-0000-000069090000}"/>
    <cellStyle name="Денежный 2 2 5 2 2 4 2 3" xfId="12129" xr:uid="{00000000-0005-0000-0000-00006A090000}"/>
    <cellStyle name="Денежный 2 2 5 2 2 4 3" xfId="6428" xr:uid="{00000000-0005-0000-0000-00006B090000}"/>
    <cellStyle name="Денежный 2 2 5 2 2 4 4" xfId="6926" xr:uid="{00000000-0005-0000-0000-00006C090000}"/>
    <cellStyle name="Денежный 2 2 5 2 2 4 5" xfId="7424" xr:uid="{00000000-0005-0000-0000-00006D090000}"/>
    <cellStyle name="Денежный 2 2 5 2 2 4 6" xfId="8444" xr:uid="{00000000-0005-0000-0000-00006E090000}"/>
    <cellStyle name="Денежный 2 2 5 2 2 4 7" xfId="8932" xr:uid="{00000000-0005-0000-0000-00006F090000}"/>
    <cellStyle name="Денежный 2 2 5 2 2 4 8" xfId="9468" xr:uid="{00000000-0005-0000-0000-000070090000}"/>
    <cellStyle name="Денежный 2 2 5 2 2 4 9" xfId="10703" xr:uid="{00000000-0005-0000-0000-000071090000}"/>
    <cellStyle name="Денежный 2 2 5 2 2 5" xfId="1106" xr:uid="{00000000-0005-0000-0000-000072090000}"/>
    <cellStyle name="Денежный 2 2 5 2 2 5 10" xfId="11936" xr:uid="{00000000-0005-0000-0000-000073090000}"/>
    <cellStyle name="Денежный 2 2 5 2 2 5 2" xfId="2217" xr:uid="{00000000-0005-0000-0000-000074090000}"/>
    <cellStyle name="Денежный 2 2 5 2 2 5 2 2" xfId="6160" xr:uid="{00000000-0005-0000-0000-000075090000}"/>
    <cellStyle name="Денежный 2 2 5 2 2 5 2 3" xfId="12329" xr:uid="{00000000-0005-0000-0000-000076090000}"/>
    <cellStyle name="Денежный 2 2 5 2 2 5 3" xfId="6617" xr:uid="{00000000-0005-0000-0000-000077090000}"/>
    <cellStyle name="Денежный 2 2 5 2 2 5 4" xfId="7115" xr:uid="{00000000-0005-0000-0000-000078090000}"/>
    <cellStyle name="Денежный 2 2 5 2 2 5 5" xfId="7613" xr:uid="{00000000-0005-0000-0000-000079090000}"/>
    <cellStyle name="Денежный 2 2 5 2 2 5 6" xfId="8741" xr:uid="{00000000-0005-0000-0000-00007A090000}"/>
    <cellStyle name="Денежный 2 2 5 2 2 5 7" xfId="9237" xr:uid="{00000000-0005-0000-0000-00007B090000}"/>
    <cellStyle name="Денежный 2 2 5 2 2 5 8" xfId="9767" xr:uid="{00000000-0005-0000-0000-00007C090000}"/>
    <cellStyle name="Денежный 2 2 5 2 2 5 9" xfId="10998" xr:uid="{00000000-0005-0000-0000-00007D090000}"/>
    <cellStyle name="Денежный 2 2 5 2 2 6" xfId="1204" xr:uid="{00000000-0005-0000-0000-00007E090000}"/>
    <cellStyle name="Денежный 2 2 5 2 2 6 10" xfId="11993" xr:uid="{00000000-0005-0000-0000-00007F090000}"/>
    <cellStyle name="Денежный 2 2 5 2 2 6 2" xfId="2394" xr:uid="{00000000-0005-0000-0000-000080090000}"/>
    <cellStyle name="Денежный 2 2 5 2 2 6 2 2" xfId="6225" xr:uid="{00000000-0005-0000-0000-000081090000}"/>
    <cellStyle name="Денежный 2 2 5 2 2 6 2 3" xfId="12394" xr:uid="{00000000-0005-0000-0000-000082090000}"/>
    <cellStyle name="Денежный 2 2 5 2 2 6 3" xfId="6663" xr:uid="{00000000-0005-0000-0000-000083090000}"/>
    <cellStyle name="Денежный 2 2 5 2 2 6 4" xfId="7161" xr:uid="{00000000-0005-0000-0000-000084090000}"/>
    <cellStyle name="Денежный 2 2 5 2 2 6 5" xfId="7659" xr:uid="{00000000-0005-0000-0000-000085090000}"/>
    <cellStyle name="Денежный 2 2 5 2 2 6 6" xfId="8837" xr:uid="{00000000-0005-0000-0000-000086090000}"/>
    <cellStyle name="Денежный 2 2 5 2 2 6 7" xfId="9321" xr:uid="{00000000-0005-0000-0000-000087090000}"/>
    <cellStyle name="Денежный 2 2 5 2 2 6 8" xfId="9861" xr:uid="{00000000-0005-0000-0000-000088090000}"/>
    <cellStyle name="Денежный 2 2 5 2 2 6 9" xfId="11090" xr:uid="{00000000-0005-0000-0000-000089090000}"/>
    <cellStyle name="Денежный 2 2 5 2 2 7" xfId="1634" xr:uid="{00000000-0005-0000-0000-00008A090000}"/>
    <cellStyle name="Денежный 2 2 5 2 2 7 2" xfId="2550" xr:uid="{00000000-0005-0000-0000-00008B090000}"/>
    <cellStyle name="Денежный 2 2 5 2 2 7 3" xfId="12055" xr:uid="{00000000-0005-0000-0000-00008C090000}"/>
    <cellStyle name="Денежный 2 2 5 2 2 8" xfId="2686" xr:uid="{00000000-0005-0000-0000-00008D090000}"/>
    <cellStyle name="Денежный 2 2 5 2 2 9" xfId="2815" xr:uid="{00000000-0005-0000-0000-00008E090000}"/>
    <cellStyle name="Денежный 2 2 5 2 20" xfId="4853" xr:uid="{00000000-0005-0000-0000-00008F090000}"/>
    <cellStyle name="Денежный 2 2 5 2 21" xfId="4902" xr:uid="{00000000-0005-0000-0000-000090090000}"/>
    <cellStyle name="Денежный 2 2 5 2 22" xfId="4863" xr:uid="{00000000-0005-0000-0000-000091090000}"/>
    <cellStyle name="Денежный 2 2 5 2 23" xfId="5717" xr:uid="{00000000-0005-0000-0000-000092090000}"/>
    <cellStyle name="Денежный 2 2 5 2 24" xfId="5780" xr:uid="{00000000-0005-0000-0000-000093090000}"/>
    <cellStyle name="Денежный 2 2 5 2 25" xfId="6723" xr:uid="{00000000-0005-0000-0000-000094090000}"/>
    <cellStyle name="Денежный 2 2 5 2 26" xfId="7221" xr:uid="{00000000-0005-0000-0000-000095090000}"/>
    <cellStyle name="Денежный 2 2 5 2 27" xfId="7948" xr:uid="{00000000-0005-0000-0000-000096090000}"/>
    <cellStyle name="Денежный 2 2 5 2 28" xfId="8170" xr:uid="{00000000-0005-0000-0000-000097090000}"/>
    <cellStyle name="Денежный 2 2 5 2 29" xfId="7915" xr:uid="{00000000-0005-0000-0000-000098090000}"/>
    <cellStyle name="Денежный 2 2 5 2 3" xfId="685" xr:uid="{00000000-0005-0000-0000-000099090000}"/>
    <cellStyle name="Денежный 2 2 5 2 3 10" xfId="3584" xr:uid="{00000000-0005-0000-0000-00009A090000}"/>
    <cellStyle name="Денежный 2 2 5 2 3 11" xfId="3712" xr:uid="{00000000-0005-0000-0000-00009B090000}"/>
    <cellStyle name="Денежный 2 2 5 2 3 12" xfId="4199" xr:uid="{00000000-0005-0000-0000-00009C090000}"/>
    <cellStyle name="Денежный 2 2 5 2 3 13" xfId="4351" xr:uid="{00000000-0005-0000-0000-00009D090000}"/>
    <cellStyle name="Денежный 2 2 5 2 3 14" xfId="4494" xr:uid="{00000000-0005-0000-0000-00009E090000}"/>
    <cellStyle name="Денежный 2 2 5 2 3 15" xfId="4624" xr:uid="{00000000-0005-0000-0000-00009F090000}"/>
    <cellStyle name="Денежный 2 2 5 2 3 16" xfId="4752" xr:uid="{00000000-0005-0000-0000-0000A0090000}"/>
    <cellStyle name="Денежный 2 2 5 2 3 17" xfId="5176" xr:uid="{00000000-0005-0000-0000-0000A1090000}"/>
    <cellStyle name="Денежный 2 2 5 2 3 18" xfId="5326" xr:uid="{00000000-0005-0000-0000-0000A2090000}"/>
    <cellStyle name="Денежный 2 2 5 2 3 19" xfId="5456" xr:uid="{00000000-0005-0000-0000-0000A3090000}"/>
    <cellStyle name="Денежный 2 2 5 2 3 2" xfId="806" xr:uid="{00000000-0005-0000-0000-0000A4090000}"/>
    <cellStyle name="Денежный 2 2 5 2 3 2 10" xfId="11866" xr:uid="{00000000-0005-0000-0000-0000A5090000}"/>
    <cellStyle name="Денежный 2 2 5 2 3 2 2" xfId="2140" xr:uid="{00000000-0005-0000-0000-0000A6090000}"/>
    <cellStyle name="Денежный 2 2 5 2 3 2 2 2" xfId="5962" xr:uid="{00000000-0005-0000-0000-0000A7090000}"/>
    <cellStyle name="Денежный 2 2 5 2 3 2 2 3" xfId="12131" xr:uid="{00000000-0005-0000-0000-0000A8090000}"/>
    <cellStyle name="Денежный 2 2 5 2 3 2 3" xfId="6430" xr:uid="{00000000-0005-0000-0000-0000A9090000}"/>
    <cellStyle name="Денежный 2 2 5 2 3 2 4" xfId="6928" xr:uid="{00000000-0005-0000-0000-0000AA090000}"/>
    <cellStyle name="Денежный 2 2 5 2 3 2 5" xfId="7426" xr:uid="{00000000-0005-0000-0000-0000AB090000}"/>
    <cellStyle name="Денежный 2 2 5 2 3 2 6" xfId="8448" xr:uid="{00000000-0005-0000-0000-0000AC090000}"/>
    <cellStyle name="Денежный 2 2 5 2 3 2 7" xfId="8937" xr:uid="{00000000-0005-0000-0000-0000AD090000}"/>
    <cellStyle name="Денежный 2 2 5 2 3 2 8" xfId="9473" xr:uid="{00000000-0005-0000-0000-0000AE090000}"/>
    <cellStyle name="Денежный 2 2 5 2 3 2 9" xfId="10708" xr:uid="{00000000-0005-0000-0000-0000AF090000}"/>
    <cellStyle name="Денежный 2 2 5 2 3 20" xfId="5584" xr:uid="{00000000-0005-0000-0000-0000B0090000}"/>
    <cellStyle name="Денежный 2 2 5 2 3 21" xfId="5872" xr:uid="{00000000-0005-0000-0000-0000B1090000}"/>
    <cellStyle name="Денежный 2 2 5 2 3 22" xfId="6340" xr:uid="{00000000-0005-0000-0000-0000B2090000}"/>
    <cellStyle name="Денежный 2 2 5 2 3 23" xfId="6838" xr:uid="{00000000-0005-0000-0000-0000B3090000}"/>
    <cellStyle name="Денежный 2 2 5 2 3 24" xfId="7336" xr:uid="{00000000-0005-0000-0000-0000B4090000}"/>
    <cellStyle name="Денежный 2 2 5 2 3 25" xfId="8329" xr:uid="{00000000-0005-0000-0000-0000B5090000}"/>
    <cellStyle name="Денежный 2 2 5 2 3 26" xfId="8386" xr:uid="{00000000-0005-0000-0000-0000B6090000}"/>
    <cellStyle name="Денежный 2 2 5 2 3 27" xfId="9345" xr:uid="{00000000-0005-0000-0000-0000B7090000}"/>
    <cellStyle name="Денежный 2 2 5 2 3 28" xfId="10593" xr:uid="{00000000-0005-0000-0000-0000B8090000}"/>
    <cellStyle name="Денежный 2 2 5 2 3 29" xfId="11592" xr:uid="{00000000-0005-0000-0000-0000B9090000}"/>
    <cellStyle name="Денежный 2 2 5 2 3 3" xfId="1102" xr:uid="{00000000-0005-0000-0000-0000BA090000}"/>
    <cellStyle name="Денежный 2 2 5 2 3 3 10" xfId="11956" xr:uid="{00000000-0005-0000-0000-0000BB090000}"/>
    <cellStyle name="Денежный 2 2 5 2 3 3 2" xfId="2265" xr:uid="{00000000-0005-0000-0000-0000BC090000}"/>
    <cellStyle name="Денежный 2 2 5 2 3 3 2 2" xfId="6157" xr:uid="{00000000-0005-0000-0000-0000BD090000}"/>
    <cellStyle name="Денежный 2 2 5 2 3 3 2 3" xfId="12326" xr:uid="{00000000-0005-0000-0000-0000BE090000}"/>
    <cellStyle name="Денежный 2 2 5 2 3 3 3" xfId="6616" xr:uid="{00000000-0005-0000-0000-0000BF090000}"/>
    <cellStyle name="Денежный 2 2 5 2 3 3 4" xfId="7114" xr:uid="{00000000-0005-0000-0000-0000C0090000}"/>
    <cellStyle name="Денежный 2 2 5 2 3 3 5" xfId="7612" xr:uid="{00000000-0005-0000-0000-0000C1090000}"/>
    <cellStyle name="Денежный 2 2 5 2 3 3 6" xfId="8737" xr:uid="{00000000-0005-0000-0000-0000C2090000}"/>
    <cellStyle name="Денежный 2 2 5 2 3 3 7" xfId="9233" xr:uid="{00000000-0005-0000-0000-0000C3090000}"/>
    <cellStyle name="Денежный 2 2 5 2 3 3 8" xfId="9763" xr:uid="{00000000-0005-0000-0000-0000C4090000}"/>
    <cellStyle name="Денежный 2 2 5 2 3 3 9" xfId="10994" xr:uid="{00000000-0005-0000-0000-0000C5090000}"/>
    <cellStyle name="Денежный 2 2 5 2 3 4" xfId="1203" xr:uid="{00000000-0005-0000-0000-0000C6090000}"/>
    <cellStyle name="Денежный 2 2 5 2 3 4 10" xfId="12032" xr:uid="{00000000-0005-0000-0000-0000C7090000}"/>
    <cellStyle name="Денежный 2 2 5 2 3 4 2" xfId="2472" xr:uid="{00000000-0005-0000-0000-0000C8090000}"/>
    <cellStyle name="Денежный 2 2 5 2 3 4 2 2" xfId="6224" xr:uid="{00000000-0005-0000-0000-0000C9090000}"/>
    <cellStyle name="Денежный 2 2 5 2 3 4 2 3" xfId="12393" xr:uid="{00000000-0005-0000-0000-0000CA090000}"/>
    <cellStyle name="Денежный 2 2 5 2 3 4 3" xfId="6662" xr:uid="{00000000-0005-0000-0000-0000CB090000}"/>
    <cellStyle name="Денежный 2 2 5 2 3 4 4" xfId="7160" xr:uid="{00000000-0005-0000-0000-0000CC090000}"/>
    <cellStyle name="Денежный 2 2 5 2 3 4 5" xfId="7658" xr:uid="{00000000-0005-0000-0000-0000CD090000}"/>
    <cellStyle name="Денежный 2 2 5 2 3 4 6" xfId="8836" xr:uid="{00000000-0005-0000-0000-0000CE090000}"/>
    <cellStyle name="Денежный 2 2 5 2 3 4 7" xfId="9320" xr:uid="{00000000-0005-0000-0000-0000CF090000}"/>
    <cellStyle name="Денежный 2 2 5 2 3 4 8" xfId="9860" xr:uid="{00000000-0005-0000-0000-0000D0090000}"/>
    <cellStyle name="Денежный 2 2 5 2 3 4 9" xfId="11089" xr:uid="{00000000-0005-0000-0000-0000D1090000}"/>
    <cellStyle name="Денежный 2 2 5 2 3 5" xfId="1710" xr:uid="{00000000-0005-0000-0000-0000D2090000}"/>
    <cellStyle name="Денежный 2 2 5 2 3 5 2" xfId="2622" xr:uid="{00000000-0005-0000-0000-0000D3090000}"/>
    <cellStyle name="Денежный 2 2 5 2 3 5 3" xfId="12076" xr:uid="{00000000-0005-0000-0000-0000D4090000}"/>
    <cellStyle name="Денежный 2 2 5 2 3 6" xfId="2752" xr:uid="{00000000-0005-0000-0000-0000D5090000}"/>
    <cellStyle name="Денежный 2 2 5 2 3 7" xfId="2880" xr:uid="{00000000-0005-0000-0000-0000D6090000}"/>
    <cellStyle name="Денежный 2 2 5 2 3 8" xfId="3168" xr:uid="{00000000-0005-0000-0000-0000D7090000}"/>
    <cellStyle name="Денежный 2 2 5 2 3 9" xfId="3296" xr:uid="{00000000-0005-0000-0000-0000D8090000}"/>
    <cellStyle name="Денежный 2 2 5 2 30" xfId="10195" xr:uid="{00000000-0005-0000-0000-0000D9090000}"/>
    <cellStyle name="Денежный 2 2 5 2 31" xfId="11453" xr:uid="{00000000-0005-0000-0000-0000DA090000}"/>
    <cellStyle name="Денежный 2 2 5 2 4" xfId="807" xr:uid="{00000000-0005-0000-0000-0000DB090000}"/>
    <cellStyle name="Денежный 2 2 5 2 4 2" xfId="9474" xr:uid="{00000000-0005-0000-0000-0000DC090000}"/>
    <cellStyle name="Денежный 2 2 5 2 4 3" xfId="10709" xr:uid="{00000000-0005-0000-0000-0000DD090000}"/>
    <cellStyle name="Денежный 2 2 5 2 5" xfId="1571" xr:uid="{00000000-0005-0000-0000-0000DE090000}"/>
    <cellStyle name="Денежный 2 2 5 2 5 2" xfId="1950" xr:uid="{00000000-0005-0000-0000-0000DF090000}"/>
    <cellStyle name="Денежный 2 2 5 2 5 3" xfId="11748" xr:uid="{00000000-0005-0000-0000-0000E0090000}"/>
    <cellStyle name="Денежный 2 2 5 2 6" xfId="1768" xr:uid="{00000000-0005-0000-0000-0000E1090000}"/>
    <cellStyle name="Денежный 2 2 5 2 7" xfId="2000" xr:uid="{00000000-0005-0000-0000-0000E2090000}"/>
    <cellStyle name="Денежный 2 2 5 2 8" xfId="2454" xr:uid="{00000000-0005-0000-0000-0000E3090000}"/>
    <cellStyle name="Денежный 2 2 5 2 9" xfId="2322" xr:uid="{00000000-0005-0000-0000-0000E4090000}"/>
    <cellStyle name="Денежный 2 2 5 20" xfId="4923" xr:uid="{00000000-0005-0000-0000-0000E5090000}"/>
    <cellStyle name="Денежный 2 2 5 21" xfId="5008" xr:uid="{00000000-0005-0000-0000-0000E6090000}"/>
    <cellStyle name="Денежный 2 2 5 22" xfId="4884" xr:uid="{00000000-0005-0000-0000-0000E7090000}"/>
    <cellStyle name="Денежный 2 2 5 23" xfId="5072" xr:uid="{00000000-0005-0000-0000-0000E8090000}"/>
    <cellStyle name="Денежный 2 2 5 24" xfId="5692" xr:uid="{00000000-0005-0000-0000-0000E9090000}"/>
    <cellStyle name="Денежный 2 2 5 25" xfId="5790" xr:uid="{00000000-0005-0000-0000-0000EA090000}"/>
    <cellStyle name="Денежный 2 2 5 26" xfId="6698" xr:uid="{00000000-0005-0000-0000-0000EB090000}"/>
    <cellStyle name="Денежный 2 2 5 27" xfId="7196" xr:uid="{00000000-0005-0000-0000-0000EC090000}"/>
    <cellStyle name="Денежный 2 2 5 28" xfId="7906" xr:uid="{00000000-0005-0000-0000-0000ED090000}"/>
    <cellStyle name="Денежный 2 2 5 29" xfId="8186" xr:uid="{00000000-0005-0000-0000-0000EE090000}"/>
    <cellStyle name="Денежный 2 2 5 3" xfId="321" xr:uid="{00000000-0005-0000-0000-0000EF090000}"/>
    <cellStyle name="Денежный 2 2 5 3 10" xfId="3461" xr:uid="{00000000-0005-0000-0000-0000F0090000}"/>
    <cellStyle name="Денежный 2 2 5 3 11" xfId="3481" xr:uid="{00000000-0005-0000-0000-0000F1090000}"/>
    <cellStyle name="Денежный 2 2 5 3 12" xfId="3965" xr:uid="{00000000-0005-0000-0000-0000F2090000}"/>
    <cellStyle name="Денежный 2 2 5 3 13" xfId="4054" xr:uid="{00000000-0005-0000-0000-0000F3090000}"/>
    <cellStyle name="Денежный 2 2 5 3 14" xfId="4016" xr:uid="{00000000-0005-0000-0000-0000F4090000}"/>
    <cellStyle name="Денежный 2 2 5 3 15" xfId="4284" xr:uid="{00000000-0005-0000-0000-0000F5090000}"/>
    <cellStyle name="Денежный 2 2 5 3 16" xfId="3972" xr:uid="{00000000-0005-0000-0000-0000F6090000}"/>
    <cellStyle name="Денежный 2 2 5 3 17" xfId="4985" xr:uid="{00000000-0005-0000-0000-0000F7090000}"/>
    <cellStyle name="Денежный 2 2 5 3 18" xfId="4836" xr:uid="{00000000-0005-0000-0000-0000F8090000}"/>
    <cellStyle name="Денежный 2 2 5 3 19" xfId="4812" xr:uid="{00000000-0005-0000-0000-0000F9090000}"/>
    <cellStyle name="Денежный 2 2 5 3 2" xfId="1605" xr:uid="{00000000-0005-0000-0000-0000FA090000}"/>
    <cellStyle name="Денежный 2 2 5 3 2 2" xfId="1927" xr:uid="{00000000-0005-0000-0000-0000FB090000}"/>
    <cellStyle name="Денежный 2 2 5 3 2 3" xfId="11736" xr:uid="{00000000-0005-0000-0000-0000FC090000}"/>
    <cellStyle name="Денежный 2 2 5 3 20" xfId="5315" xr:uid="{00000000-0005-0000-0000-0000FD090000}"/>
    <cellStyle name="Денежный 2 2 5 3 21" xfId="5751" xr:uid="{00000000-0005-0000-0000-0000FE090000}"/>
    <cellStyle name="Денежный 2 2 5 3 22" xfId="5764" xr:uid="{00000000-0005-0000-0000-0000FF090000}"/>
    <cellStyle name="Денежный 2 2 5 3 23" xfId="6757" xr:uid="{00000000-0005-0000-0000-0000000A0000}"/>
    <cellStyle name="Денежный 2 2 5 3 24" xfId="7255" xr:uid="{00000000-0005-0000-0000-0000010A0000}"/>
    <cellStyle name="Денежный 2 2 5 3 25" xfId="7982" xr:uid="{00000000-0005-0000-0000-0000020A0000}"/>
    <cellStyle name="Денежный 2 2 5 3 26" xfId="8154" xr:uid="{00000000-0005-0000-0000-0000030A0000}"/>
    <cellStyle name="Денежный 2 2 5 3 27" xfId="7991" xr:uid="{00000000-0005-0000-0000-0000040A0000}"/>
    <cellStyle name="Денежный 2 2 5 3 28" xfId="10229" xr:uid="{00000000-0005-0000-0000-0000050A0000}"/>
    <cellStyle name="Денежный 2 2 5 3 29" xfId="11487" xr:uid="{00000000-0005-0000-0000-0000060A0000}"/>
    <cellStyle name="Денежный 2 2 5 3 3" xfId="1796" xr:uid="{00000000-0005-0000-0000-0000070A0000}"/>
    <cellStyle name="Денежный 2 2 5 3 4" xfId="1776" xr:uid="{00000000-0005-0000-0000-0000080A0000}"/>
    <cellStyle name="Денежный 2 2 5 3 5" xfId="2040" xr:uid="{00000000-0005-0000-0000-0000090A0000}"/>
    <cellStyle name="Денежный 2 2 5 3 6" xfId="2228" xr:uid="{00000000-0005-0000-0000-00000A0A0000}"/>
    <cellStyle name="Денежный 2 2 5 3 7" xfId="2556" xr:uid="{00000000-0005-0000-0000-00000B0A0000}"/>
    <cellStyle name="Денежный 2 2 5 3 8" xfId="3045" xr:uid="{00000000-0005-0000-0000-00000C0A0000}"/>
    <cellStyle name="Денежный 2 2 5 3 9" xfId="3071" xr:uid="{00000000-0005-0000-0000-00000D0A0000}"/>
    <cellStyle name="Денежный 2 2 5 30" xfId="8213" xr:uid="{00000000-0005-0000-0000-00000E0A0000}"/>
    <cellStyle name="Денежный 2 2 5 31" xfId="10153" xr:uid="{00000000-0005-0000-0000-00000F0A0000}"/>
    <cellStyle name="Денежный 2 2 5 32" xfId="11221" xr:uid="{00000000-0005-0000-0000-0000100A0000}"/>
    <cellStyle name="Денежный 2 2 5 4" xfId="647" xr:uid="{00000000-0005-0000-0000-0000110A0000}"/>
    <cellStyle name="Денежный 2 2 5 4 10" xfId="3557" xr:uid="{00000000-0005-0000-0000-0000120A0000}"/>
    <cellStyle name="Денежный 2 2 5 4 11" xfId="3685" xr:uid="{00000000-0005-0000-0000-0000130A0000}"/>
    <cellStyle name="Денежный 2 2 5 4 12" xfId="4165" xr:uid="{00000000-0005-0000-0000-0000140A0000}"/>
    <cellStyle name="Денежный 2 2 5 4 13" xfId="4320" xr:uid="{00000000-0005-0000-0000-0000150A0000}"/>
    <cellStyle name="Денежный 2 2 5 4 14" xfId="4466" xr:uid="{00000000-0005-0000-0000-0000160A0000}"/>
    <cellStyle name="Денежный 2 2 5 4 15" xfId="4597" xr:uid="{00000000-0005-0000-0000-0000170A0000}"/>
    <cellStyle name="Денежный 2 2 5 4 16" xfId="4725" xr:uid="{00000000-0005-0000-0000-0000180A0000}"/>
    <cellStyle name="Денежный 2 2 5 4 17" xfId="5147" xr:uid="{00000000-0005-0000-0000-0000190A0000}"/>
    <cellStyle name="Денежный 2 2 5 4 18" xfId="5294" xr:uid="{00000000-0005-0000-0000-00001A0A0000}"/>
    <cellStyle name="Денежный 2 2 5 4 19" xfId="5429" xr:uid="{00000000-0005-0000-0000-00001B0A0000}"/>
    <cellStyle name="Денежный 2 2 5 4 2" xfId="1672" xr:uid="{00000000-0005-0000-0000-00001C0A0000}"/>
    <cellStyle name="Денежный 2 2 5 4 2 2" xfId="2104" xr:uid="{00000000-0005-0000-0000-00001D0A0000}"/>
    <cellStyle name="Денежный 2 2 5 4 2 3" xfId="11836" xr:uid="{00000000-0005-0000-0000-00001E0A0000}"/>
    <cellStyle name="Денежный 2 2 5 4 20" xfId="5557" xr:uid="{00000000-0005-0000-0000-00001F0A0000}"/>
    <cellStyle name="Денежный 2 2 5 4 21" xfId="5845" xr:uid="{00000000-0005-0000-0000-0000200A0000}"/>
    <cellStyle name="Денежный 2 2 5 4 22" xfId="6313" xr:uid="{00000000-0005-0000-0000-0000210A0000}"/>
    <cellStyle name="Денежный 2 2 5 4 23" xfId="6811" xr:uid="{00000000-0005-0000-0000-0000220A0000}"/>
    <cellStyle name="Денежный 2 2 5 4 24" xfId="7309" xr:uid="{00000000-0005-0000-0000-0000230A0000}"/>
    <cellStyle name="Денежный 2 2 5 4 25" xfId="8291" xr:uid="{00000000-0005-0000-0000-0000240A0000}"/>
    <cellStyle name="Денежный 2 2 5 4 26" xfId="8671" xr:uid="{00000000-0005-0000-0000-0000250A0000}"/>
    <cellStyle name="Денежный 2 2 5 4 27" xfId="8944" xr:uid="{00000000-0005-0000-0000-0000260A0000}"/>
    <cellStyle name="Денежный 2 2 5 4 28" xfId="10555" xr:uid="{00000000-0005-0000-0000-0000270A0000}"/>
    <cellStyle name="Денежный 2 2 5 4 29" xfId="11554" xr:uid="{00000000-0005-0000-0000-0000280A0000}"/>
    <cellStyle name="Денежный 2 2 5 4 3" xfId="2238" xr:uid="{00000000-0005-0000-0000-0000290A0000}"/>
    <cellStyle name="Денежный 2 2 5 4 4" xfId="2438" xr:uid="{00000000-0005-0000-0000-00002A0A0000}"/>
    <cellStyle name="Денежный 2 2 5 4 5" xfId="2592" xr:uid="{00000000-0005-0000-0000-00002B0A0000}"/>
    <cellStyle name="Денежный 2 2 5 4 6" xfId="2725" xr:uid="{00000000-0005-0000-0000-00002C0A0000}"/>
    <cellStyle name="Денежный 2 2 5 4 7" xfId="2853" xr:uid="{00000000-0005-0000-0000-00002D0A0000}"/>
    <cellStyle name="Денежный 2 2 5 4 8" xfId="3141" xr:uid="{00000000-0005-0000-0000-00002E0A0000}"/>
    <cellStyle name="Денежный 2 2 5 4 9" xfId="3269" xr:uid="{00000000-0005-0000-0000-00002F0A0000}"/>
    <cellStyle name="Денежный 2 2 5 5" xfId="719" xr:uid="{00000000-0005-0000-0000-0000300A0000}"/>
    <cellStyle name="Денежный 2 2 5 5 10" xfId="3617" xr:uid="{00000000-0005-0000-0000-0000310A0000}"/>
    <cellStyle name="Денежный 2 2 5 5 11" xfId="3745" xr:uid="{00000000-0005-0000-0000-0000320A0000}"/>
    <cellStyle name="Денежный 2 2 5 5 12" xfId="4232" xr:uid="{00000000-0005-0000-0000-0000330A0000}"/>
    <cellStyle name="Денежный 2 2 5 5 13" xfId="4384" xr:uid="{00000000-0005-0000-0000-0000340A0000}"/>
    <cellStyle name="Денежный 2 2 5 5 14" xfId="4527" xr:uid="{00000000-0005-0000-0000-0000350A0000}"/>
    <cellStyle name="Денежный 2 2 5 5 15" xfId="4657" xr:uid="{00000000-0005-0000-0000-0000360A0000}"/>
    <cellStyle name="Денежный 2 2 5 5 16" xfId="4785" xr:uid="{00000000-0005-0000-0000-0000370A0000}"/>
    <cellStyle name="Денежный 2 2 5 5 17" xfId="5209" xr:uid="{00000000-0005-0000-0000-0000380A0000}"/>
    <cellStyle name="Денежный 2 2 5 5 18" xfId="5359" xr:uid="{00000000-0005-0000-0000-0000390A0000}"/>
    <cellStyle name="Денежный 2 2 5 5 19" xfId="5489" xr:uid="{00000000-0005-0000-0000-00003A0A0000}"/>
    <cellStyle name="Денежный 2 2 5 5 2" xfId="1878" xr:uid="{00000000-0005-0000-0000-00003B0A0000}"/>
    <cellStyle name="Денежный 2 2 5 5 2 2" xfId="2173" xr:uid="{00000000-0005-0000-0000-00003C0A0000}"/>
    <cellStyle name="Денежный 2 2 5 5 2 3" xfId="11899" xr:uid="{00000000-0005-0000-0000-00003D0A0000}"/>
    <cellStyle name="Денежный 2 2 5 5 20" xfId="5617" xr:uid="{00000000-0005-0000-0000-00003E0A0000}"/>
    <cellStyle name="Денежный 2 2 5 5 21" xfId="5905" xr:uid="{00000000-0005-0000-0000-00003F0A0000}"/>
    <cellStyle name="Денежный 2 2 5 5 22" xfId="6373" xr:uid="{00000000-0005-0000-0000-0000400A0000}"/>
    <cellStyle name="Денежный 2 2 5 5 23" xfId="6871" xr:uid="{00000000-0005-0000-0000-0000410A0000}"/>
    <cellStyle name="Денежный 2 2 5 5 24" xfId="7369" xr:uid="{00000000-0005-0000-0000-0000420A0000}"/>
    <cellStyle name="Денежный 2 2 5 5 25" xfId="8363" xr:uid="{00000000-0005-0000-0000-0000430A0000}"/>
    <cellStyle name="Денежный 2 2 5 5 26" xfId="8454" xr:uid="{00000000-0005-0000-0000-0000440A0000}"/>
    <cellStyle name="Денежный 2 2 5 5 27" xfId="9389" xr:uid="{00000000-0005-0000-0000-0000450A0000}"/>
    <cellStyle name="Денежный 2 2 5 5 28" xfId="10627" xr:uid="{00000000-0005-0000-0000-0000460A0000}"/>
    <cellStyle name="Денежный 2 2 5 5 29" xfId="11693" xr:uid="{00000000-0005-0000-0000-0000470A0000}"/>
    <cellStyle name="Денежный 2 2 5 5 3" xfId="2298" xr:uid="{00000000-0005-0000-0000-0000480A0000}"/>
    <cellStyle name="Денежный 2 2 5 5 4" xfId="2505" xr:uid="{00000000-0005-0000-0000-0000490A0000}"/>
    <cellStyle name="Денежный 2 2 5 5 5" xfId="2655" xr:uid="{00000000-0005-0000-0000-00004A0A0000}"/>
    <cellStyle name="Денежный 2 2 5 5 6" xfId="2785" xr:uid="{00000000-0005-0000-0000-00004B0A0000}"/>
    <cellStyle name="Денежный 2 2 5 5 7" xfId="2913" xr:uid="{00000000-0005-0000-0000-00004C0A0000}"/>
    <cellStyle name="Денежный 2 2 5 5 8" xfId="3201" xr:uid="{00000000-0005-0000-0000-00004D0A0000}"/>
    <cellStyle name="Денежный 2 2 5 5 9" xfId="3329" xr:uid="{00000000-0005-0000-0000-00004E0A0000}"/>
    <cellStyle name="Денежный 2 2 5 6" xfId="800" xr:uid="{00000000-0005-0000-0000-00004F0A0000}"/>
    <cellStyle name="Денежный 2 2 5 6 10" xfId="9467" xr:uid="{00000000-0005-0000-0000-0000500A0000}"/>
    <cellStyle name="Денежный 2 2 5 6 11" xfId="10702" xr:uid="{00000000-0005-0000-0000-0000510A0000}"/>
    <cellStyle name="Денежный 2 2 5 6 12" xfId="11782" xr:uid="{00000000-0005-0000-0000-0000520A0000}"/>
    <cellStyle name="Денежный 2 2 5 6 2" xfId="809" xr:uid="{00000000-0005-0000-0000-0000530A0000}"/>
    <cellStyle name="Денежный 2 2 5 6 2 10" xfId="12128" xr:uid="{00000000-0005-0000-0000-0000540A0000}"/>
    <cellStyle name="Денежный 2 2 5 6 2 2" xfId="5959" xr:uid="{00000000-0005-0000-0000-0000550A0000}"/>
    <cellStyle name="Денежный 2 2 5 6 2 2 2" xfId="5964" xr:uid="{00000000-0005-0000-0000-0000560A0000}"/>
    <cellStyle name="Денежный 2 2 5 6 2 2 3" xfId="12133" xr:uid="{00000000-0005-0000-0000-0000570A0000}"/>
    <cellStyle name="Денежный 2 2 5 6 2 3" xfId="6432" xr:uid="{00000000-0005-0000-0000-0000580A0000}"/>
    <cellStyle name="Денежный 2 2 5 6 2 4" xfId="6930" xr:uid="{00000000-0005-0000-0000-0000590A0000}"/>
    <cellStyle name="Денежный 2 2 5 6 2 5" xfId="7428" xr:uid="{00000000-0005-0000-0000-00005A0A0000}"/>
    <cellStyle name="Денежный 2 2 5 6 2 6" xfId="8451" xr:uid="{00000000-0005-0000-0000-00005B0A0000}"/>
    <cellStyle name="Денежный 2 2 5 6 2 7" xfId="8940" xr:uid="{00000000-0005-0000-0000-00005C0A0000}"/>
    <cellStyle name="Денежный 2 2 5 6 2 8" xfId="9476" xr:uid="{00000000-0005-0000-0000-00005D0A0000}"/>
    <cellStyle name="Денежный 2 2 5 6 2 9" xfId="10711" xr:uid="{00000000-0005-0000-0000-00005E0A0000}"/>
    <cellStyle name="Денежный 2 2 5 6 3" xfId="1098" xr:uid="{00000000-0005-0000-0000-00005F0A0000}"/>
    <cellStyle name="Денежный 2 2 5 6 3 2" xfId="9759" xr:uid="{00000000-0005-0000-0000-0000600A0000}"/>
    <cellStyle name="Денежный 2 2 5 6 3 3" xfId="10990" xr:uid="{00000000-0005-0000-0000-0000610A0000}"/>
    <cellStyle name="Денежный 2 2 5 6 4" xfId="1199" xr:uid="{00000000-0005-0000-0000-0000620A0000}"/>
    <cellStyle name="Денежный 2 2 5 6 4 2" xfId="9856" xr:uid="{00000000-0005-0000-0000-0000630A0000}"/>
    <cellStyle name="Денежный 2 2 5 6 4 3" xfId="11085" xr:uid="{00000000-0005-0000-0000-0000640A0000}"/>
    <cellStyle name="Денежный 2 2 5 6 5" xfId="2024" xr:uid="{00000000-0005-0000-0000-0000650A0000}"/>
    <cellStyle name="Денежный 2 2 5 6 5 2" xfId="6427" xr:uid="{00000000-0005-0000-0000-0000660A0000}"/>
    <cellStyle name="Денежный 2 2 5 6 5 3" xfId="12439" xr:uid="{00000000-0005-0000-0000-0000670A0000}"/>
    <cellStyle name="Денежный 2 2 5 6 6" xfId="6925" xr:uid="{00000000-0005-0000-0000-0000680A0000}"/>
    <cellStyle name="Денежный 2 2 5 6 7" xfId="7423" xr:uid="{00000000-0005-0000-0000-0000690A0000}"/>
    <cellStyle name="Денежный 2 2 5 6 8" xfId="8443" xr:uid="{00000000-0005-0000-0000-00006A0A0000}"/>
    <cellStyle name="Денежный 2 2 5 6 9" xfId="8931" xr:uid="{00000000-0005-0000-0000-00006B0A0000}"/>
    <cellStyle name="Денежный 2 2 5 7" xfId="1107" xr:uid="{00000000-0005-0000-0000-00006C0A0000}"/>
    <cellStyle name="Денежный 2 2 5 7 10" xfId="11766" xr:uid="{00000000-0005-0000-0000-00006D0A0000}"/>
    <cellStyle name="Денежный 2 2 5 7 2" xfId="1984" xr:uid="{00000000-0005-0000-0000-00006E0A0000}"/>
    <cellStyle name="Денежный 2 2 5 7 2 2" xfId="6161" xr:uid="{00000000-0005-0000-0000-00006F0A0000}"/>
    <cellStyle name="Денежный 2 2 5 7 2 3" xfId="12330" xr:uid="{00000000-0005-0000-0000-0000700A0000}"/>
    <cellStyle name="Денежный 2 2 5 7 3" xfId="6618" xr:uid="{00000000-0005-0000-0000-0000710A0000}"/>
    <cellStyle name="Денежный 2 2 5 7 4" xfId="7116" xr:uid="{00000000-0005-0000-0000-0000720A0000}"/>
    <cellStyle name="Денежный 2 2 5 7 5" xfId="7614" xr:uid="{00000000-0005-0000-0000-0000730A0000}"/>
    <cellStyle name="Денежный 2 2 5 7 6" xfId="8742" xr:uid="{00000000-0005-0000-0000-0000740A0000}"/>
    <cellStyle name="Денежный 2 2 5 7 7" xfId="9238" xr:uid="{00000000-0005-0000-0000-0000750A0000}"/>
    <cellStyle name="Денежный 2 2 5 7 8" xfId="9768" xr:uid="{00000000-0005-0000-0000-0000760A0000}"/>
    <cellStyle name="Денежный 2 2 5 7 9" xfId="10999" xr:uid="{00000000-0005-0000-0000-0000770A0000}"/>
    <cellStyle name="Денежный 2 2 5 8" xfId="1205" xr:uid="{00000000-0005-0000-0000-0000780A0000}"/>
    <cellStyle name="Денежный 2 2 5 8 10" xfId="11975" xr:uid="{00000000-0005-0000-0000-0000790A0000}"/>
    <cellStyle name="Денежный 2 2 5 8 2" xfId="2353" xr:uid="{00000000-0005-0000-0000-00007A0A0000}"/>
    <cellStyle name="Денежный 2 2 5 8 2 2" xfId="6226" xr:uid="{00000000-0005-0000-0000-00007B0A0000}"/>
    <cellStyle name="Денежный 2 2 5 8 2 3" xfId="12395" xr:uid="{00000000-0005-0000-0000-00007C0A0000}"/>
    <cellStyle name="Денежный 2 2 5 8 3" xfId="6664" xr:uid="{00000000-0005-0000-0000-00007D0A0000}"/>
    <cellStyle name="Денежный 2 2 5 8 4" xfId="7162" xr:uid="{00000000-0005-0000-0000-00007E0A0000}"/>
    <cellStyle name="Денежный 2 2 5 8 5" xfId="7660" xr:uid="{00000000-0005-0000-0000-00007F0A0000}"/>
    <cellStyle name="Денежный 2 2 5 8 6" xfId="8838" xr:uid="{00000000-0005-0000-0000-0000800A0000}"/>
    <cellStyle name="Денежный 2 2 5 8 7" xfId="9322" xr:uid="{00000000-0005-0000-0000-0000810A0000}"/>
    <cellStyle name="Денежный 2 2 5 8 8" xfId="9862" xr:uid="{00000000-0005-0000-0000-0000820A0000}"/>
    <cellStyle name="Денежный 2 2 5 8 9" xfId="11091" xr:uid="{00000000-0005-0000-0000-0000830A0000}"/>
    <cellStyle name="Денежный 2 2 5 9" xfId="1336" xr:uid="{00000000-0005-0000-0000-0000840A0000}"/>
    <cellStyle name="Денежный 2 2 5 9 2" xfId="2367" xr:uid="{00000000-0005-0000-0000-0000850A0000}"/>
    <cellStyle name="Денежный 2 2 5 9 3" xfId="11982" xr:uid="{00000000-0005-0000-0000-0000860A0000}"/>
    <cellStyle name="Денежный 2 2 6" xfId="251" xr:uid="{00000000-0005-0000-0000-0000870A0000}"/>
    <cellStyle name="Денежный 2 2 6 10" xfId="1836" xr:uid="{00000000-0005-0000-0000-0000880A0000}"/>
    <cellStyle name="Денежный 2 2 6 11" xfId="2990" xr:uid="{00000000-0005-0000-0000-0000890A0000}"/>
    <cellStyle name="Денежный 2 2 6 12" xfId="2961" xr:uid="{00000000-0005-0000-0000-00008A0A0000}"/>
    <cellStyle name="Денежный 2 2 6 13" xfId="3407" xr:uid="{00000000-0005-0000-0000-00008B0A0000}"/>
    <cellStyle name="Денежный 2 2 6 14" xfId="3505" xr:uid="{00000000-0005-0000-0000-00008C0A0000}"/>
    <cellStyle name="Денежный 2 2 6 15" xfId="3899" xr:uid="{00000000-0005-0000-0000-00008D0A0000}"/>
    <cellStyle name="Денежный 2 2 6 16" xfId="3837" xr:uid="{00000000-0005-0000-0000-00008E0A0000}"/>
    <cellStyle name="Денежный 2 2 6 17" xfId="3864" xr:uid="{00000000-0005-0000-0000-00008F0A0000}"/>
    <cellStyle name="Денежный 2 2 6 18" xfId="3789" xr:uid="{00000000-0005-0000-0000-0000900A0000}"/>
    <cellStyle name="Денежный 2 2 6 19" xfId="4003" xr:uid="{00000000-0005-0000-0000-0000910A0000}"/>
    <cellStyle name="Денежный 2 2 6 2" xfId="288" xr:uid="{00000000-0005-0000-0000-0000920A0000}"/>
    <cellStyle name="Денежный 2 2 6 2 10" xfId="3012" xr:uid="{00000000-0005-0000-0000-0000930A0000}"/>
    <cellStyle name="Денежный 2 2 6 2 11" xfId="3057" xr:uid="{00000000-0005-0000-0000-0000940A0000}"/>
    <cellStyle name="Денежный 2 2 6 2 12" xfId="3428" xr:uid="{00000000-0005-0000-0000-0000950A0000}"/>
    <cellStyle name="Денежный 2 2 6 2 13" xfId="3368" xr:uid="{00000000-0005-0000-0000-0000960A0000}"/>
    <cellStyle name="Денежный 2 2 6 2 14" xfId="3932" xr:uid="{00000000-0005-0000-0000-0000970A0000}"/>
    <cellStyle name="Денежный 2 2 6 2 15" xfId="3983" xr:uid="{00000000-0005-0000-0000-0000980A0000}"/>
    <cellStyle name="Денежный 2 2 6 2 16" xfId="4046" xr:uid="{00000000-0005-0000-0000-0000990A0000}"/>
    <cellStyle name="Денежный 2 2 6 2 17" xfId="4400" xr:uid="{00000000-0005-0000-0000-00009A0A0000}"/>
    <cellStyle name="Денежный 2 2 6 2 18" xfId="4084" xr:uid="{00000000-0005-0000-0000-00009B0A0000}"/>
    <cellStyle name="Денежный 2 2 6 2 19" xfId="4952" xr:uid="{00000000-0005-0000-0000-00009C0A0000}"/>
    <cellStyle name="Денежный 2 2 6 2 2" xfId="595" xr:uid="{00000000-0005-0000-0000-00009D0A0000}"/>
    <cellStyle name="Денежный 2 2 6 2 2 10" xfId="3108" xr:uid="{00000000-0005-0000-0000-00009E0A0000}"/>
    <cellStyle name="Денежный 2 2 6 2 2 11" xfId="3236" xr:uid="{00000000-0005-0000-0000-00009F0A0000}"/>
    <cellStyle name="Денежный 2 2 6 2 2 12" xfId="3524" xr:uid="{00000000-0005-0000-0000-0000A00A0000}"/>
    <cellStyle name="Денежный 2 2 6 2 2 13" xfId="3652" xr:uid="{00000000-0005-0000-0000-0000A10A0000}"/>
    <cellStyle name="Денежный 2 2 6 2 2 14" xfId="4121" xr:uid="{00000000-0005-0000-0000-0000A20A0000}"/>
    <cellStyle name="Денежный 2 2 6 2 2 15" xfId="4282" xr:uid="{00000000-0005-0000-0000-0000A30A0000}"/>
    <cellStyle name="Денежный 2 2 6 2 2 16" xfId="4427" xr:uid="{00000000-0005-0000-0000-0000A40A0000}"/>
    <cellStyle name="Денежный 2 2 6 2 2 17" xfId="4564" xr:uid="{00000000-0005-0000-0000-0000A50A0000}"/>
    <cellStyle name="Денежный 2 2 6 2 2 18" xfId="4692" xr:uid="{00000000-0005-0000-0000-0000A60A0000}"/>
    <cellStyle name="Денежный 2 2 6 2 2 19" xfId="5110" xr:uid="{00000000-0005-0000-0000-0000A70A0000}"/>
    <cellStyle name="Денежный 2 2 6 2 2 2" xfId="621" xr:uid="{00000000-0005-0000-0000-0000A80A0000}"/>
    <cellStyle name="Денежный 2 2 6 2 2 2 10" xfId="3534" xr:uid="{00000000-0005-0000-0000-0000A90A0000}"/>
    <cellStyle name="Денежный 2 2 6 2 2 2 11" xfId="3662" xr:uid="{00000000-0005-0000-0000-0000AA0A0000}"/>
    <cellStyle name="Денежный 2 2 6 2 2 2 12" xfId="4140" xr:uid="{00000000-0005-0000-0000-0000AB0A0000}"/>
    <cellStyle name="Денежный 2 2 6 2 2 2 13" xfId="4295" xr:uid="{00000000-0005-0000-0000-0000AC0A0000}"/>
    <cellStyle name="Денежный 2 2 6 2 2 2 14" xfId="4443" xr:uid="{00000000-0005-0000-0000-0000AD0A0000}"/>
    <cellStyle name="Денежный 2 2 6 2 2 2 15" xfId="4574" xr:uid="{00000000-0005-0000-0000-0000AE0A0000}"/>
    <cellStyle name="Денежный 2 2 6 2 2 2 16" xfId="4702" xr:uid="{00000000-0005-0000-0000-0000AF0A0000}"/>
    <cellStyle name="Денежный 2 2 6 2 2 2 17" xfId="5123" xr:uid="{00000000-0005-0000-0000-0000B00A0000}"/>
    <cellStyle name="Денежный 2 2 6 2 2 2 18" xfId="5270" xr:uid="{00000000-0005-0000-0000-0000B10A0000}"/>
    <cellStyle name="Денежный 2 2 6 2 2 2 19" xfId="5406" xr:uid="{00000000-0005-0000-0000-0000B20A0000}"/>
    <cellStyle name="Денежный 2 2 6 2 2 2 2" xfId="812" xr:uid="{00000000-0005-0000-0000-0000B30A0000}"/>
    <cellStyle name="Денежный 2 2 6 2 2 2 2 2" xfId="9479" xr:uid="{00000000-0005-0000-0000-0000B40A0000}"/>
    <cellStyle name="Денежный 2 2 6 2 2 2 2 3" xfId="10714" xr:uid="{00000000-0005-0000-0000-0000B50A0000}"/>
    <cellStyle name="Денежный 2 2 6 2 2 2 20" xfId="5534" xr:uid="{00000000-0005-0000-0000-0000B60A0000}"/>
    <cellStyle name="Денежный 2 2 6 2 2 2 21" xfId="5822" xr:uid="{00000000-0005-0000-0000-0000B70A0000}"/>
    <cellStyle name="Денежный 2 2 6 2 2 2 22" xfId="6290" xr:uid="{00000000-0005-0000-0000-0000B80A0000}"/>
    <cellStyle name="Денежный 2 2 6 2 2 2 23" xfId="6788" xr:uid="{00000000-0005-0000-0000-0000B90A0000}"/>
    <cellStyle name="Денежный 2 2 6 2 2 2 24" xfId="7286" xr:uid="{00000000-0005-0000-0000-0000BA0A0000}"/>
    <cellStyle name="Денежный 2 2 6 2 2 2 25" xfId="8265" xr:uid="{00000000-0005-0000-0000-0000BB0A0000}"/>
    <cellStyle name="Денежный 2 2 6 2 2 2 26" xfId="8536" xr:uid="{00000000-0005-0000-0000-0000BC0A0000}"/>
    <cellStyle name="Денежный 2 2 6 2 2 2 27" xfId="8973" xr:uid="{00000000-0005-0000-0000-0000BD0A0000}"/>
    <cellStyle name="Денежный 2 2 6 2 2 2 28" xfId="10529" xr:uid="{00000000-0005-0000-0000-0000BE0A0000}"/>
    <cellStyle name="Денежный 2 2 6 2 2 2 29" xfId="11531" xr:uid="{00000000-0005-0000-0000-0000BF0A0000}"/>
    <cellStyle name="Денежный 2 2 6 2 2 2 3" xfId="813" xr:uid="{00000000-0005-0000-0000-0000C00A0000}"/>
    <cellStyle name="Денежный 2 2 6 2 2 2 3 2" xfId="9480" xr:uid="{00000000-0005-0000-0000-0000C10A0000}"/>
    <cellStyle name="Денежный 2 2 6 2 2 2 3 3" xfId="10715" xr:uid="{00000000-0005-0000-0000-0000C20A0000}"/>
    <cellStyle name="Денежный 2 2 6 2 2 2 4" xfId="1649" xr:uid="{00000000-0005-0000-0000-0000C30A0000}"/>
    <cellStyle name="Денежный 2 2 6 2 2 2 4 2" xfId="2414" xr:uid="{00000000-0005-0000-0000-0000C40A0000}"/>
    <cellStyle name="Денежный 2 2 6 2 2 2 4 3" xfId="12009" xr:uid="{00000000-0005-0000-0000-0000C50A0000}"/>
    <cellStyle name="Денежный 2 2 6 2 2 2 5" xfId="2568" xr:uid="{00000000-0005-0000-0000-0000C60A0000}"/>
    <cellStyle name="Денежный 2 2 6 2 2 2 6" xfId="2702" xr:uid="{00000000-0005-0000-0000-0000C70A0000}"/>
    <cellStyle name="Денежный 2 2 6 2 2 2 7" xfId="2830" xr:uid="{00000000-0005-0000-0000-0000C80A0000}"/>
    <cellStyle name="Денежный 2 2 6 2 2 2 8" xfId="3118" xr:uid="{00000000-0005-0000-0000-0000C90A0000}"/>
    <cellStyle name="Денежный 2 2 6 2 2 2 9" xfId="3246" xr:uid="{00000000-0005-0000-0000-0000CA0A0000}"/>
    <cellStyle name="Денежный 2 2 6 2 2 20" xfId="5255" xr:uid="{00000000-0005-0000-0000-0000CB0A0000}"/>
    <cellStyle name="Денежный 2 2 6 2 2 21" xfId="5396" xr:uid="{00000000-0005-0000-0000-0000CC0A0000}"/>
    <cellStyle name="Денежный 2 2 6 2 2 22" xfId="5524" xr:uid="{00000000-0005-0000-0000-0000CD0A0000}"/>
    <cellStyle name="Денежный 2 2 6 2 2 23" xfId="5812" xr:uid="{00000000-0005-0000-0000-0000CE0A0000}"/>
    <cellStyle name="Денежный 2 2 6 2 2 24" xfId="6280" xr:uid="{00000000-0005-0000-0000-0000CF0A0000}"/>
    <cellStyle name="Денежный 2 2 6 2 2 25" xfId="6778" xr:uid="{00000000-0005-0000-0000-0000D00A0000}"/>
    <cellStyle name="Денежный 2 2 6 2 2 26" xfId="7276" xr:uid="{00000000-0005-0000-0000-0000D10A0000}"/>
    <cellStyle name="Денежный 2 2 6 2 2 27" xfId="8240" xr:uid="{00000000-0005-0000-0000-0000D20A0000}"/>
    <cellStyle name="Денежный 2 2 6 2 2 28" xfId="7863" xr:uid="{00000000-0005-0000-0000-0000D30A0000}"/>
    <cellStyle name="Денежный 2 2 6 2 2 29" xfId="9188" xr:uid="{00000000-0005-0000-0000-0000D40A0000}"/>
    <cellStyle name="Денежный 2 2 6 2 2 3" xfId="701" xr:uid="{00000000-0005-0000-0000-0000D50A0000}"/>
    <cellStyle name="Денежный 2 2 6 2 2 3 10" xfId="3599" xr:uid="{00000000-0005-0000-0000-0000D60A0000}"/>
    <cellStyle name="Денежный 2 2 6 2 2 3 11" xfId="3727" xr:uid="{00000000-0005-0000-0000-0000D70A0000}"/>
    <cellStyle name="Денежный 2 2 6 2 2 3 12" xfId="4214" xr:uid="{00000000-0005-0000-0000-0000D80A0000}"/>
    <cellStyle name="Денежный 2 2 6 2 2 3 13" xfId="4366" xr:uid="{00000000-0005-0000-0000-0000D90A0000}"/>
    <cellStyle name="Денежный 2 2 6 2 2 3 14" xfId="4509" xr:uid="{00000000-0005-0000-0000-0000DA0A0000}"/>
    <cellStyle name="Денежный 2 2 6 2 2 3 15" xfId="4639" xr:uid="{00000000-0005-0000-0000-0000DB0A0000}"/>
    <cellStyle name="Денежный 2 2 6 2 2 3 16" xfId="4767" xr:uid="{00000000-0005-0000-0000-0000DC0A0000}"/>
    <cellStyle name="Денежный 2 2 6 2 2 3 17" xfId="5191" xr:uid="{00000000-0005-0000-0000-0000DD0A0000}"/>
    <cellStyle name="Денежный 2 2 6 2 2 3 18" xfId="5341" xr:uid="{00000000-0005-0000-0000-0000DE0A0000}"/>
    <cellStyle name="Денежный 2 2 6 2 2 3 19" xfId="5471" xr:uid="{00000000-0005-0000-0000-0000DF0A0000}"/>
    <cellStyle name="Денежный 2 2 6 2 2 3 2" xfId="1726" xr:uid="{00000000-0005-0000-0000-0000E00A0000}"/>
    <cellStyle name="Денежный 2 2 6 2 2 3 2 2" xfId="2155" xr:uid="{00000000-0005-0000-0000-0000E10A0000}"/>
    <cellStyle name="Денежный 2 2 6 2 2 3 2 3" xfId="11881" xr:uid="{00000000-0005-0000-0000-0000E20A0000}"/>
    <cellStyle name="Денежный 2 2 6 2 2 3 20" xfId="5599" xr:uid="{00000000-0005-0000-0000-0000E30A0000}"/>
    <cellStyle name="Денежный 2 2 6 2 2 3 21" xfId="5887" xr:uid="{00000000-0005-0000-0000-0000E40A0000}"/>
    <cellStyle name="Денежный 2 2 6 2 2 3 22" xfId="6355" xr:uid="{00000000-0005-0000-0000-0000E50A0000}"/>
    <cellStyle name="Денежный 2 2 6 2 2 3 23" xfId="6853" xr:uid="{00000000-0005-0000-0000-0000E60A0000}"/>
    <cellStyle name="Денежный 2 2 6 2 2 3 24" xfId="7351" xr:uid="{00000000-0005-0000-0000-0000E70A0000}"/>
    <cellStyle name="Денежный 2 2 6 2 2 3 25" xfId="8345" xr:uid="{00000000-0005-0000-0000-0000E80A0000}"/>
    <cellStyle name="Денежный 2 2 6 2 2 3 26" xfId="8710" xr:uid="{00000000-0005-0000-0000-0000E90A0000}"/>
    <cellStyle name="Денежный 2 2 6 2 2 3 27" xfId="9371" xr:uid="{00000000-0005-0000-0000-0000EA0A0000}"/>
    <cellStyle name="Денежный 2 2 6 2 2 3 28" xfId="10609" xr:uid="{00000000-0005-0000-0000-0000EB0A0000}"/>
    <cellStyle name="Денежный 2 2 6 2 2 3 29" xfId="11608" xr:uid="{00000000-0005-0000-0000-0000EC0A0000}"/>
    <cellStyle name="Денежный 2 2 6 2 2 3 3" xfId="2280" xr:uid="{00000000-0005-0000-0000-0000ED0A0000}"/>
    <cellStyle name="Денежный 2 2 6 2 2 3 4" xfId="2487" xr:uid="{00000000-0005-0000-0000-0000EE0A0000}"/>
    <cellStyle name="Денежный 2 2 6 2 2 3 5" xfId="2637" xr:uid="{00000000-0005-0000-0000-0000EF0A0000}"/>
    <cellStyle name="Денежный 2 2 6 2 2 3 6" xfId="2767" xr:uid="{00000000-0005-0000-0000-0000F00A0000}"/>
    <cellStyle name="Денежный 2 2 6 2 2 3 7" xfId="2895" xr:uid="{00000000-0005-0000-0000-0000F10A0000}"/>
    <cellStyle name="Денежный 2 2 6 2 2 3 8" xfId="3183" xr:uid="{00000000-0005-0000-0000-0000F20A0000}"/>
    <cellStyle name="Денежный 2 2 6 2 2 3 9" xfId="3311" xr:uid="{00000000-0005-0000-0000-0000F30A0000}"/>
    <cellStyle name="Денежный 2 2 6 2 2 30" xfId="10503" xr:uid="{00000000-0005-0000-0000-0000F40A0000}"/>
    <cellStyle name="Денежный 2 2 6 2 2 31" xfId="11521" xr:uid="{00000000-0005-0000-0000-0000F50A0000}"/>
    <cellStyle name="Денежный 2 2 6 2 2 4" xfId="811" xr:uid="{00000000-0005-0000-0000-0000F60A0000}"/>
    <cellStyle name="Денежный 2 2 6 2 2 4 10" xfId="11818" xr:uid="{00000000-0005-0000-0000-0000F70A0000}"/>
    <cellStyle name="Денежный 2 2 6 2 2 4 2" xfId="2077" xr:uid="{00000000-0005-0000-0000-0000F80A0000}"/>
    <cellStyle name="Денежный 2 2 6 2 2 4 2 2" xfId="5966" xr:uid="{00000000-0005-0000-0000-0000F90A0000}"/>
    <cellStyle name="Денежный 2 2 6 2 2 4 2 3" xfId="12135" xr:uid="{00000000-0005-0000-0000-0000FA0A0000}"/>
    <cellStyle name="Денежный 2 2 6 2 2 4 3" xfId="6434" xr:uid="{00000000-0005-0000-0000-0000FB0A0000}"/>
    <cellStyle name="Денежный 2 2 6 2 2 4 4" xfId="6932" xr:uid="{00000000-0005-0000-0000-0000FC0A0000}"/>
    <cellStyle name="Денежный 2 2 6 2 2 4 5" xfId="7430" xr:uid="{00000000-0005-0000-0000-0000FD0A0000}"/>
    <cellStyle name="Денежный 2 2 6 2 2 4 6" xfId="8453" xr:uid="{00000000-0005-0000-0000-0000FE0A0000}"/>
    <cellStyle name="Денежный 2 2 6 2 2 4 7" xfId="8942" xr:uid="{00000000-0005-0000-0000-0000FF0A0000}"/>
    <cellStyle name="Денежный 2 2 6 2 2 4 8" xfId="9478" xr:uid="{00000000-0005-0000-0000-0000000B0000}"/>
    <cellStyle name="Денежный 2 2 6 2 2 4 9" xfId="10713" xr:uid="{00000000-0005-0000-0000-0000010B0000}"/>
    <cellStyle name="Денежный 2 2 6 2 2 5" xfId="1096" xr:uid="{00000000-0005-0000-0000-0000020B0000}"/>
    <cellStyle name="Денежный 2 2 6 2 2 5 10" xfId="11941" xr:uid="{00000000-0005-0000-0000-0000030B0000}"/>
    <cellStyle name="Денежный 2 2 6 2 2 5 2" xfId="2222" xr:uid="{00000000-0005-0000-0000-0000040B0000}"/>
    <cellStyle name="Денежный 2 2 6 2 2 5 2 2" xfId="6154" xr:uid="{00000000-0005-0000-0000-0000050B0000}"/>
    <cellStyle name="Денежный 2 2 6 2 2 5 2 3" xfId="12323" xr:uid="{00000000-0005-0000-0000-0000060B0000}"/>
    <cellStyle name="Денежный 2 2 6 2 2 5 3" xfId="6614" xr:uid="{00000000-0005-0000-0000-0000070B0000}"/>
    <cellStyle name="Денежный 2 2 6 2 2 5 4" xfId="7112" xr:uid="{00000000-0005-0000-0000-0000080B0000}"/>
    <cellStyle name="Денежный 2 2 6 2 2 5 5" xfId="7610" xr:uid="{00000000-0005-0000-0000-0000090B0000}"/>
    <cellStyle name="Денежный 2 2 6 2 2 5 6" xfId="8731" xr:uid="{00000000-0005-0000-0000-00000A0B0000}"/>
    <cellStyle name="Денежный 2 2 6 2 2 5 7" xfId="9227" xr:uid="{00000000-0005-0000-0000-00000B0B0000}"/>
    <cellStyle name="Денежный 2 2 6 2 2 5 8" xfId="9757" xr:uid="{00000000-0005-0000-0000-00000C0B0000}"/>
    <cellStyle name="Денежный 2 2 6 2 2 5 9" xfId="10988" xr:uid="{00000000-0005-0000-0000-00000D0B0000}"/>
    <cellStyle name="Денежный 2 2 6 2 2 6" xfId="1197" xr:uid="{00000000-0005-0000-0000-00000E0B0000}"/>
    <cellStyle name="Денежный 2 2 6 2 2 6 10" xfId="11998" xr:uid="{00000000-0005-0000-0000-00000F0B0000}"/>
    <cellStyle name="Денежный 2 2 6 2 2 6 2" xfId="2399" xr:uid="{00000000-0005-0000-0000-0000100B0000}"/>
    <cellStyle name="Денежный 2 2 6 2 2 6 2 2" xfId="6220" xr:uid="{00000000-0005-0000-0000-0000110B0000}"/>
    <cellStyle name="Денежный 2 2 6 2 2 6 2 3" xfId="12389" xr:uid="{00000000-0005-0000-0000-0000120B0000}"/>
    <cellStyle name="Денежный 2 2 6 2 2 6 3" xfId="6660" xr:uid="{00000000-0005-0000-0000-0000130B0000}"/>
    <cellStyle name="Денежный 2 2 6 2 2 6 4" xfId="7158" xr:uid="{00000000-0005-0000-0000-0000140B0000}"/>
    <cellStyle name="Денежный 2 2 6 2 2 6 5" xfId="7656" xr:uid="{00000000-0005-0000-0000-0000150B0000}"/>
    <cellStyle name="Денежный 2 2 6 2 2 6 6" xfId="8830" xr:uid="{00000000-0005-0000-0000-0000160B0000}"/>
    <cellStyle name="Денежный 2 2 6 2 2 6 7" xfId="9314" xr:uid="{00000000-0005-0000-0000-0000170B0000}"/>
    <cellStyle name="Денежный 2 2 6 2 2 6 8" xfId="9854" xr:uid="{00000000-0005-0000-0000-0000180B0000}"/>
    <cellStyle name="Денежный 2 2 6 2 2 6 9" xfId="11083" xr:uid="{00000000-0005-0000-0000-0000190B0000}"/>
    <cellStyle name="Денежный 2 2 6 2 2 7" xfId="1639" xr:uid="{00000000-0005-0000-0000-00001A0B0000}"/>
    <cellStyle name="Денежный 2 2 6 2 2 7 2" xfId="2555" xr:uid="{00000000-0005-0000-0000-00001B0B0000}"/>
    <cellStyle name="Денежный 2 2 6 2 2 7 3" xfId="12060" xr:uid="{00000000-0005-0000-0000-00001C0B0000}"/>
    <cellStyle name="Денежный 2 2 6 2 2 8" xfId="2691" xr:uid="{00000000-0005-0000-0000-00001D0B0000}"/>
    <cellStyle name="Денежный 2 2 6 2 2 9" xfId="2820" xr:uid="{00000000-0005-0000-0000-00001E0B0000}"/>
    <cellStyle name="Денежный 2 2 6 2 20" xfId="5061" xr:uid="{00000000-0005-0000-0000-00001F0B0000}"/>
    <cellStyle name="Денежный 2 2 6 2 21" xfId="4832" xr:uid="{00000000-0005-0000-0000-0000200B0000}"/>
    <cellStyle name="Денежный 2 2 6 2 22" xfId="5018" xr:uid="{00000000-0005-0000-0000-0000210B0000}"/>
    <cellStyle name="Денежный 2 2 6 2 23" xfId="5718" xr:uid="{00000000-0005-0000-0000-0000220B0000}"/>
    <cellStyle name="Денежный 2 2 6 2 24" xfId="5656" xr:uid="{00000000-0005-0000-0000-0000230B0000}"/>
    <cellStyle name="Денежный 2 2 6 2 25" xfId="6724" xr:uid="{00000000-0005-0000-0000-0000240B0000}"/>
    <cellStyle name="Денежный 2 2 6 2 26" xfId="7222" xr:uid="{00000000-0005-0000-0000-0000250B0000}"/>
    <cellStyle name="Денежный 2 2 6 2 27" xfId="7949" xr:uid="{00000000-0005-0000-0000-0000260B0000}"/>
    <cellStyle name="Денежный 2 2 6 2 28" xfId="7821" xr:uid="{00000000-0005-0000-0000-0000270B0000}"/>
    <cellStyle name="Денежный 2 2 6 2 29" xfId="7789" xr:uid="{00000000-0005-0000-0000-0000280B0000}"/>
    <cellStyle name="Денежный 2 2 6 2 3" xfId="691" xr:uid="{00000000-0005-0000-0000-0000290B0000}"/>
    <cellStyle name="Денежный 2 2 6 2 3 10" xfId="3589" xr:uid="{00000000-0005-0000-0000-00002A0B0000}"/>
    <cellStyle name="Денежный 2 2 6 2 3 11" xfId="3717" xr:uid="{00000000-0005-0000-0000-00002B0B0000}"/>
    <cellStyle name="Денежный 2 2 6 2 3 12" xfId="4204" xr:uid="{00000000-0005-0000-0000-00002C0B0000}"/>
    <cellStyle name="Денежный 2 2 6 2 3 13" xfId="4356" xr:uid="{00000000-0005-0000-0000-00002D0B0000}"/>
    <cellStyle name="Денежный 2 2 6 2 3 14" xfId="4499" xr:uid="{00000000-0005-0000-0000-00002E0B0000}"/>
    <cellStyle name="Денежный 2 2 6 2 3 15" xfId="4629" xr:uid="{00000000-0005-0000-0000-00002F0B0000}"/>
    <cellStyle name="Денежный 2 2 6 2 3 16" xfId="4757" xr:uid="{00000000-0005-0000-0000-0000300B0000}"/>
    <cellStyle name="Денежный 2 2 6 2 3 17" xfId="5181" xr:uid="{00000000-0005-0000-0000-0000310B0000}"/>
    <cellStyle name="Денежный 2 2 6 2 3 18" xfId="5331" xr:uid="{00000000-0005-0000-0000-0000320B0000}"/>
    <cellStyle name="Денежный 2 2 6 2 3 19" xfId="5461" xr:uid="{00000000-0005-0000-0000-0000330B0000}"/>
    <cellStyle name="Денежный 2 2 6 2 3 2" xfId="815" xr:uid="{00000000-0005-0000-0000-0000340B0000}"/>
    <cellStyle name="Денежный 2 2 6 2 3 2 10" xfId="11871" xr:uid="{00000000-0005-0000-0000-0000350B0000}"/>
    <cellStyle name="Денежный 2 2 6 2 3 2 2" xfId="2145" xr:uid="{00000000-0005-0000-0000-0000360B0000}"/>
    <cellStyle name="Денежный 2 2 6 2 3 2 2 2" xfId="5968" xr:uid="{00000000-0005-0000-0000-0000370B0000}"/>
    <cellStyle name="Денежный 2 2 6 2 3 2 2 3" xfId="12137" xr:uid="{00000000-0005-0000-0000-0000380B0000}"/>
    <cellStyle name="Денежный 2 2 6 2 3 2 3" xfId="6436" xr:uid="{00000000-0005-0000-0000-0000390B0000}"/>
    <cellStyle name="Денежный 2 2 6 2 3 2 4" xfId="6934" xr:uid="{00000000-0005-0000-0000-00003A0B0000}"/>
    <cellStyle name="Денежный 2 2 6 2 3 2 5" xfId="7432" xr:uid="{00000000-0005-0000-0000-00003B0B0000}"/>
    <cellStyle name="Денежный 2 2 6 2 3 2 6" xfId="8457" xr:uid="{00000000-0005-0000-0000-00003C0B0000}"/>
    <cellStyle name="Денежный 2 2 6 2 3 2 7" xfId="8946" xr:uid="{00000000-0005-0000-0000-00003D0B0000}"/>
    <cellStyle name="Денежный 2 2 6 2 3 2 8" xfId="9482" xr:uid="{00000000-0005-0000-0000-00003E0B0000}"/>
    <cellStyle name="Денежный 2 2 6 2 3 2 9" xfId="10717" xr:uid="{00000000-0005-0000-0000-00003F0B0000}"/>
    <cellStyle name="Денежный 2 2 6 2 3 20" xfId="5589" xr:uid="{00000000-0005-0000-0000-0000400B0000}"/>
    <cellStyle name="Денежный 2 2 6 2 3 21" xfId="5877" xr:uid="{00000000-0005-0000-0000-0000410B0000}"/>
    <cellStyle name="Денежный 2 2 6 2 3 22" xfId="6345" xr:uid="{00000000-0005-0000-0000-0000420B0000}"/>
    <cellStyle name="Денежный 2 2 6 2 3 23" xfId="6843" xr:uid="{00000000-0005-0000-0000-0000430B0000}"/>
    <cellStyle name="Денежный 2 2 6 2 3 24" xfId="7341" xr:uid="{00000000-0005-0000-0000-0000440B0000}"/>
    <cellStyle name="Денежный 2 2 6 2 3 25" xfId="8335" xr:uid="{00000000-0005-0000-0000-0000450B0000}"/>
    <cellStyle name="Денежный 2 2 6 2 3 26" xfId="8708" xr:uid="{00000000-0005-0000-0000-0000460B0000}"/>
    <cellStyle name="Денежный 2 2 6 2 3 27" xfId="8787" xr:uid="{00000000-0005-0000-0000-0000470B0000}"/>
    <cellStyle name="Денежный 2 2 6 2 3 28" xfId="10599" xr:uid="{00000000-0005-0000-0000-0000480B0000}"/>
    <cellStyle name="Денежный 2 2 6 2 3 29" xfId="11598" xr:uid="{00000000-0005-0000-0000-0000490B0000}"/>
    <cellStyle name="Денежный 2 2 6 2 3 3" xfId="1094" xr:uid="{00000000-0005-0000-0000-00004A0B0000}"/>
    <cellStyle name="Денежный 2 2 6 2 3 3 10" xfId="11961" xr:uid="{00000000-0005-0000-0000-00004B0B0000}"/>
    <cellStyle name="Денежный 2 2 6 2 3 3 2" xfId="2270" xr:uid="{00000000-0005-0000-0000-00004C0B0000}"/>
    <cellStyle name="Денежный 2 2 6 2 3 3 2 2" xfId="6152" xr:uid="{00000000-0005-0000-0000-00004D0B0000}"/>
    <cellStyle name="Денежный 2 2 6 2 3 3 2 3" xfId="12321" xr:uid="{00000000-0005-0000-0000-00004E0B0000}"/>
    <cellStyle name="Денежный 2 2 6 2 3 3 3" xfId="6613" xr:uid="{00000000-0005-0000-0000-00004F0B0000}"/>
    <cellStyle name="Денежный 2 2 6 2 3 3 4" xfId="7111" xr:uid="{00000000-0005-0000-0000-0000500B0000}"/>
    <cellStyle name="Денежный 2 2 6 2 3 3 5" xfId="7609" xr:uid="{00000000-0005-0000-0000-0000510B0000}"/>
    <cellStyle name="Денежный 2 2 6 2 3 3 6" xfId="8729" xr:uid="{00000000-0005-0000-0000-0000520B0000}"/>
    <cellStyle name="Денежный 2 2 6 2 3 3 7" xfId="9225" xr:uid="{00000000-0005-0000-0000-0000530B0000}"/>
    <cellStyle name="Денежный 2 2 6 2 3 3 8" xfId="9755" xr:uid="{00000000-0005-0000-0000-0000540B0000}"/>
    <cellStyle name="Денежный 2 2 6 2 3 3 9" xfId="10986" xr:uid="{00000000-0005-0000-0000-0000550B0000}"/>
    <cellStyle name="Денежный 2 2 6 2 3 4" xfId="1195" xr:uid="{00000000-0005-0000-0000-0000560B0000}"/>
    <cellStyle name="Денежный 2 2 6 2 3 4 10" xfId="12037" xr:uid="{00000000-0005-0000-0000-0000570B0000}"/>
    <cellStyle name="Денежный 2 2 6 2 3 4 2" xfId="2477" xr:uid="{00000000-0005-0000-0000-0000580B0000}"/>
    <cellStyle name="Денежный 2 2 6 2 3 4 2 2" xfId="6218" xr:uid="{00000000-0005-0000-0000-0000590B0000}"/>
    <cellStyle name="Денежный 2 2 6 2 3 4 2 3" xfId="12387" xr:uid="{00000000-0005-0000-0000-00005A0B0000}"/>
    <cellStyle name="Денежный 2 2 6 2 3 4 3" xfId="6659" xr:uid="{00000000-0005-0000-0000-00005B0B0000}"/>
    <cellStyle name="Денежный 2 2 6 2 3 4 4" xfId="7157" xr:uid="{00000000-0005-0000-0000-00005C0B0000}"/>
    <cellStyle name="Денежный 2 2 6 2 3 4 5" xfId="7655" xr:uid="{00000000-0005-0000-0000-00005D0B0000}"/>
    <cellStyle name="Денежный 2 2 6 2 3 4 6" xfId="8828" xr:uid="{00000000-0005-0000-0000-00005E0B0000}"/>
    <cellStyle name="Денежный 2 2 6 2 3 4 7" xfId="9312" xr:uid="{00000000-0005-0000-0000-00005F0B0000}"/>
    <cellStyle name="Денежный 2 2 6 2 3 4 8" xfId="9852" xr:uid="{00000000-0005-0000-0000-0000600B0000}"/>
    <cellStyle name="Денежный 2 2 6 2 3 4 9" xfId="11081" xr:uid="{00000000-0005-0000-0000-0000610B0000}"/>
    <cellStyle name="Денежный 2 2 6 2 3 5" xfId="1716" xr:uid="{00000000-0005-0000-0000-0000620B0000}"/>
    <cellStyle name="Денежный 2 2 6 2 3 5 2" xfId="2627" xr:uid="{00000000-0005-0000-0000-0000630B0000}"/>
    <cellStyle name="Денежный 2 2 6 2 3 5 3" xfId="12081" xr:uid="{00000000-0005-0000-0000-0000640B0000}"/>
    <cellStyle name="Денежный 2 2 6 2 3 6" xfId="2757" xr:uid="{00000000-0005-0000-0000-0000650B0000}"/>
    <cellStyle name="Денежный 2 2 6 2 3 7" xfId="2885" xr:uid="{00000000-0005-0000-0000-0000660B0000}"/>
    <cellStyle name="Денежный 2 2 6 2 3 8" xfId="3173" xr:uid="{00000000-0005-0000-0000-0000670B0000}"/>
    <cellStyle name="Денежный 2 2 6 2 3 9" xfId="3301" xr:uid="{00000000-0005-0000-0000-0000680B0000}"/>
    <cellStyle name="Денежный 2 2 6 2 30" xfId="10196" xr:uid="{00000000-0005-0000-0000-0000690B0000}"/>
    <cellStyle name="Денежный 2 2 6 2 31" xfId="11454" xr:uid="{00000000-0005-0000-0000-00006A0B0000}"/>
    <cellStyle name="Денежный 2 2 6 2 4" xfId="816" xr:uid="{00000000-0005-0000-0000-00006B0B0000}"/>
    <cellStyle name="Денежный 2 2 6 2 4 2" xfId="9483" xr:uid="{00000000-0005-0000-0000-00006C0B0000}"/>
    <cellStyle name="Денежный 2 2 6 2 4 3" xfId="10718" xr:uid="{00000000-0005-0000-0000-00006D0B0000}"/>
    <cellStyle name="Денежный 2 2 6 2 5" xfId="1572" xr:uid="{00000000-0005-0000-0000-00006E0B0000}"/>
    <cellStyle name="Денежный 2 2 6 2 5 2" xfId="1811" xr:uid="{00000000-0005-0000-0000-00006F0B0000}"/>
    <cellStyle name="Денежный 2 2 6 2 5 3" xfId="11652" xr:uid="{00000000-0005-0000-0000-0000700B0000}"/>
    <cellStyle name="Денежный 2 2 6 2 6" xfId="1936" xr:uid="{00000000-0005-0000-0000-0000710B0000}"/>
    <cellStyle name="Денежный 2 2 6 2 7" xfId="1976" xr:uid="{00000000-0005-0000-0000-0000720B0000}"/>
    <cellStyle name="Денежный 2 2 6 2 8" xfId="2334" xr:uid="{00000000-0005-0000-0000-0000730B0000}"/>
    <cellStyle name="Денежный 2 2 6 2 9" xfId="2122" xr:uid="{00000000-0005-0000-0000-0000740B0000}"/>
    <cellStyle name="Денежный 2 2 6 20" xfId="4928" xr:uid="{00000000-0005-0000-0000-0000750B0000}"/>
    <cellStyle name="Денежный 2 2 6 21" xfId="5006" xr:uid="{00000000-0005-0000-0000-0000760B0000}"/>
    <cellStyle name="Денежный 2 2 6 22" xfId="5079" xr:uid="{00000000-0005-0000-0000-0000770B0000}"/>
    <cellStyle name="Денежный 2 2 6 23" xfId="5044" xr:uid="{00000000-0005-0000-0000-0000780B0000}"/>
    <cellStyle name="Денежный 2 2 6 24" xfId="5697" xr:uid="{00000000-0005-0000-0000-0000790B0000}"/>
    <cellStyle name="Денежный 2 2 6 25" xfId="5788" xr:uid="{00000000-0005-0000-0000-00007A0B0000}"/>
    <cellStyle name="Денежный 2 2 6 26" xfId="6703" xr:uid="{00000000-0005-0000-0000-00007B0B0000}"/>
    <cellStyle name="Денежный 2 2 6 27" xfId="7201" xr:uid="{00000000-0005-0000-0000-00007C0B0000}"/>
    <cellStyle name="Денежный 2 2 6 28" xfId="7912" xr:uid="{00000000-0005-0000-0000-00007D0B0000}"/>
    <cellStyle name="Денежный 2 2 6 29" xfId="8184" xr:uid="{00000000-0005-0000-0000-00007E0B0000}"/>
    <cellStyle name="Денежный 2 2 6 3" xfId="320" xr:uid="{00000000-0005-0000-0000-00007F0B0000}"/>
    <cellStyle name="Денежный 2 2 6 3 10" xfId="3460" xr:uid="{00000000-0005-0000-0000-0000800B0000}"/>
    <cellStyle name="Денежный 2 2 6 3 11" xfId="3352" xr:uid="{00000000-0005-0000-0000-0000810B0000}"/>
    <cellStyle name="Денежный 2 2 6 3 12" xfId="3964" xr:uid="{00000000-0005-0000-0000-0000820B0000}"/>
    <cellStyle name="Денежный 2 2 6 3 13" xfId="3810" xr:uid="{00000000-0005-0000-0000-0000830B0000}"/>
    <cellStyle name="Денежный 2 2 6 3 14" xfId="3904" xr:uid="{00000000-0005-0000-0000-0000840B0000}"/>
    <cellStyle name="Денежный 2 2 6 3 15" xfId="4031" xr:uid="{00000000-0005-0000-0000-0000850B0000}"/>
    <cellStyle name="Денежный 2 2 6 3 16" xfId="3777" xr:uid="{00000000-0005-0000-0000-0000860B0000}"/>
    <cellStyle name="Денежный 2 2 6 3 17" xfId="4984" xr:uid="{00000000-0005-0000-0000-0000870B0000}"/>
    <cellStyle name="Денежный 2 2 6 3 18" xfId="5047" xr:uid="{00000000-0005-0000-0000-0000880B0000}"/>
    <cellStyle name="Денежный 2 2 6 3 19" xfId="5142" xr:uid="{00000000-0005-0000-0000-0000890B0000}"/>
    <cellStyle name="Денежный 2 2 6 3 2" xfId="1604" xr:uid="{00000000-0005-0000-0000-00008A0B0000}"/>
    <cellStyle name="Денежный 2 2 6 3 2 2" xfId="1926" xr:uid="{00000000-0005-0000-0000-00008B0B0000}"/>
    <cellStyle name="Денежный 2 2 6 3 2 3" xfId="11735" xr:uid="{00000000-0005-0000-0000-00008C0B0000}"/>
    <cellStyle name="Денежный 2 2 6 3 20" xfId="5032" xr:uid="{00000000-0005-0000-0000-00008D0B0000}"/>
    <cellStyle name="Денежный 2 2 6 3 21" xfId="5750" xr:uid="{00000000-0005-0000-0000-00008E0B0000}"/>
    <cellStyle name="Денежный 2 2 6 3 22" xfId="5640" xr:uid="{00000000-0005-0000-0000-00008F0B0000}"/>
    <cellStyle name="Денежный 2 2 6 3 23" xfId="6756" xr:uid="{00000000-0005-0000-0000-0000900B0000}"/>
    <cellStyle name="Денежный 2 2 6 3 24" xfId="7254" xr:uid="{00000000-0005-0000-0000-0000910B0000}"/>
    <cellStyle name="Денежный 2 2 6 3 25" xfId="7981" xr:uid="{00000000-0005-0000-0000-0000920B0000}"/>
    <cellStyle name="Денежный 2 2 6 3 26" xfId="7805" xr:uid="{00000000-0005-0000-0000-0000930B0000}"/>
    <cellStyle name="Денежный 2 2 6 3 27" xfId="8102" xr:uid="{00000000-0005-0000-0000-0000940B0000}"/>
    <cellStyle name="Денежный 2 2 6 3 28" xfId="10228" xr:uid="{00000000-0005-0000-0000-0000950B0000}"/>
    <cellStyle name="Денежный 2 2 6 3 29" xfId="11486" xr:uid="{00000000-0005-0000-0000-0000960B0000}"/>
    <cellStyle name="Денежный 2 2 6 3 3" xfId="2010" xr:uid="{00000000-0005-0000-0000-0000970B0000}"/>
    <cellStyle name="Денежный 2 2 6 3 4" xfId="1961" xr:uid="{00000000-0005-0000-0000-0000980B0000}"/>
    <cellStyle name="Денежный 2 2 6 3 5" xfId="2341" xr:uid="{00000000-0005-0000-0000-0000990B0000}"/>
    <cellStyle name="Денежный 2 2 6 3 6" xfId="2079" xr:uid="{00000000-0005-0000-0000-00009A0B0000}"/>
    <cellStyle name="Денежный 2 2 6 3 7" xfId="2325" xr:uid="{00000000-0005-0000-0000-00009B0B0000}"/>
    <cellStyle name="Денежный 2 2 6 3 8" xfId="3044" xr:uid="{00000000-0005-0000-0000-00009C0B0000}"/>
    <cellStyle name="Денежный 2 2 6 3 9" xfId="2936" xr:uid="{00000000-0005-0000-0000-00009D0B0000}"/>
    <cellStyle name="Денежный 2 2 6 30" xfId="8317" xr:uid="{00000000-0005-0000-0000-00009E0B0000}"/>
    <cellStyle name="Денежный 2 2 6 31" xfId="10159" xr:uid="{00000000-0005-0000-0000-00009F0B0000}"/>
    <cellStyle name="Денежный 2 2 6 32" xfId="11227" xr:uid="{00000000-0005-0000-0000-0000A00B0000}"/>
    <cellStyle name="Денежный 2 2 6 4" xfId="648" xr:uid="{00000000-0005-0000-0000-0000A10B0000}"/>
    <cellStyle name="Денежный 2 2 6 4 10" xfId="3558" xr:uid="{00000000-0005-0000-0000-0000A20B0000}"/>
    <cellStyle name="Денежный 2 2 6 4 11" xfId="3686" xr:uid="{00000000-0005-0000-0000-0000A30B0000}"/>
    <cellStyle name="Денежный 2 2 6 4 12" xfId="4166" xr:uid="{00000000-0005-0000-0000-0000A40B0000}"/>
    <cellStyle name="Денежный 2 2 6 4 13" xfId="4321" xr:uid="{00000000-0005-0000-0000-0000A50B0000}"/>
    <cellStyle name="Денежный 2 2 6 4 14" xfId="4467" xr:uid="{00000000-0005-0000-0000-0000A60B0000}"/>
    <cellStyle name="Денежный 2 2 6 4 15" xfId="4598" xr:uid="{00000000-0005-0000-0000-0000A70B0000}"/>
    <cellStyle name="Денежный 2 2 6 4 16" xfId="4726" xr:uid="{00000000-0005-0000-0000-0000A80B0000}"/>
    <cellStyle name="Денежный 2 2 6 4 17" xfId="5148" xr:uid="{00000000-0005-0000-0000-0000A90B0000}"/>
    <cellStyle name="Денежный 2 2 6 4 18" xfId="5295" xr:uid="{00000000-0005-0000-0000-0000AA0B0000}"/>
    <cellStyle name="Денежный 2 2 6 4 19" xfId="5430" xr:uid="{00000000-0005-0000-0000-0000AB0B0000}"/>
    <cellStyle name="Денежный 2 2 6 4 2" xfId="1673" xr:uid="{00000000-0005-0000-0000-0000AC0B0000}"/>
    <cellStyle name="Денежный 2 2 6 4 2 2" xfId="2105" xr:uid="{00000000-0005-0000-0000-0000AD0B0000}"/>
    <cellStyle name="Денежный 2 2 6 4 2 3" xfId="11837" xr:uid="{00000000-0005-0000-0000-0000AE0B0000}"/>
    <cellStyle name="Денежный 2 2 6 4 20" xfId="5558" xr:uid="{00000000-0005-0000-0000-0000AF0B0000}"/>
    <cellStyle name="Денежный 2 2 6 4 21" xfId="5846" xr:uid="{00000000-0005-0000-0000-0000B00B0000}"/>
    <cellStyle name="Денежный 2 2 6 4 22" xfId="6314" xr:uid="{00000000-0005-0000-0000-0000B10B0000}"/>
    <cellStyle name="Денежный 2 2 6 4 23" xfId="6812" xr:uid="{00000000-0005-0000-0000-0000B20B0000}"/>
    <cellStyle name="Денежный 2 2 6 4 24" xfId="7310" xr:uid="{00000000-0005-0000-0000-0000B30B0000}"/>
    <cellStyle name="Денежный 2 2 6 4 25" xfId="8292" xr:uid="{00000000-0005-0000-0000-0000B40B0000}"/>
    <cellStyle name="Денежный 2 2 6 4 26" xfId="8429" xr:uid="{00000000-0005-0000-0000-0000B50B0000}"/>
    <cellStyle name="Денежный 2 2 6 4 27" xfId="8943" xr:uid="{00000000-0005-0000-0000-0000B60B0000}"/>
    <cellStyle name="Денежный 2 2 6 4 28" xfId="10556" xr:uid="{00000000-0005-0000-0000-0000B70B0000}"/>
    <cellStyle name="Денежный 2 2 6 4 29" xfId="11555" xr:uid="{00000000-0005-0000-0000-0000B80B0000}"/>
    <cellStyle name="Денежный 2 2 6 4 3" xfId="2239" xr:uid="{00000000-0005-0000-0000-0000B90B0000}"/>
    <cellStyle name="Денежный 2 2 6 4 4" xfId="2439" xr:uid="{00000000-0005-0000-0000-0000BA0B0000}"/>
    <cellStyle name="Денежный 2 2 6 4 5" xfId="2593" xr:uid="{00000000-0005-0000-0000-0000BB0B0000}"/>
    <cellStyle name="Денежный 2 2 6 4 6" xfId="2726" xr:uid="{00000000-0005-0000-0000-0000BC0B0000}"/>
    <cellStyle name="Денежный 2 2 6 4 7" xfId="2854" xr:uid="{00000000-0005-0000-0000-0000BD0B0000}"/>
    <cellStyle name="Денежный 2 2 6 4 8" xfId="3142" xr:uid="{00000000-0005-0000-0000-0000BE0B0000}"/>
    <cellStyle name="Денежный 2 2 6 4 9" xfId="3270" xr:uid="{00000000-0005-0000-0000-0000BF0B0000}"/>
    <cellStyle name="Денежный 2 2 6 5" xfId="720" xr:uid="{00000000-0005-0000-0000-0000C00B0000}"/>
    <cellStyle name="Денежный 2 2 6 5 10" xfId="3618" xr:uid="{00000000-0005-0000-0000-0000C10B0000}"/>
    <cellStyle name="Денежный 2 2 6 5 11" xfId="3746" xr:uid="{00000000-0005-0000-0000-0000C20B0000}"/>
    <cellStyle name="Денежный 2 2 6 5 12" xfId="4233" xr:uid="{00000000-0005-0000-0000-0000C30B0000}"/>
    <cellStyle name="Денежный 2 2 6 5 13" xfId="4385" xr:uid="{00000000-0005-0000-0000-0000C40B0000}"/>
    <cellStyle name="Денежный 2 2 6 5 14" xfId="4528" xr:uid="{00000000-0005-0000-0000-0000C50B0000}"/>
    <cellStyle name="Денежный 2 2 6 5 15" xfId="4658" xr:uid="{00000000-0005-0000-0000-0000C60B0000}"/>
    <cellStyle name="Денежный 2 2 6 5 16" xfId="4786" xr:uid="{00000000-0005-0000-0000-0000C70B0000}"/>
    <cellStyle name="Денежный 2 2 6 5 17" xfId="5210" xr:uid="{00000000-0005-0000-0000-0000C80B0000}"/>
    <cellStyle name="Денежный 2 2 6 5 18" xfId="5360" xr:uid="{00000000-0005-0000-0000-0000C90B0000}"/>
    <cellStyle name="Денежный 2 2 6 5 19" xfId="5490" xr:uid="{00000000-0005-0000-0000-0000CA0B0000}"/>
    <cellStyle name="Денежный 2 2 6 5 2" xfId="1884" xr:uid="{00000000-0005-0000-0000-0000CB0B0000}"/>
    <cellStyle name="Денежный 2 2 6 5 2 2" xfId="2174" xr:uid="{00000000-0005-0000-0000-0000CC0B0000}"/>
    <cellStyle name="Денежный 2 2 6 5 2 3" xfId="11900" xr:uid="{00000000-0005-0000-0000-0000CD0B0000}"/>
    <cellStyle name="Денежный 2 2 6 5 20" xfId="5618" xr:uid="{00000000-0005-0000-0000-0000CE0B0000}"/>
    <cellStyle name="Денежный 2 2 6 5 21" xfId="5906" xr:uid="{00000000-0005-0000-0000-0000CF0B0000}"/>
    <cellStyle name="Денежный 2 2 6 5 22" xfId="6374" xr:uid="{00000000-0005-0000-0000-0000D00B0000}"/>
    <cellStyle name="Денежный 2 2 6 5 23" xfId="6872" xr:uid="{00000000-0005-0000-0000-0000D10B0000}"/>
    <cellStyle name="Денежный 2 2 6 5 24" xfId="7370" xr:uid="{00000000-0005-0000-0000-0000D20B0000}"/>
    <cellStyle name="Денежный 2 2 6 5 25" xfId="8364" xr:uid="{00000000-0005-0000-0000-0000D30B0000}"/>
    <cellStyle name="Денежный 2 2 6 5 26" xfId="8832" xr:uid="{00000000-0005-0000-0000-0000D40B0000}"/>
    <cellStyle name="Денежный 2 2 6 5 27" xfId="9390" xr:uid="{00000000-0005-0000-0000-0000D50B0000}"/>
    <cellStyle name="Денежный 2 2 6 5 28" xfId="10628" xr:uid="{00000000-0005-0000-0000-0000D60B0000}"/>
    <cellStyle name="Денежный 2 2 6 5 29" xfId="11699" xr:uid="{00000000-0005-0000-0000-0000D70B0000}"/>
    <cellStyle name="Денежный 2 2 6 5 3" xfId="2299" xr:uid="{00000000-0005-0000-0000-0000D80B0000}"/>
    <cellStyle name="Денежный 2 2 6 5 4" xfId="2506" xr:uid="{00000000-0005-0000-0000-0000D90B0000}"/>
    <cellStyle name="Денежный 2 2 6 5 5" xfId="2656" xr:uid="{00000000-0005-0000-0000-0000DA0B0000}"/>
    <cellStyle name="Денежный 2 2 6 5 6" xfId="2786" xr:uid="{00000000-0005-0000-0000-0000DB0B0000}"/>
    <cellStyle name="Денежный 2 2 6 5 7" xfId="2914" xr:uid="{00000000-0005-0000-0000-0000DC0B0000}"/>
    <cellStyle name="Денежный 2 2 6 5 8" xfId="3202" xr:uid="{00000000-0005-0000-0000-0000DD0B0000}"/>
    <cellStyle name="Денежный 2 2 6 5 9" xfId="3330" xr:uid="{00000000-0005-0000-0000-0000DE0B0000}"/>
    <cellStyle name="Денежный 2 2 6 6" xfId="810" xr:uid="{00000000-0005-0000-0000-0000DF0B0000}"/>
    <cellStyle name="Денежный 2 2 6 6 10" xfId="9477" xr:uid="{00000000-0005-0000-0000-0000E00B0000}"/>
    <cellStyle name="Денежный 2 2 6 6 11" xfId="10712" xr:uid="{00000000-0005-0000-0000-0000E10B0000}"/>
    <cellStyle name="Денежный 2 2 6 6 12" xfId="11780" xr:uid="{00000000-0005-0000-0000-0000E20B0000}"/>
    <cellStyle name="Денежный 2 2 6 6 2" xfId="819" xr:uid="{00000000-0005-0000-0000-0000E30B0000}"/>
    <cellStyle name="Денежный 2 2 6 6 2 10" xfId="12134" xr:uid="{00000000-0005-0000-0000-0000E40B0000}"/>
    <cellStyle name="Денежный 2 2 6 6 2 2" xfId="5965" xr:uid="{00000000-0005-0000-0000-0000E50B0000}"/>
    <cellStyle name="Денежный 2 2 6 6 2 2 2" xfId="5971" xr:uid="{00000000-0005-0000-0000-0000E60B0000}"/>
    <cellStyle name="Денежный 2 2 6 6 2 2 3" xfId="12140" xr:uid="{00000000-0005-0000-0000-0000E70B0000}"/>
    <cellStyle name="Денежный 2 2 6 6 2 3" xfId="6439" xr:uid="{00000000-0005-0000-0000-0000E80B0000}"/>
    <cellStyle name="Денежный 2 2 6 6 2 4" xfId="6937" xr:uid="{00000000-0005-0000-0000-0000E90B0000}"/>
    <cellStyle name="Денежный 2 2 6 6 2 5" xfId="7435" xr:uid="{00000000-0005-0000-0000-0000EA0B0000}"/>
    <cellStyle name="Денежный 2 2 6 6 2 6" xfId="8461" xr:uid="{00000000-0005-0000-0000-0000EB0B0000}"/>
    <cellStyle name="Денежный 2 2 6 6 2 7" xfId="8950" xr:uid="{00000000-0005-0000-0000-0000EC0B0000}"/>
    <cellStyle name="Денежный 2 2 6 6 2 8" xfId="9486" xr:uid="{00000000-0005-0000-0000-0000ED0B0000}"/>
    <cellStyle name="Денежный 2 2 6 6 2 9" xfId="10721" xr:uid="{00000000-0005-0000-0000-0000EE0B0000}"/>
    <cellStyle name="Денежный 2 2 6 6 3" xfId="1093" xr:uid="{00000000-0005-0000-0000-0000EF0B0000}"/>
    <cellStyle name="Денежный 2 2 6 6 3 2" xfId="9754" xr:uid="{00000000-0005-0000-0000-0000F00B0000}"/>
    <cellStyle name="Денежный 2 2 6 6 3 3" xfId="10985" xr:uid="{00000000-0005-0000-0000-0000F10B0000}"/>
    <cellStyle name="Денежный 2 2 6 6 4" xfId="1194" xr:uid="{00000000-0005-0000-0000-0000F20B0000}"/>
    <cellStyle name="Денежный 2 2 6 6 4 2" xfId="9851" xr:uid="{00000000-0005-0000-0000-0000F30B0000}"/>
    <cellStyle name="Денежный 2 2 6 6 4 3" xfId="11080" xr:uid="{00000000-0005-0000-0000-0000F40B0000}"/>
    <cellStyle name="Денежный 2 2 6 6 5" xfId="2022" xr:uid="{00000000-0005-0000-0000-0000F50B0000}"/>
    <cellStyle name="Денежный 2 2 6 6 5 2" xfId="6433" xr:uid="{00000000-0005-0000-0000-0000F60B0000}"/>
    <cellStyle name="Денежный 2 2 6 6 5 3" xfId="12440" xr:uid="{00000000-0005-0000-0000-0000F70B0000}"/>
    <cellStyle name="Денежный 2 2 6 6 6" xfId="6931" xr:uid="{00000000-0005-0000-0000-0000F80B0000}"/>
    <cellStyle name="Денежный 2 2 6 6 7" xfId="7429" xr:uid="{00000000-0005-0000-0000-0000F90B0000}"/>
    <cellStyle name="Денежный 2 2 6 6 8" xfId="8452" xr:uid="{00000000-0005-0000-0000-0000FA0B0000}"/>
    <cellStyle name="Денежный 2 2 6 6 9" xfId="8941" xr:uid="{00000000-0005-0000-0000-0000FB0B0000}"/>
    <cellStyle name="Денежный 2 2 6 7" xfId="1097" xr:uid="{00000000-0005-0000-0000-0000FC0B0000}"/>
    <cellStyle name="Денежный 2 2 6 7 10" xfId="11633" xr:uid="{00000000-0005-0000-0000-0000FD0B0000}"/>
    <cellStyle name="Денежный 2 2 6 7 2" xfId="1761" xr:uid="{00000000-0005-0000-0000-0000FE0B0000}"/>
    <cellStyle name="Денежный 2 2 6 7 2 2" xfId="6155" xr:uid="{00000000-0005-0000-0000-0000FF0B0000}"/>
    <cellStyle name="Денежный 2 2 6 7 2 3" xfId="12324" xr:uid="{00000000-0005-0000-0000-0000000C0000}"/>
    <cellStyle name="Денежный 2 2 6 7 3" xfId="6615" xr:uid="{00000000-0005-0000-0000-0000010C0000}"/>
    <cellStyle name="Денежный 2 2 6 7 4" xfId="7113" xr:uid="{00000000-0005-0000-0000-0000020C0000}"/>
    <cellStyle name="Денежный 2 2 6 7 5" xfId="7611" xr:uid="{00000000-0005-0000-0000-0000030C0000}"/>
    <cellStyle name="Денежный 2 2 6 7 6" xfId="8732" xr:uid="{00000000-0005-0000-0000-0000040C0000}"/>
    <cellStyle name="Денежный 2 2 6 7 7" xfId="9228" xr:uid="{00000000-0005-0000-0000-0000050C0000}"/>
    <cellStyle name="Денежный 2 2 6 7 8" xfId="9758" xr:uid="{00000000-0005-0000-0000-0000060C0000}"/>
    <cellStyle name="Денежный 2 2 6 7 9" xfId="10989" xr:uid="{00000000-0005-0000-0000-0000070C0000}"/>
    <cellStyle name="Денежный 2 2 6 8" xfId="1198" xr:uid="{00000000-0005-0000-0000-0000080C0000}"/>
    <cellStyle name="Денежный 2 2 6 8 10" xfId="11973" xr:uid="{00000000-0005-0000-0000-0000090C0000}"/>
    <cellStyle name="Денежный 2 2 6 8 2" xfId="2351" xr:uid="{00000000-0005-0000-0000-00000A0C0000}"/>
    <cellStyle name="Денежный 2 2 6 8 2 2" xfId="6221" xr:uid="{00000000-0005-0000-0000-00000B0C0000}"/>
    <cellStyle name="Денежный 2 2 6 8 2 3" xfId="12390" xr:uid="{00000000-0005-0000-0000-00000C0C0000}"/>
    <cellStyle name="Денежный 2 2 6 8 3" xfId="6661" xr:uid="{00000000-0005-0000-0000-00000D0C0000}"/>
    <cellStyle name="Денежный 2 2 6 8 4" xfId="7159" xr:uid="{00000000-0005-0000-0000-00000E0C0000}"/>
    <cellStyle name="Денежный 2 2 6 8 5" xfId="7657" xr:uid="{00000000-0005-0000-0000-00000F0C0000}"/>
    <cellStyle name="Денежный 2 2 6 8 6" xfId="8831" xr:uid="{00000000-0005-0000-0000-0000100C0000}"/>
    <cellStyle name="Денежный 2 2 6 8 7" xfId="9315" xr:uid="{00000000-0005-0000-0000-0000110C0000}"/>
    <cellStyle name="Денежный 2 2 6 8 8" xfId="9855" xr:uid="{00000000-0005-0000-0000-0000120C0000}"/>
    <cellStyle name="Денежный 2 2 6 8 9" xfId="11084" xr:uid="{00000000-0005-0000-0000-0000130C0000}"/>
    <cellStyle name="Денежный 2 2 6 9" xfId="1342" xr:uid="{00000000-0005-0000-0000-0000140C0000}"/>
    <cellStyle name="Денежный 2 2 6 9 2" xfId="1790" xr:uid="{00000000-0005-0000-0000-0000150C0000}"/>
    <cellStyle name="Денежный 2 2 6 9 3" xfId="11643" xr:uid="{00000000-0005-0000-0000-0000160C0000}"/>
    <cellStyle name="Денежный 2 2 7" xfId="261" xr:uid="{00000000-0005-0000-0000-0000170C0000}"/>
    <cellStyle name="Денежный 2 2 7 10" xfId="2393" xr:uid="{00000000-0005-0000-0000-0000180C0000}"/>
    <cellStyle name="Денежный 2 2 7 11" xfId="2994" xr:uid="{00000000-0005-0000-0000-0000190C0000}"/>
    <cellStyle name="Денежный 2 2 7 12" xfId="2959" xr:uid="{00000000-0005-0000-0000-00001A0C0000}"/>
    <cellStyle name="Денежный 2 2 7 13" xfId="3411" xr:uid="{00000000-0005-0000-0000-00001B0C0000}"/>
    <cellStyle name="Денежный 2 2 7 14" xfId="3469" xr:uid="{00000000-0005-0000-0000-00001C0C0000}"/>
    <cellStyle name="Денежный 2 2 7 15" xfId="3907" xr:uid="{00000000-0005-0000-0000-00001D0C0000}"/>
    <cellStyle name="Денежный 2 2 7 16" xfId="3834" xr:uid="{00000000-0005-0000-0000-00001E0C0000}"/>
    <cellStyle name="Денежный 2 2 7 17" xfId="4089" xr:uid="{00000000-0005-0000-0000-00001F0C0000}"/>
    <cellStyle name="Денежный 2 2 7 18" xfId="4115" xr:uid="{00000000-0005-0000-0000-0000200C0000}"/>
    <cellStyle name="Денежный 2 2 7 19" xfId="4001" xr:uid="{00000000-0005-0000-0000-0000210C0000}"/>
    <cellStyle name="Денежный 2 2 7 2" xfId="289" xr:uid="{00000000-0005-0000-0000-0000220C0000}"/>
    <cellStyle name="Денежный 2 2 7 2 10" xfId="3013" xr:uid="{00000000-0005-0000-0000-0000230C0000}"/>
    <cellStyle name="Денежный 2 2 7 2 11" xfId="2950" xr:uid="{00000000-0005-0000-0000-0000240C0000}"/>
    <cellStyle name="Денежный 2 2 7 2 12" xfId="3429" xr:uid="{00000000-0005-0000-0000-0000250C0000}"/>
    <cellStyle name="Денежный 2 2 7 2 13" xfId="3496" xr:uid="{00000000-0005-0000-0000-0000260C0000}"/>
    <cellStyle name="Денежный 2 2 7 2 14" xfId="3933" xr:uid="{00000000-0005-0000-0000-0000270C0000}"/>
    <cellStyle name="Денежный 2 2 7 2 15" xfId="3824" xr:uid="{00000000-0005-0000-0000-0000280C0000}"/>
    <cellStyle name="Денежный 2 2 7 2 16" xfId="4248" xr:uid="{00000000-0005-0000-0000-0000290C0000}"/>
    <cellStyle name="Денежный 2 2 7 2 17" xfId="4187" xr:uid="{00000000-0005-0000-0000-00002A0C0000}"/>
    <cellStyle name="Денежный 2 2 7 2 18" xfId="3848" xr:uid="{00000000-0005-0000-0000-00002B0C0000}"/>
    <cellStyle name="Денежный 2 2 7 2 19" xfId="4953" xr:uid="{00000000-0005-0000-0000-00002C0C0000}"/>
    <cellStyle name="Денежный 2 2 7 2 2" xfId="602" xr:uid="{00000000-0005-0000-0000-00002D0C0000}"/>
    <cellStyle name="Денежный 2 2 7 2 2 10" xfId="3109" xr:uid="{00000000-0005-0000-0000-00002E0C0000}"/>
    <cellStyle name="Денежный 2 2 7 2 2 11" xfId="3237" xr:uid="{00000000-0005-0000-0000-00002F0C0000}"/>
    <cellStyle name="Денежный 2 2 7 2 2 12" xfId="3525" xr:uid="{00000000-0005-0000-0000-0000300C0000}"/>
    <cellStyle name="Денежный 2 2 7 2 2 13" xfId="3653" xr:uid="{00000000-0005-0000-0000-0000310C0000}"/>
    <cellStyle name="Денежный 2 2 7 2 2 14" xfId="4126" xr:uid="{00000000-0005-0000-0000-0000320C0000}"/>
    <cellStyle name="Денежный 2 2 7 2 2 15" xfId="4285" xr:uid="{00000000-0005-0000-0000-0000330C0000}"/>
    <cellStyle name="Денежный 2 2 7 2 2 16" xfId="4429" xr:uid="{00000000-0005-0000-0000-0000340C0000}"/>
    <cellStyle name="Денежный 2 2 7 2 2 17" xfId="4565" xr:uid="{00000000-0005-0000-0000-0000350C0000}"/>
    <cellStyle name="Денежный 2 2 7 2 2 18" xfId="4693" xr:uid="{00000000-0005-0000-0000-0000360C0000}"/>
    <cellStyle name="Денежный 2 2 7 2 2 19" xfId="5112" xr:uid="{00000000-0005-0000-0000-0000370C0000}"/>
    <cellStyle name="Денежный 2 2 7 2 2 2" xfId="622" xr:uid="{00000000-0005-0000-0000-0000380C0000}"/>
    <cellStyle name="Денежный 2 2 7 2 2 2 10" xfId="3535" xr:uid="{00000000-0005-0000-0000-0000390C0000}"/>
    <cellStyle name="Денежный 2 2 7 2 2 2 11" xfId="3663" xr:uid="{00000000-0005-0000-0000-00003A0C0000}"/>
    <cellStyle name="Денежный 2 2 7 2 2 2 12" xfId="4141" xr:uid="{00000000-0005-0000-0000-00003B0C0000}"/>
    <cellStyle name="Денежный 2 2 7 2 2 2 13" xfId="4296" xr:uid="{00000000-0005-0000-0000-00003C0C0000}"/>
    <cellStyle name="Денежный 2 2 7 2 2 2 14" xfId="4444" xr:uid="{00000000-0005-0000-0000-00003D0C0000}"/>
    <cellStyle name="Денежный 2 2 7 2 2 2 15" xfId="4575" xr:uid="{00000000-0005-0000-0000-00003E0C0000}"/>
    <cellStyle name="Денежный 2 2 7 2 2 2 16" xfId="4703" xr:uid="{00000000-0005-0000-0000-00003F0C0000}"/>
    <cellStyle name="Денежный 2 2 7 2 2 2 17" xfId="5124" xr:uid="{00000000-0005-0000-0000-0000400C0000}"/>
    <cellStyle name="Денежный 2 2 7 2 2 2 18" xfId="5271" xr:uid="{00000000-0005-0000-0000-0000410C0000}"/>
    <cellStyle name="Денежный 2 2 7 2 2 2 19" xfId="5407" xr:uid="{00000000-0005-0000-0000-0000420C0000}"/>
    <cellStyle name="Денежный 2 2 7 2 2 2 2" xfId="822" xr:uid="{00000000-0005-0000-0000-0000430C0000}"/>
    <cellStyle name="Денежный 2 2 7 2 2 2 2 2" xfId="9489" xr:uid="{00000000-0005-0000-0000-0000440C0000}"/>
    <cellStyle name="Денежный 2 2 7 2 2 2 2 3" xfId="10724" xr:uid="{00000000-0005-0000-0000-0000450C0000}"/>
    <cellStyle name="Денежный 2 2 7 2 2 2 20" xfId="5535" xr:uid="{00000000-0005-0000-0000-0000460C0000}"/>
    <cellStyle name="Денежный 2 2 7 2 2 2 21" xfId="5823" xr:uid="{00000000-0005-0000-0000-0000470C0000}"/>
    <cellStyle name="Денежный 2 2 7 2 2 2 22" xfId="6291" xr:uid="{00000000-0005-0000-0000-0000480C0000}"/>
    <cellStyle name="Денежный 2 2 7 2 2 2 23" xfId="6789" xr:uid="{00000000-0005-0000-0000-0000490C0000}"/>
    <cellStyle name="Денежный 2 2 7 2 2 2 24" xfId="7287" xr:uid="{00000000-0005-0000-0000-00004A0C0000}"/>
    <cellStyle name="Денежный 2 2 7 2 2 2 25" xfId="8266" xr:uid="{00000000-0005-0000-0000-00004B0C0000}"/>
    <cellStyle name="Денежный 2 2 7 2 2 2 26" xfId="8647" xr:uid="{00000000-0005-0000-0000-00004C0C0000}"/>
    <cellStyle name="Денежный 2 2 7 2 2 2 27" xfId="7942" xr:uid="{00000000-0005-0000-0000-00004D0C0000}"/>
    <cellStyle name="Денежный 2 2 7 2 2 2 28" xfId="10530" xr:uid="{00000000-0005-0000-0000-00004E0C0000}"/>
    <cellStyle name="Денежный 2 2 7 2 2 2 29" xfId="11532" xr:uid="{00000000-0005-0000-0000-00004F0C0000}"/>
    <cellStyle name="Денежный 2 2 7 2 2 2 3" xfId="823" xr:uid="{00000000-0005-0000-0000-0000500C0000}"/>
    <cellStyle name="Денежный 2 2 7 2 2 2 3 2" xfId="9490" xr:uid="{00000000-0005-0000-0000-0000510C0000}"/>
    <cellStyle name="Денежный 2 2 7 2 2 2 3 3" xfId="10725" xr:uid="{00000000-0005-0000-0000-0000520C0000}"/>
    <cellStyle name="Денежный 2 2 7 2 2 2 4" xfId="1650" xr:uid="{00000000-0005-0000-0000-0000530C0000}"/>
    <cellStyle name="Денежный 2 2 7 2 2 2 4 2" xfId="2415" xr:uid="{00000000-0005-0000-0000-0000540C0000}"/>
    <cellStyle name="Денежный 2 2 7 2 2 2 4 3" xfId="12010" xr:uid="{00000000-0005-0000-0000-0000550C0000}"/>
    <cellStyle name="Денежный 2 2 7 2 2 2 5" xfId="2569" xr:uid="{00000000-0005-0000-0000-0000560C0000}"/>
    <cellStyle name="Денежный 2 2 7 2 2 2 6" xfId="2703" xr:uid="{00000000-0005-0000-0000-0000570C0000}"/>
    <cellStyle name="Денежный 2 2 7 2 2 2 7" xfId="2831" xr:uid="{00000000-0005-0000-0000-0000580C0000}"/>
    <cellStyle name="Денежный 2 2 7 2 2 2 8" xfId="3119" xr:uid="{00000000-0005-0000-0000-0000590C0000}"/>
    <cellStyle name="Денежный 2 2 7 2 2 2 9" xfId="3247" xr:uid="{00000000-0005-0000-0000-00005A0C0000}"/>
    <cellStyle name="Денежный 2 2 7 2 2 20" xfId="5258" xr:uid="{00000000-0005-0000-0000-00005B0C0000}"/>
    <cellStyle name="Денежный 2 2 7 2 2 21" xfId="5397" xr:uid="{00000000-0005-0000-0000-00005C0C0000}"/>
    <cellStyle name="Денежный 2 2 7 2 2 22" xfId="5525" xr:uid="{00000000-0005-0000-0000-00005D0C0000}"/>
    <cellStyle name="Денежный 2 2 7 2 2 23" xfId="5813" xr:uid="{00000000-0005-0000-0000-00005E0C0000}"/>
    <cellStyle name="Денежный 2 2 7 2 2 24" xfId="6281" xr:uid="{00000000-0005-0000-0000-00005F0C0000}"/>
    <cellStyle name="Денежный 2 2 7 2 2 25" xfId="6779" xr:uid="{00000000-0005-0000-0000-0000600C0000}"/>
    <cellStyle name="Денежный 2 2 7 2 2 26" xfId="7277" xr:uid="{00000000-0005-0000-0000-0000610C0000}"/>
    <cellStyle name="Денежный 2 2 7 2 2 27" xfId="8246" xr:uid="{00000000-0005-0000-0000-0000620C0000}"/>
    <cellStyle name="Денежный 2 2 7 2 2 28" xfId="8604" xr:uid="{00000000-0005-0000-0000-0000630C0000}"/>
    <cellStyle name="Денежный 2 2 7 2 2 29" xfId="8989" xr:uid="{00000000-0005-0000-0000-0000640C0000}"/>
    <cellStyle name="Денежный 2 2 7 2 2 3" xfId="702" xr:uid="{00000000-0005-0000-0000-0000650C0000}"/>
    <cellStyle name="Денежный 2 2 7 2 2 3 10" xfId="3600" xr:uid="{00000000-0005-0000-0000-0000660C0000}"/>
    <cellStyle name="Денежный 2 2 7 2 2 3 11" xfId="3728" xr:uid="{00000000-0005-0000-0000-0000670C0000}"/>
    <cellStyle name="Денежный 2 2 7 2 2 3 12" xfId="4215" xr:uid="{00000000-0005-0000-0000-0000680C0000}"/>
    <cellStyle name="Денежный 2 2 7 2 2 3 13" xfId="4367" xr:uid="{00000000-0005-0000-0000-0000690C0000}"/>
    <cellStyle name="Денежный 2 2 7 2 2 3 14" xfId="4510" xr:uid="{00000000-0005-0000-0000-00006A0C0000}"/>
    <cellStyle name="Денежный 2 2 7 2 2 3 15" xfId="4640" xr:uid="{00000000-0005-0000-0000-00006B0C0000}"/>
    <cellStyle name="Денежный 2 2 7 2 2 3 16" xfId="4768" xr:uid="{00000000-0005-0000-0000-00006C0C0000}"/>
    <cellStyle name="Денежный 2 2 7 2 2 3 17" xfId="5192" xr:uid="{00000000-0005-0000-0000-00006D0C0000}"/>
    <cellStyle name="Денежный 2 2 7 2 2 3 18" xfId="5342" xr:uid="{00000000-0005-0000-0000-00006E0C0000}"/>
    <cellStyle name="Денежный 2 2 7 2 2 3 19" xfId="5472" xr:uid="{00000000-0005-0000-0000-00006F0C0000}"/>
    <cellStyle name="Денежный 2 2 7 2 2 3 2" xfId="1727" xr:uid="{00000000-0005-0000-0000-0000700C0000}"/>
    <cellStyle name="Денежный 2 2 7 2 2 3 2 2" xfId="2156" xr:uid="{00000000-0005-0000-0000-0000710C0000}"/>
    <cellStyle name="Денежный 2 2 7 2 2 3 2 3" xfId="11882" xr:uid="{00000000-0005-0000-0000-0000720C0000}"/>
    <cellStyle name="Денежный 2 2 7 2 2 3 20" xfId="5600" xr:uid="{00000000-0005-0000-0000-0000730C0000}"/>
    <cellStyle name="Денежный 2 2 7 2 2 3 21" xfId="5888" xr:uid="{00000000-0005-0000-0000-0000740C0000}"/>
    <cellStyle name="Денежный 2 2 7 2 2 3 22" xfId="6356" xr:uid="{00000000-0005-0000-0000-0000750C0000}"/>
    <cellStyle name="Денежный 2 2 7 2 2 3 23" xfId="6854" xr:uid="{00000000-0005-0000-0000-0000760C0000}"/>
    <cellStyle name="Денежный 2 2 7 2 2 3 24" xfId="7352" xr:uid="{00000000-0005-0000-0000-0000770C0000}"/>
    <cellStyle name="Денежный 2 2 7 2 2 3 25" xfId="8346" xr:uid="{00000000-0005-0000-0000-0000780C0000}"/>
    <cellStyle name="Денежный 2 2 7 2 2 3 26" xfId="8482" xr:uid="{00000000-0005-0000-0000-0000790C0000}"/>
    <cellStyle name="Денежный 2 2 7 2 2 3 27" xfId="9372" xr:uid="{00000000-0005-0000-0000-00007A0C0000}"/>
    <cellStyle name="Денежный 2 2 7 2 2 3 28" xfId="10610" xr:uid="{00000000-0005-0000-0000-00007B0C0000}"/>
    <cellStyle name="Денежный 2 2 7 2 2 3 29" xfId="11609" xr:uid="{00000000-0005-0000-0000-00007C0C0000}"/>
    <cellStyle name="Денежный 2 2 7 2 2 3 3" xfId="2281" xr:uid="{00000000-0005-0000-0000-00007D0C0000}"/>
    <cellStyle name="Денежный 2 2 7 2 2 3 4" xfId="2488" xr:uid="{00000000-0005-0000-0000-00007E0C0000}"/>
    <cellStyle name="Денежный 2 2 7 2 2 3 5" xfId="2638" xr:uid="{00000000-0005-0000-0000-00007F0C0000}"/>
    <cellStyle name="Денежный 2 2 7 2 2 3 6" xfId="2768" xr:uid="{00000000-0005-0000-0000-0000800C0000}"/>
    <cellStyle name="Денежный 2 2 7 2 2 3 7" xfId="2896" xr:uid="{00000000-0005-0000-0000-0000810C0000}"/>
    <cellStyle name="Денежный 2 2 7 2 2 3 8" xfId="3184" xr:uid="{00000000-0005-0000-0000-0000820C0000}"/>
    <cellStyle name="Денежный 2 2 7 2 2 3 9" xfId="3312" xr:uid="{00000000-0005-0000-0000-0000830C0000}"/>
    <cellStyle name="Денежный 2 2 7 2 2 30" xfId="10510" xr:uid="{00000000-0005-0000-0000-0000840C0000}"/>
    <cellStyle name="Денежный 2 2 7 2 2 31" xfId="11522" xr:uid="{00000000-0005-0000-0000-0000850C0000}"/>
    <cellStyle name="Денежный 2 2 7 2 2 4" xfId="821" xr:uid="{00000000-0005-0000-0000-0000860C0000}"/>
    <cellStyle name="Денежный 2 2 7 2 2 4 10" xfId="11820" xr:uid="{00000000-0005-0000-0000-0000870C0000}"/>
    <cellStyle name="Денежный 2 2 7 2 2 4 2" xfId="2081" xr:uid="{00000000-0005-0000-0000-0000880C0000}"/>
    <cellStyle name="Денежный 2 2 7 2 2 4 2 2" xfId="5973" xr:uid="{00000000-0005-0000-0000-0000890C0000}"/>
    <cellStyle name="Денежный 2 2 7 2 2 4 2 3" xfId="12142" xr:uid="{00000000-0005-0000-0000-00008A0C0000}"/>
    <cellStyle name="Денежный 2 2 7 2 2 4 3" xfId="6441" xr:uid="{00000000-0005-0000-0000-00008B0C0000}"/>
    <cellStyle name="Денежный 2 2 7 2 2 4 4" xfId="6939" xr:uid="{00000000-0005-0000-0000-00008C0C0000}"/>
    <cellStyle name="Денежный 2 2 7 2 2 4 5" xfId="7437" xr:uid="{00000000-0005-0000-0000-00008D0C0000}"/>
    <cellStyle name="Денежный 2 2 7 2 2 4 6" xfId="8463" xr:uid="{00000000-0005-0000-0000-00008E0C0000}"/>
    <cellStyle name="Денежный 2 2 7 2 2 4 7" xfId="8952" xr:uid="{00000000-0005-0000-0000-00008F0C0000}"/>
    <cellStyle name="Денежный 2 2 7 2 2 4 8" xfId="9488" xr:uid="{00000000-0005-0000-0000-0000900C0000}"/>
    <cellStyle name="Денежный 2 2 7 2 2 4 9" xfId="10723" xr:uid="{00000000-0005-0000-0000-0000910C0000}"/>
    <cellStyle name="Денежный 2 2 7 2 2 5" xfId="1091" xr:uid="{00000000-0005-0000-0000-0000920C0000}"/>
    <cellStyle name="Денежный 2 2 7 2 2 5 10" xfId="11942" xr:uid="{00000000-0005-0000-0000-0000930C0000}"/>
    <cellStyle name="Денежный 2 2 7 2 2 5 2" xfId="2223" xr:uid="{00000000-0005-0000-0000-0000940C0000}"/>
    <cellStyle name="Денежный 2 2 7 2 2 5 2 2" xfId="6150" xr:uid="{00000000-0005-0000-0000-0000950C0000}"/>
    <cellStyle name="Денежный 2 2 7 2 2 5 2 3" xfId="12319" xr:uid="{00000000-0005-0000-0000-0000960C0000}"/>
    <cellStyle name="Денежный 2 2 7 2 2 5 3" xfId="6611" xr:uid="{00000000-0005-0000-0000-0000970C0000}"/>
    <cellStyle name="Денежный 2 2 7 2 2 5 4" xfId="7109" xr:uid="{00000000-0005-0000-0000-0000980C0000}"/>
    <cellStyle name="Денежный 2 2 7 2 2 5 5" xfId="7607" xr:uid="{00000000-0005-0000-0000-0000990C0000}"/>
    <cellStyle name="Денежный 2 2 7 2 2 5 6" xfId="8726" xr:uid="{00000000-0005-0000-0000-00009A0C0000}"/>
    <cellStyle name="Денежный 2 2 7 2 2 5 7" xfId="9222" xr:uid="{00000000-0005-0000-0000-00009B0C0000}"/>
    <cellStyle name="Денежный 2 2 7 2 2 5 8" xfId="9752" xr:uid="{00000000-0005-0000-0000-00009C0C0000}"/>
    <cellStyle name="Денежный 2 2 7 2 2 5 9" xfId="10983" xr:uid="{00000000-0005-0000-0000-00009D0C0000}"/>
    <cellStyle name="Денежный 2 2 7 2 2 6" xfId="1192" xr:uid="{00000000-0005-0000-0000-00009E0C0000}"/>
    <cellStyle name="Денежный 2 2 7 2 2 6 10" xfId="11999" xr:uid="{00000000-0005-0000-0000-00009F0C0000}"/>
    <cellStyle name="Денежный 2 2 7 2 2 6 2" xfId="2404" xr:uid="{00000000-0005-0000-0000-0000A00C0000}"/>
    <cellStyle name="Денежный 2 2 7 2 2 6 2 2" xfId="6216" xr:uid="{00000000-0005-0000-0000-0000A10C0000}"/>
    <cellStyle name="Денежный 2 2 7 2 2 6 2 3" xfId="12385" xr:uid="{00000000-0005-0000-0000-0000A20C0000}"/>
    <cellStyle name="Денежный 2 2 7 2 2 6 3" xfId="6657" xr:uid="{00000000-0005-0000-0000-0000A30C0000}"/>
    <cellStyle name="Денежный 2 2 7 2 2 6 4" xfId="7155" xr:uid="{00000000-0005-0000-0000-0000A40C0000}"/>
    <cellStyle name="Денежный 2 2 7 2 2 6 5" xfId="7653" xr:uid="{00000000-0005-0000-0000-0000A50C0000}"/>
    <cellStyle name="Денежный 2 2 7 2 2 6 6" xfId="8825" xr:uid="{00000000-0005-0000-0000-0000A60C0000}"/>
    <cellStyle name="Денежный 2 2 7 2 2 6 7" xfId="9309" xr:uid="{00000000-0005-0000-0000-0000A70C0000}"/>
    <cellStyle name="Денежный 2 2 7 2 2 6 8" xfId="9849" xr:uid="{00000000-0005-0000-0000-0000A80C0000}"/>
    <cellStyle name="Денежный 2 2 7 2 2 6 9" xfId="11078" xr:uid="{00000000-0005-0000-0000-0000A90C0000}"/>
    <cellStyle name="Денежный 2 2 7 2 2 7" xfId="1640" xr:uid="{00000000-0005-0000-0000-0000AA0C0000}"/>
    <cellStyle name="Денежный 2 2 7 2 2 7 2" xfId="2558" xr:uid="{00000000-0005-0000-0000-0000AB0C0000}"/>
    <cellStyle name="Денежный 2 2 7 2 2 7 3" xfId="12061" xr:uid="{00000000-0005-0000-0000-0000AC0C0000}"/>
    <cellStyle name="Денежный 2 2 7 2 2 8" xfId="2692" xr:uid="{00000000-0005-0000-0000-0000AD0C0000}"/>
    <cellStyle name="Денежный 2 2 7 2 2 9" xfId="2821" xr:uid="{00000000-0005-0000-0000-0000AE0C0000}"/>
    <cellStyle name="Денежный 2 2 7 2 20" xfId="4852" xr:uid="{00000000-0005-0000-0000-0000AF0C0000}"/>
    <cellStyle name="Денежный 2 2 7 2 21" xfId="4894" xr:uid="{00000000-0005-0000-0000-0000B00C0000}"/>
    <cellStyle name="Денежный 2 2 7 2 22" xfId="5257" xr:uid="{00000000-0005-0000-0000-0000B10C0000}"/>
    <cellStyle name="Денежный 2 2 7 2 23" xfId="5719" xr:uid="{00000000-0005-0000-0000-0000B20C0000}"/>
    <cellStyle name="Денежный 2 2 7 2 24" xfId="5779" xr:uid="{00000000-0005-0000-0000-0000B30C0000}"/>
    <cellStyle name="Денежный 2 2 7 2 25" xfId="6725" xr:uid="{00000000-0005-0000-0000-0000B40C0000}"/>
    <cellStyle name="Денежный 2 2 7 2 26" xfId="7223" xr:uid="{00000000-0005-0000-0000-0000B50C0000}"/>
    <cellStyle name="Денежный 2 2 7 2 27" xfId="7950" xr:uid="{00000000-0005-0000-0000-0000B60C0000}"/>
    <cellStyle name="Денежный 2 2 7 2 28" xfId="8169" xr:uid="{00000000-0005-0000-0000-0000B70C0000}"/>
    <cellStyle name="Денежный 2 2 7 2 29" xfId="8241" xr:uid="{00000000-0005-0000-0000-0000B80C0000}"/>
    <cellStyle name="Денежный 2 2 7 2 3" xfId="692" xr:uid="{00000000-0005-0000-0000-0000B90C0000}"/>
    <cellStyle name="Денежный 2 2 7 2 3 10" xfId="3590" xr:uid="{00000000-0005-0000-0000-0000BA0C0000}"/>
    <cellStyle name="Денежный 2 2 7 2 3 11" xfId="3718" xr:uid="{00000000-0005-0000-0000-0000BB0C0000}"/>
    <cellStyle name="Денежный 2 2 7 2 3 12" xfId="4205" xr:uid="{00000000-0005-0000-0000-0000BC0C0000}"/>
    <cellStyle name="Денежный 2 2 7 2 3 13" xfId="4357" xr:uid="{00000000-0005-0000-0000-0000BD0C0000}"/>
    <cellStyle name="Денежный 2 2 7 2 3 14" xfId="4500" xr:uid="{00000000-0005-0000-0000-0000BE0C0000}"/>
    <cellStyle name="Денежный 2 2 7 2 3 15" xfId="4630" xr:uid="{00000000-0005-0000-0000-0000BF0C0000}"/>
    <cellStyle name="Денежный 2 2 7 2 3 16" xfId="4758" xr:uid="{00000000-0005-0000-0000-0000C00C0000}"/>
    <cellStyle name="Денежный 2 2 7 2 3 17" xfId="5182" xr:uid="{00000000-0005-0000-0000-0000C10C0000}"/>
    <cellStyle name="Денежный 2 2 7 2 3 18" xfId="5332" xr:uid="{00000000-0005-0000-0000-0000C20C0000}"/>
    <cellStyle name="Денежный 2 2 7 2 3 19" xfId="5462" xr:uid="{00000000-0005-0000-0000-0000C30C0000}"/>
    <cellStyle name="Денежный 2 2 7 2 3 2" xfId="824" xr:uid="{00000000-0005-0000-0000-0000C40C0000}"/>
    <cellStyle name="Денежный 2 2 7 2 3 2 10" xfId="11872" xr:uid="{00000000-0005-0000-0000-0000C50C0000}"/>
    <cellStyle name="Денежный 2 2 7 2 3 2 2" xfId="2146" xr:uid="{00000000-0005-0000-0000-0000C60C0000}"/>
    <cellStyle name="Денежный 2 2 7 2 3 2 2 2" xfId="5974" xr:uid="{00000000-0005-0000-0000-0000C70C0000}"/>
    <cellStyle name="Денежный 2 2 7 2 3 2 2 3" xfId="12143" xr:uid="{00000000-0005-0000-0000-0000C80C0000}"/>
    <cellStyle name="Денежный 2 2 7 2 3 2 3" xfId="6442" xr:uid="{00000000-0005-0000-0000-0000C90C0000}"/>
    <cellStyle name="Денежный 2 2 7 2 3 2 4" xfId="6940" xr:uid="{00000000-0005-0000-0000-0000CA0C0000}"/>
    <cellStyle name="Денежный 2 2 7 2 3 2 5" xfId="7438" xr:uid="{00000000-0005-0000-0000-0000CB0C0000}"/>
    <cellStyle name="Денежный 2 2 7 2 3 2 6" xfId="8466" xr:uid="{00000000-0005-0000-0000-0000CC0C0000}"/>
    <cellStyle name="Денежный 2 2 7 2 3 2 7" xfId="8955" xr:uid="{00000000-0005-0000-0000-0000CD0C0000}"/>
    <cellStyle name="Денежный 2 2 7 2 3 2 8" xfId="9491" xr:uid="{00000000-0005-0000-0000-0000CE0C0000}"/>
    <cellStyle name="Денежный 2 2 7 2 3 2 9" xfId="10726" xr:uid="{00000000-0005-0000-0000-0000CF0C0000}"/>
    <cellStyle name="Денежный 2 2 7 2 3 20" xfId="5590" xr:uid="{00000000-0005-0000-0000-0000D00C0000}"/>
    <cellStyle name="Денежный 2 2 7 2 3 21" xfId="5878" xr:uid="{00000000-0005-0000-0000-0000D10C0000}"/>
    <cellStyle name="Денежный 2 2 7 2 3 22" xfId="6346" xr:uid="{00000000-0005-0000-0000-0000D20C0000}"/>
    <cellStyle name="Денежный 2 2 7 2 3 23" xfId="6844" xr:uid="{00000000-0005-0000-0000-0000D30C0000}"/>
    <cellStyle name="Денежный 2 2 7 2 3 24" xfId="7342" xr:uid="{00000000-0005-0000-0000-0000D40C0000}"/>
    <cellStyle name="Денежный 2 2 7 2 3 25" xfId="8336" xr:uid="{00000000-0005-0000-0000-0000D50C0000}"/>
    <cellStyle name="Денежный 2 2 7 2 3 26" xfId="8484" xr:uid="{00000000-0005-0000-0000-0000D60C0000}"/>
    <cellStyle name="Денежный 2 2 7 2 3 27" xfId="9362" xr:uid="{00000000-0005-0000-0000-0000D70C0000}"/>
    <cellStyle name="Денежный 2 2 7 2 3 28" xfId="10600" xr:uid="{00000000-0005-0000-0000-0000D80C0000}"/>
    <cellStyle name="Денежный 2 2 7 2 3 29" xfId="11599" xr:uid="{00000000-0005-0000-0000-0000D90C0000}"/>
    <cellStyle name="Денежный 2 2 7 2 3 3" xfId="1084" xr:uid="{00000000-0005-0000-0000-0000DA0C0000}"/>
    <cellStyle name="Денежный 2 2 7 2 3 3 10" xfId="11962" xr:uid="{00000000-0005-0000-0000-0000DB0C0000}"/>
    <cellStyle name="Денежный 2 2 7 2 3 3 2" xfId="2271" xr:uid="{00000000-0005-0000-0000-0000DC0C0000}"/>
    <cellStyle name="Денежный 2 2 7 2 3 3 2 2" xfId="6146" xr:uid="{00000000-0005-0000-0000-0000DD0C0000}"/>
    <cellStyle name="Денежный 2 2 7 2 3 3 2 3" xfId="12315" xr:uid="{00000000-0005-0000-0000-0000DE0C0000}"/>
    <cellStyle name="Денежный 2 2 7 2 3 3 3" xfId="6610" xr:uid="{00000000-0005-0000-0000-0000DF0C0000}"/>
    <cellStyle name="Денежный 2 2 7 2 3 3 4" xfId="7108" xr:uid="{00000000-0005-0000-0000-0000E00C0000}"/>
    <cellStyle name="Денежный 2 2 7 2 3 3 5" xfId="7606" xr:uid="{00000000-0005-0000-0000-0000E10C0000}"/>
    <cellStyle name="Денежный 2 2 7 2 3 3 6" xfId="8719" xr:uid="{00000000-0005-0000-0000-0000E20C0000}"/>
    <cellStyle name="Денежный 2 2 7 2 3 3 7" xfId="9215" xr:uid="{00000000-0005-0000-0000-0000E30C0000}"/>
    <cellStyle name="Денежный 2 2 7 2 3 3 8" xfId="9745" xr:uid="{00000000-0005-0000-0000-0000E40C0000}"/>
    <cellStyle name="Денежный 2 2 7 2 3 3 9" xfId="10976" xr:uid="{00000000-0005-0000-0000-0000E50C0000}"/>
    <cellStyle name="Денежный 2 2 7 2 3 4" xfId="1191" xr:uid="{00000000-0005-0000-0000-0000E60C0000}"/>
    <cellStyle name="Денежный 2 2 7 2 3 4 10" xfId="12038" xr:uid="{00000000-0005-0000-0000-0000E70C0000}"/>
    <cellStyle name="Денежный 2 2 7 2 3 4 2" xfId="2478" xr:uid="{00000000-0005-0000-0000-0000E80C0000}"/>
    <cellStyle name="Денежный 2 2 7 2 3 4 2 2" xfId="6215" xr:uid="{00000000-0005-0000-0000-0000E90C0000}"/>
    <cellStyle name="Денежный 2 2 7 2 3 4 2 3" xfId="12384" xr:uid="{00000000-0005-0000-0000-0000EA0C0000}"/>
    <cellStyle name="Денежный 2 2 7 2 3 4 3" xfId="6656" xr:uid="{00000000-0005-0000-0000-0000EB0C0000}"/>
    <cellStyle name="Денежный 2 2 7 2 3 4 4" xfId="7154" xr:uid="{00000000-0005-0000-0000-0000EC0C0000}"/>
    <cellStyle name="Денежный 2 2 7 2 3 4 5" xfId="7652" xr:uid="{00000000-0005-0000-0000-0000ED0C0000}"/>
    <cellStyle name="Денежный 2 2 7 2 3 4 6" xfId="8824" xr:uid="{00000000-0005-0000-0000-0000EE0C0000}"/>
    <cellStyle name="Денежный 2 2 7 2 3 4 7" xfId="9308" xr:uid="{00000000-0005-0000-0000-0000EF0C0000}"/>
    <cellStyle name="Денежный 2 2 7 2 3 4 8" xfId="9848" xr:uid="{00000000-0005-0000-0000-0000F00C0000}"/>
    <cellStyle name="Денежный 2 2 7 2 3 4 9" xfId="11077" xr:uid="{00000000-0005-0000-0000-0000F10C0000}"/>
    <cellStyle name="Денежный 2 2 7 2 3 5" xfId="1717" xr:uid="{00000000-0005-0000-0000-0000F20C0000}"/>
    <cellStyle name="Денежный 2 2 7 2 3 5 2" xfId="2628" xr:uid="{00000000-0005-0000-0000-0000F30C0000}"/>
    <cellStyle name="Денежный 2 2 7 2 3 5 3" xfId="12082" xr:uid="{00000000-0005-0000-0000-0000F40C0000}"/>
    <cellStyle name="Денежный 2 2 7 2 3 6" xfId="2758" xr:uid="{00000000-0005-0000-0000-0000F50C0000}"/>
    <cellStyle name="Денежный 2 2 7 2 3 7" xfId="2886" xr:uid="{00000000-0005-0000-0000-0000F60C0000}"/>
    <cellStyle name="Денежный 2 2 7 2 3 8" xfId="3174" xr:uid="{00000000-0005-0000-0000-0000F70C0000}"/>
    <cellStyle name="Денежный 2 2 7 2 3 9" xfId="3302" xr:uid="{00000000-0005-0000-0000-0000F80C0000}"/>
    <cellStyle name="Денежный 2 2 7 2 30" xfId="10197" xr:uid="{00000000-0005-0000-0000-0000F90C0000}"/>
    <cellStyle name="Денежный 2 2 7 2 31" xfId="11455" xr:uid="{00000000-0005-0000-0000-0000FA0C0000}"/>
    <cellStyle name="Денежный 2 2 7 2 4" xfId="825" xr:uid="{00000000-0005-0000-0000-0000FB0C0000}"/>
    <cellStyle name="Денежный 2 2 7 2 4 2" xfId="9492" xr:uid="{00000000-0005-0000-0000-0000FC0C0000}"/>
    <cellStyle name="Денежный 2 2 7 2 4 3" xfId="10727" xr:uid="{00000000-0005-0000-0000-0000FD0C0000}"/>
    <cellStyle name="Денежный 2 2 7 2 5" xfId="1573" xr:uid="{00000000-0005-0000-0000-0000FE0C0000}"/>
    <cellStyle name="Денежный 2 2 7 2 5 2" xfId="1949" xr:uid="{00000000-0005-0000-0000-0000FF0C0000}"/>
    <cellStyle name="Денежный 2 2 7 2 5 3" xfId="11747" xr:uid="{00000000-0005-0000-0000-0000000D0000}"/>
    <cellStyle name="Денежный 2 2 7 2 6" xfId="1990" xr:uid="{00000000-0005-0000-0000-0000010D0000}"/>
    <cellStyle name="Денежный 2 2 7 2 7" xfId="1905" xr:uid="{00000000-0005-0000-0000-0000020D0000}"/>
    <cellStyle name="Денежный 2 2 7 2 8" xfId="2521" xr:uid="{00000000-0005-0000-0000-0000030D0000}"/>
    <cellStyle name="Денежный 2 2 7 2 9" xfId="2460" xr:uid="{00000000-0005-0000-0000-0000040D0000}"/>
    <cellStyle name="Денежный 2 2 7 20" xfId="4933" xr:uid="{00000000-0005-0000-0000-0000050D0000}"/>
    <cellStyle name="Денежный 2 2 7 21" xfId="5003" xr:uid="{00000000-0005-0000-0000-0000060D0000}"/>
    <cellStyle name="Денежный 2 2 7 22" xfId="4885" xr:uid="{00000000-0005-0000-0000-0000070D0000}"/>
    <cellStyle name="Денежный 2 2 7 23" xfId="5071" xr:uid="{00000000-0005-0000-0000-0000080D0000}"/>
    <cellStyle name="Денежный 2 2 7 24" xfId="5701" xr:uid="{00000000-0005-0000-0000-0000090D0000}"/>
    <cellStyle name="Денежный 2 2 7 25" xfId="5759" xr:uid="{00000000-0005-0000-0000-00000A0D0000}"/>
    <cellStyle name="Денежный 2 2 7 26" xfId="6707" xr:uid="{00000000-0005-0000-0000-00000B0D0000}"/>
    <cellStyle name="Денежный 2 2 7 27" xfId="7205" xr:uid="{00000000-0005-0000-0000-00000C0D0000}"/>
    <cellStyle name="Денежный 2 2 7 28" xfId="7922" xr:uid="{00000000-0005-0000-0000-00000D0D0000}"/>
    <cellStyle name="Денежный 2 2 7 29" xfId="8181" xr:uid="{00000000-0005-0000-0000-00000E0D0000}"/>
    <cellStyle name="Денежный 2 2 7 3" xfId="319" xr:uid="{00000000-0005-0000-0000-00000F0D0000}"/>
    <cellStyle name="Денежный 2 2 7 3 10" xfId="3459" xr:uid="{00000000-0005-0000-0000-0000100D0000}"/>
    <cellStyle name="Денежный 2 2 7 3 11" xfId="3482" xr:uid="{00000000-0005-0000-0000-0000110D0000}"/>
    <cellStyle name="Денежный 2 2 7 3 12" xfId="3963" xr:uid="{00000000-0005-0000-0000-0000120D0000}"/>
    <cellStyle name="Денежный 2 2 7 3 13" xfId="4055" xr:uid="{00000000-0005-0000-0000-0000130D0000}"/>
    <cellStyle name="Денежный 2 2 7 3 14" xfId="3774" xr:uid="{00000000-0005-0000-0000-0000140D0000}"/>
    <cellStyle name="Денежный 2 2 7 3 15" xfId="4064" xr:uid="{00000000-0005-0000-0000-0000150D0000}"/>
    <cellStyle name="Денежный 2 2 7 3 16" xfId="3795" xr:uid="{00000000-0005-0000-0000-0000160D0000}"/>
    <cellStyle name="Денежный 2 2 7 3 17" xfId="4983" xr:uid="{00000000-0005-0000-0000-0000170D0000}"/>
    <cellStyle name="Денежный 2 2 7 3 18" xfId="4837" xr:uid="{00000000-0005-0000-0000-0000180D0000}"/>
    <cellStyle name="Денежный 2 2 7 3 19" xfId="5028" xr:uid="{00000000-0005-0000-0000-0000190D0000}"/>
    <cellStyle name="Денежный 2 2 7 3 2" xfId="1603" xr:uid="{00000000-0005-0000-0000-00001A0D0000}"/>
    <cellStyle name="Денежный 2 2 7 3 2 2" xfId="1925" xr:uid="{00000000-0005-0000-0000-00001B0D0000}"/>
    <cellStyle name="Денежный 2 2 7 3 2 3" xfId="11734" xr:uid="{00000000-0005-0000-0000-00001C0D0000}"/>
    <cellStyle name="Денежный 2 2 7 3 20" xfId="5238" xr:uid="{00000000-0005-0000-0000-00001D0D0000}"/>
    <cellStyle name="Денежный 2 2 7 3 21" xfId="5749" xr:uid="{00000000-0005-0000-0000-00001E0D0000}"/>
    <cellStyle name="Денежный 2 2 7 3 22" xfId="5765" xr:uid="{00000000-0005-0000-0000-00001F0D0000}"/>
    <cellStyle name="Денежный 2 2 7 3 23" xfId="6755" xr:uid="{00000000-0005-0000-0000-0000200D0000}"/>
    <cellStyle name="Денежный 2 2 7 3 24" xfId="7253" xr:uid="{00000000-0005-0000-0000-0000210D0000}"/>
    <cellStyle name="Денежный 2 2 7 3 25" xfId="7980" xr:uid="{00000000-0005-0000-0000-0000220D0000}"/>
    <cellStyle name="Денежный 2 2 7 3 26" xfId="8155" xr:uid="{00000000-0005-0000-0000-0000230D0000}"/>
    <cellStyle name="Денежный 2 2 7 3 27" xfId="8041" xr:uid="{00000000-0005-0000-0000-0000240D0000}"/>
    <cellStyle name="Денежный 2 2 7 3 28" xfId="10227" xr:uid="{00000000-0005-0000-0000-0000250D0000}"/>
    <cellStyle name="Денежный 2 2 7 3 29" xfId="11485" xr:uid="{00000000-0005-0000-0000-0000260D0000}"/>
    <cellStyle name="Денежный 2 2 7 3 3" xfId="1797" xr:uid="{00000000-0005-0000-0000-0000270D0000}"/>
    <cellStyle name="Денежный 2 2 7 3 4" xfId="1996" xr:uid="{00000000-0005-0000-0000-0000280D0000}"/>
    <cellStyle name="Денежный 2 2 7 3 5" xfId="1853" xr:uid="{00000000-0005-0000-0000-0000290D0000}"/>
    <cellStyle name="Денежный 2 2 7 3 6" xfId="2198" xr:uid="{00000000-0005-0000-0000-00002A0D0000}"/>
    <cellStyle name="Денежный 2 2 7 3 7" xfId="1793" xr:uid="{00000000-0005-0000-0000-00002B0D0000}"/>
    <cellStyle name="Денежный 2 2 7 3 8" xfId="3043" xr:uid="{00000000-0005-0000-0000-00002C0D0000}"/>
    <cellStyle name="Денежный 2 2 7 3 9" xfId="3072" xr:uid="{00000000-0005-0000-0000-00002D0D0000}"/>
    <cellStyle name="Денежный 2 2 7 30" xfId="8833" xr:uid="{00000000-0005-0000-0000-00002E0D0000}"/>
    <cellStyle name="Денежный 2 2 7 31" xfId="10169" xr:uid="{00000000-0005-0000-0000-00002F0D0000}"/>
    <cellStyle name="Денежный 2 2 7 32" xfId="11238" xr:uid="{00000000-0005-0000-0000-0000300D0000}"/>
    <cellStyle name="Денежный 2 2 7 4" xfId="649" xr:uid="{00000000-0005-0000-0000-0000310D0000}"/>
    <cellStyle name="Денежный 2 2 7 4 10" xfId="3559" xr:uid="{00000000-0005-0000-0000-0000320D0000}"/>
    <cellStyle name="Денежный 2 2 7 4 11" xfId="3687" xr:uid="{00000000-0005-0000-0000-0000330D0000}"/>
    <cellStyle name="Денежный 2 2 7 4 12" xfId="4167" xr:uid="{00000000-0005-0000-0000-0000340D0000}"/>
    <cellStyle name="Денежный 2 2 7 4 13" xfId="4322" xr:uid="{00000000-0005-0000-0000-0000350D0000}"/>
    <cellStyle name="Денежный 2 2 7 4 14" xfId="4468" xr:uid="{00000000-0005-0000-0000-0000360D0000}"/>
    <cellStyle name="Денежный 2 2 7 4 15" xfId="4599" xr:uid="{00000000-0005-0000-0000-0000370D0000}"/>
    <cellStyle name="Денежный 2 2 7 4 16" xfId="4727" xr:uid="{00000000-0005-0000-0000-0000380D0000}"/>
    <cellStyle name="Денежный 2 2 7 4 17" xfId="5149" xr:uid="{00000000-0005-0000-0000-0000390D0000}"/>
    <cellStyle name="Денежный 2 2 7 4 18" xfId="5296" xr:uid="{00000000-0005-0000-0000-00003A0D0000}"/>
    <cellStyle name="Денежный 2 2 7 4 19" xfId="5431" xr:uid="{00000000-0005-0000-0000-00003B0D0000}"/>
    <cellStyle name="Денежный 2 2 7 4 2" xfId="1674" xr:uid="{00000000-0005-0000-0000-00003C0D0000}"/>
    <cellStyle name="Денежный 2 2 7 4 2 2" xfId="2106" xr:uid="{00000000-0005-0000-0000-00003D0D0000}"/>
    <cellStyle name="Денежный 2 2 7 4 2 3" xfId="11838" xr:uid="{00000000-0005-0000-0000-00003E0D0000}"/>
    <cellStyle name="Денежный 2 2 7 4 20" xfId="5559" xr:uid="{00000000-0005-0000-0000-00003F0D0000}"/>
    <cellStyle name="Денежный 2 2 7 4 21" xfId="5847" xr:uid="{00000000-0005-0000-0000-0000400D0000}"/>
    <cellStyle name="Денежный 2 2 7 4 22" xfId="6315" xr:uid="{00000000-0005-0000-0000-0000410D0000}"/>
    <cellStyle name="Денежный 2 2 7 4 23" xfId="6813" xr:uid="{00000000-0005-0000-0000-0000420D0000}"/>
    <cellStyle name="Денежный 2 2 7 4 24" xfId="7311" xr:uid="{00000000-0005-0000-0000-0000430D0000}"/>
    <cellStyle name="Денежный 2 2 7 4 25" xfId="8293" xr:uid="{00000000-0005-0000-0000-0000440D0000}"/>
    <cellStyle name="Денежный 2 2 7 4 26" xfId="8673" xr:uid="{00000000-0005-0000-0000-0000450D0000}"/>
    <cellStyle name="Денежный 2 2 7 4 27" xfId="9316" xr:uid="{00000000-0005-0000-0000-0000460D0000}"/>
    <cellStyle name="Денежный 2 2 7 4 28" xfId="10557" xr:uid="{00000000-0005-0000-0000-0000470D0000}"/>
    <cellStyle name="Денежный 2 2 7 4 29" xfId="11556" xr:uid="{00000000-0005-0000-0000-0000480D0000}"/>
    <cellStyle name="Денежный 2 2 7 4 3" xfId="2240" xr:uid="{00000000-0005-0000-0000-0000490D0000}"/>
    <cellStyle name="Денежный 2 2 7 4 4" xfId="2440" xr:uid="{00000000-0005-0000-0000-00004A0D0000}"/>
    <cellStyle name="Денежный 2 2 7 4 5" xfId="2594" xr:uid="{00000000-0005-0000-0000-00004B0D0000}"/>
    <cellStyle name="Денежный 2 2 7 4 6" xfId="2727" xr:uid="{00000000-0005-0000-0000-00004C0D0000}"/>
    <cellStyle name="Денежный 2 2 7 4 7" xfId="2855" xr:uid="{00000000-0005-0000-0000-00004D0D0000}"/>
    <cellStyle name="Денежный 2 2 7 4 8" xfId="3143" xr:uid="{00000000-0005-0000-0000-00004E0D0000}"/>
    <cellStyle name="Денежный 2 2 7 4 9" xfId="3271" xr:uid="{00000000-0005-0000-0000-00004F0D0000}"/>
    <cellStyle name="Денежный 2 2 7 5" xfId="721" xr:uid="{00000000-0005-0000-0000-0000500D0000}"/>
    <cellStyle name="Денежный 2 2 7 5 10" xfId="3619" xr:uid="{00000000-0005-0000-0000-0000510D0000}"/>
    <cellStyle name="Денежный 2 2 7 5 11" xfId="3747" xr:uid="{00000000-0005-0000-0000-0000520D0000}"/>
    <cellStyle name="Денежный 2 2 7 5 12" xfId="4234" xr:uid="{00000000-0005-0000-0000-0000530D0000}"/>
    <cellStyle name="Денежный 2 2 7 5 13" xfId="4386" xr:uid="{00000000-0005-0000-0000-0000540D0000}"/>
    <cellStyle name="Денежный 2 2 7 5 14" xfId="4529" xr:uid="{00000000-0005-0000-0000-0000550D0000}"/>
    <cellStyle name="Денежный 2 2 7 5 15" xfId="4659" xr:uid="{00000000-0005-0000-0000-0000560D0000}"/>
    <cellStyle name="Денежный 2 2 7 5 16" xfId="4787" xr:uid="{00000000-0005-0000-0000-0000570D0000}"/>
    <cellStyle name="Денежный 2 2 7 5 17" xfId="5211" xr:uid="{00000000-0005-0000-0000-0000580D0000}"/>
    <cellStyle name="Денежный 2 2 7 5 18" xfId="5361" xr:uid="{00000000-0005-0000-0000-0000590D0000}"/>
    <cellStyle name="Денежный 2 2 7 5 19" xfId="5491" xr:uid="{00000000-0005-0000-0000-00005A0D0000}"/>
    <cellStyle name="Денежный 2 2 7 5 2" xfId="1890" xr:uid="{00000000-0005-0000-0000-00005B0D0000}"/>
    <cellStyle name="Денежный 2 2 7 5 2 2" xfId="2175" xr:uid="{00000000-0005-0000-0000-00005C0D0000}"/>
    <cellStyle name="Денежный 2 2 7 5 2 3" xfId="11901" xr:uid="{00000000-0005-0000-0000-00005D0D0000}"/>
    <cellStyle name="Денежный 2 2 7 5 20" xfId="5619" xr:uid="{00000000-0005-0000-0000-00005E0D0000}"/>
    <cellStyle name="Денежный 2 2 7 5 21" xfId="5907" xr:uid="{00000000-0005-0000-0000-00005F0D0000}"/>
    <cellStyle name="Денежный 2 2 7 5 22" xfId="6375" xr:uid="{00000000-0005-0000-0000-0000600D0000}"/>
    <cellStyle name="Денежный 2 2 7 5 23" xfId="6873" xr:uid="{00000000-0005-0000-0000-0000610D0000}"/>
    <cellStyle name="Денежный 2 2 7 5 24" xfId="7371" xr:uid="{00000000-0005-0000-0000-0000620D0000}"/>
    <cellStyle name="Денежный 2 2 7 5 25" xfId="8365" xr:uid="{00000000-0005-0000-0000-0000630D0000}"/>
    <cellStyle name="Денежный 2 2 7 5 26" xfId="8733" xr:uid="{00000000-0005-0000-0000-0000640D0000}"/>
    <cellStyle name="Денежный 2 2 7 5 27" xfId="9391" xr:uid="{00000000-0005-0000-0000-0000650D0000}"/>
    <cellStyle name="Денежный 2 2 7 5 28" xfId="10629" xr:uid="{00000000-0005-0000-0000-0000660D0000}"/>
    <cellStyle name="Денежный 2 2 7 5 29" xfId="11703" xr:uid="{00000000-0005-0000-0000-0000670D0000}"/>
    <cellStyle name="Денежный 2 2 7 5 3" xfId="2300" xr:uid="{00000000-0005-0000-0000-0000680D0000}"/>
    <cellStyle name="Денежный 2 2 7 5 4" xfId="2507" xr:uid="{00000000-0005-0000-0000-0000690D0000}"/>
    <cellStyle name="Денежный 2 2 7 5 5" xfId="2657" xr:uid="{00000000-0005-0000-0000-00006A0D0000}"/>
    <cellStyle name="Денежный 2 2 7 5 6" xfId="2787" xr:uid="{00000000-0005-0000-0000-00006B0D0000}"/>
    <cellStyle name="Денежный 2 2 7 5 7" xfId="2915" xr:uid="{00000000-0005-0000-0000-00006C0D0000}"/>
    <cellStyle name="Денежный 2 2 7 5 8" xfId="3203" xr:uid="{00000000-0005-0000-0000-00006D0D0000}"/>
    <cellStyle name="Денежный 2 2 7 5 9" xfId="3331" xr:uid="{00000000-0005-0000-0000-00006E0D0000}"/>
    <cellStyle name="Денежный 2 2 7 6" xfId="820" xr:uid="{00000000-0005-0000-0000-00006F0D0000}"/>
    <cellStyle name="Денежный 2 2 7 6 10" xfId="9487" xr:uid="{00000000-0005-0000-0000-0000700D0000}"/>
    <cellStyle name="Денежный 2 2 7 6 11" xfId="10722" xr:uid="{00000000-0005-0000-0000-0000710D0000}"/>
    <cellStyle name="Денежный 2 2 7 6 12" xfId="11754" xr:uid="{00000000-0005-0000-0000-0000720D0000}"/>
    <cellStyle name="Денежный 2 2 7 6 2" xfId="827" xr:uid="{00000000-0005-0000-0000-0000730D0000}"/>
    <cellStyle name="Денежный 2 2 7 6 2 10" xfId="12141" xr:uid="{00000000-0005-0000-0000-0000740D0000}"/>
    <cellStyle name="Денежный 2 2 7 6 2 2" xfId="5972" xr:uid="{00000000-0005-0000-0000-0000750D0000}"/>
    <cellStyle name="Денежный 2 2 7 6 2 2 2" xfId="5976" xr:uid="{00000000-0005-0000-0000-0000760D0000}"/>
    <cellStyle name="Денежный 2 2 7 6 2 2 3" xfId="12145" xr:uid="{00000000-0005-0000-0000-0000770D0000}"/>
    <cellStyle name="Денежный 2 2 7 6 2 3" xfId="6444" xr:uid="{00000000-0005-0000-0000-0000780D0000}"/>
    <cellStyle name="Денежный 2 2 7 6 2 4" xfId="6942" xr:uid="{00000000-0005-0000-0000-0000790D0000}"/>
    <cellStyle name="Денежный 2 2 7 6 2 5" xfId="7440" xr:uid="{00000000-0005-0000-0000-00007A0D0000}"/>
    <cellStyle name="Денежный 2 2 7 6 2 6" xfId="8469" xr:uid="{00000000-0005-0000-0000-00007B0D0000}"/>
    <cellStyle name="Денежный 2 2 7 6 2 7" xfId="8958" xr:uid="{00000000-0005-0000-0000-00007C0D0000}"/>
    <cellStyle name="Денежный 2 2 7 6 2 8" xfId="9494" xr:uid="{00000000-0005-0000-0000-00007D0D0000}"/>
    <cellStyle name="Денежный 2 2 7 6 2 9" xfId="10729" xr:uid="{00000000-0005-0000-0000-00007E0D0000}"/>
    <cellStyle name="Денежный 2 2 7 6 3" xfId="1083" xr:uid="{00000000-0005-0000-0000-00007F0D0000}"/>
    <cellStyle name="Денежный 2 2 7 6 3 2" xfId="9744" xr:uid="{00000000-0005-0000-0000-0000800D0000}"/>
    <cellStyle name="Денежный 2 2 7 6 3 3" xfId="10975" xr:uid="{00000000-0005-0000-0000-0000810D0000}"/>
    <cellStyle name="Денежный 2 2 7 6 4" xfId="1187" xr:uid="{00000000-0005-0000-0000-0000820D0000}"/>
    <cellStyle name="Денежный 2 2 7 6 4 2" xfId="9844" xr:uid="{00000000-0005-0000-0000-0000830D0000}"/>
    <cellStyle name="Денежный 2 2 7 6 4 3" xfId="11073" xr:uid="{00000000-0005-0000-0000-0000840D0000}"/>
    <cellStyle name="Денежный 2 2 7 6 5" xfId="1958" xr:uid="{00000000-0005-0000-0000-0000850D0000}"/>
    <cellStyle name="Денежный 2 2 7 6 5 2" xfId="6440" xr:uid="{00000000-0005-0000-0000-0000860D0000}"/>
    <cellStyle name="Денежный 2 2 7 6 5 3" xfId="12441" xr:uid="{00000000-0005-0000-0000-0000870D0000}"/>
    <cellStyle name="Денежный 2 2 7 6 6" xfId="6938" xr:uid="{00000000-0005-0000-0000-0000880D0000}"/>
    <cellStyle name="Денежный 2 2 7 6 7" xfId="7436" xr:uid="{00000000-0005-0000-0000-0000890D0000}"/>
    <cellStyle name="Денежный 2 2 7 6 8" xfId="8462" xr:uid="{00000000-0005-0000-0000-00008A0D0000}"/>
    <cellStyle name="Денежный 2 2 7 6 9" xfId="8951" xr:uid="{00000000-0005-0000-0000-00008B0D0000}"/>
    <cellStyle name="Денежный 2 2 7 7" xfId="1092" xr:uid="{00000000-0005-0000-0000-00008C0D0000}"/>
    <cellStyle name="Денежный 2 2 7 7 10" xfId="11634" xr:uid="{00000000-0005-0000-0000-00008D0D0000}"/>
    <cellStyle name="Денежный 2 2 7 7 2" xfId="1763" xr:uid="{00000000-0005-0000-0000-00008E0D0000}"/>
    <cellStyle name="Денежный 2 2 7 7 2 2" xfId="6151" xr:uid="{00000000-0005-0000-0000-00008F0D0000}"/>
    <cellStyle name="Денежный 2 2 7 7 2 3" xfId="12320" xr:uid="{00000000-0005-0000-0000-0000900D0000}"/>
    <cellStyle name="Денежный 2 2 7 7 3" xfId="6612" xr:uid="{00000000-0005-0000-0000-0000910D0000}"/>
    <cellStyle name="Денежный 2 2 7 7 4" xfId="7110" xr:uid="{00000000-0005-0000-0000-0000920D0000}"/>
    <cellStyle name="Денежный 2 2 7 7 5" xfId="7608" xr:uid="{00000000-0005-0000-0000-0000930D0000}"/>
    <cellStyle name="Денежный 2 2 7 7 6" xfId="8727" xr:uid="{00000000-0005-0000-0000-0000940D0000}"/>
    <cellStyle name="Денежный 2 2 7 7 7" xfId="9223" xr:uid="{00000000-0005-0000-0000-0000950D0000}"/>
    <cellStyle name="Денежный 2 2 7 7 8" xfId="9753" xr:uid="{00000000-0005-0000-0000-0000960D0000}"/>
    <cellStyle name="Денежный 2 2 7 7 9" xfId="10984" xr:uid="{00000000-0005-0000-0000-0000970D0000}"/>
    <cellStyle name="Денежный 2 2 7 8" xfId="1193" xr:uid="{00000000-0005-0000-0000-0000980D0000}"/>
    <cellStyle name="Денежный 2 2 7 8 10" xfId="11795" xr:uid="{00000000-0005-0000-0000-0000990D0000}"/>
    <cellStyle name="Денежный 2 2 7 8 2" xfId="2054" xr:uid="{00000000-0005-0000-0000-00009A0D0000}"/>
    <cellStyle name="Денежный 2 2 7 8 2 2" xfId="6217" xr:uid="{00000000-0005-0000-0000-00009B0D0000}"/>
    <cellStyle name="Денежный 2 2 7 8 2 3" xfId="12386" xr:uid="{00000000-0005-0000-0000-00009C0D0000}"/>
    <cellStyle name="Денежный 2 2 7 8 3" xfId="6658" xr:uid="{00000000-0005-0000-0000-00009D0D0000}"/>
    <cellStyle name="Денежный 2 2 7 8 4" xfId="7156" xr:uid="{00000000-0005-0000-0000-00009E0D0000}"/>
    <cellStyle name="Денежный 2 2 7 8 5" xfId="7654" xr:uid="{00000000-0005-0000-0000-00009F0D0000}"/>
    <cellStyle name="Денежный 2 2 7 8 6" xfId="8826" xr:uid="{00000000-0005-0000-0000-0000A00D0000}"/>
    <cellStyle name="Денежный 2 2 7 8 7" xfId="9310" xr:uid="{00000000-0005-0000-0000-0000A10D0000}"/>
    <cellStyle name="Денежный 2 2 7 8 8" xfId="9850" xr:uid="{00000000-0005-0000-0000-0000A20D0000}"/>
    <cellStyle name="Денежный 2 2 7 8 9" xfId="11079" xr:uid="{00000000-0005-0000-0000-0000A30D0000}"/>
    <cellStyle name="Денежный 2 2 7 9" xfId="1353" xr:uid="{00000000-0005-0000-0000-0000A40D0000}"/>
    <cellStyle name="Денежный 2 2 7 9 2" xfId="2368" xr:uid="{00000000-0005-0000-0000-0000A50D0000}"/>
    <cellStyle name="Денежный 2 2 7 9 3" xfId="11983" xr:uid="{00000000-0005-0000-0000-0000A60D0000}"/>
    <cellStyle name="Денежный 2 2 8" xfId="268" xr:uid="{00000000-0005-0000-0000-0000A70D0000}"/>
    <cellStyle name="Денежный 2 2 8 10" xfId="2532" xr:uid="{00000000-0005-0000-0000-0000A80D0000}"/>
    <cellStyle name="Денежный 2 2 8 11" xfId="2998" xr:uid="{00000000-0005-0000-0000-0000A90D0000}"/>
    <cellStyle name="Денежный 2 2 8 12" xfId="3064" xr:uid="{00000000-0005-0000-0000-0000AA0D0000}"/>
    <cellStyle name="Денежный 2 2 8 13" xfId="3415" xr:uid="{00000000-0005-0000-0000-0000AB0D0000}"/>
    <cellStyle name="Денежный 2 2 8 14" xfId="3375" xr:uid="{00000000-0005-0000-0000-0000AC0D0000}"/>
    <cellStyle name="Денежный 2 2 8 15" xfId="3914" xr:uid="{00000000-0005-0000-0000-0000AD0D0000}"/>
    <cellStyle name="Денежный 2 2 8 16" xfId="3992" xr:uid="{00000000-0005-0000-0000-0000AE0D0000}"/>
    <cellStyle name="Денежный 2 2 8 17" xfId="4042" xr:uid="{00000000-0005-0000-0000-0000AF0D0000}"/>
    <cellStyle name="Денежный 2 2 8 18" xfId="4259" xr:uid="{00000000-0005-0000-0000-0000B00D0000}"/>
    <cellStyle name="Денежный 2 2 8 19" xfId="4421" xr:uid="{00000000-0005-0000-0000-0000B10D0000}"/>
    <cellStyle name="Денежный 2 2 8 2" xfId="290" xr:uid="{00000000-0005-0000-0000-0000B20D0000}"/>
    <cellStyle name="Денежный 2 2 8 2 10" xfId="3014" xr:uid="{00000000-0005-0000-0000-0000B30D0000}"/>
    <cellStyle name="Денежный 2 2 8 2 11" xfId="3056" xr:uid="{00000000-0005-0000-0000-0000B40D0000}"/>
    <cellStyle name="Денежный 2 2 8 2 12" xfId="3430" xr:uid="{00000000-0005-0000-0000-0000B50D0000}"/>
    <cellStyle name="Денежный 2 2 8 2 13" xfId="3367" xr:uid="{00000000-0005-0000-0000-0000B60D0000}"/>
    <cellStyle name="Денежный 2 2 8 2 14" xfId="3934" xr:uid="{00000000-0005-0000-0000-0000B70D0000}"/>
    <cellStyle name="Денежный 2 2 8 2 15" xfId="3982" xr:uid="{00000000-0005-0000-0000-0000B80D0000}"/>
    <cellStyle name="Денежный 2 2 8 2 16" xfId="3803" xr:uid="{00000000-0005-0000-0000-0000B90D0000}"/>
    <cellStyle name="Денежный 2 2 8 2 17" xfId="3851" xr:uid="{00000000-0005-0000-0000-0000BA0D0000}"/>
    <cellStyle name="Денежный 2 2 8 2 18" xfId="3911" xr:uid="{00000000-0005-0000-0000-0000BB0D0000}"/>
    <cellStyle name="Денежный 2 2 8 2 19" xfId="4954" xr:uid="{00000000-0005-0000-0000-0000BC0D0000}"/>
    <cellStyle name="Денежный 2 2 8 2 2" xfId="608" xr:uid="{00000000-0005-0000-0000-0000BD0D0000}"/>
    <cellStyle name="Денежный 2 2 8 2 2 10" xfId="3112" xr:uid="{00000000-0005-0000-0000-0000BE0D0000}"/>
    <cellStyle name="Денежный 2 2 8 2 2 11" xfId="3240" xr:uid="{00000000-0005-0000-0000-0000BF0D0000}"/>
    <cellStyle name="Денежный 2 2 8 2 2 12" xfId="3528" xr:uid="{00000000-0005-0000-0000-0000C00D0000}"/>
    <cellStyle name="Денежный 2 2 8 2 2 13" xfId="3656" xr:uid="{00000000-0005-0000-0000-0000C10D0000}"/>
    <cellStyle name="Денежный 2 2 8 2 2 14" xfId="4130" xr:uid="{00000000-0005-0000-0000-0000C20D0000}"/>
    <cellStyle name="Денежный 2 2 8 2 2 15" xfId="4289" xr:uid="{00000000-0005-0000-0000-0000C30D0000}"/>
    <cellStyle name="Денежный 2 2 8 2 2 16" xfId="4434" xr:uid="{00000000-0005-0000-0000-0000C40D0000}"/>
    <cellStyle name="Денежный 2 2 8 2 2 17" xfId="4568" xr:uid="{00000000-0005-0000-0000-0000C50D0000}"/>
    <cellStyle name="Денежный 2 2 8 2 2 18" xfId="4696" xr:uid="{00000000-0005-0000-0000-0000C60D0000}"/>
    <cellStyle name="Денежный 2 2 8 2 2 19" xfId="5115" xr:uid="{00000000-0005-0000-0000-0000C70D0000}"/>
    <cellStyle name="Денежный 2 2 8 2 2 2" xfId="623" xr:uid="{00000000-0005-0000-0000-0000C80D0000}"/>
    <cellStyle name="Денежный 2 2 8 2 2 2 10" xfId="3536" xr:uid="{00000000-0005-0000-0000-0000C90D0000}"/>
    <cellStyle name="Денежный 2 2 8 2 2 2 11" xfId="3664" xr:uid="{00000000-0005-0000-0000-0000CA0D0000}"/>
    <cellStyle name="Денежный 2 2 8 2 2 2 12" xfId="4142" xr:uid="{00000000-0005-0000-0000-0000CB0D0000}"/>
    <cellStyle name="Денежный 2 2 8 2 2 2 13" xfId="4297" xr:uid="{00000000-0005-0000-0000-0000CC0D0000}"/>
    <cellStyle name="Денежный 2 2 8 2 2 2 14" xfId="4445" xr:uid="{00000000-0005-0000-0000-0000CD0D0000}"/>
    <cellStyle name="Денежный 2 2 8 2 2 2 15" xfId="4576" xr:uid="{00000000-0005-0000-0000-0000CE0D0000}"/>
    <cellStyle name="Денежный 2 2 8 2 2 2 16" xfId="4704" xr:uid="{00000000-0005-0000-0000-0000CF0D0000}"/>
    <cellStyle name="Денежный 2 2 8 2 2 2 17" xfId="5125" xr:uid="{00000000-0005-0000-0000-0000D00D0000}"/>
    <cellStyle name="Денежный 2 2 8 2 2 2 18" xfId="5272" xr:uid="{00000000-0005-0000-0000-0000D10D0000}"/>
    <cellStyle name="Денежный 2 2 8 2 2 2 19" xfId="5408" xr:uid="{00000000-0005-0000-0000-0000D20D0000}"/>
    <cellStyle name="Денежный 2 2 8 2 2 2 2" xfId="830" xr:uid="{00000000-0005-0000-0000-0000D30D0000}"/>
    <cellStyle name="Денежный 2 2 8 2 2 2 2 2" xfId="9497" xr:uid="{00000000-0005-0000-0000-0000D40D0000}"/>
    <cellStyle name="Денежный 2 2 8 2 2 2 2 3" xfId="10732" xr:uid="{00000000-0005-0000-0000-0000D50D0000}"/>
    <cellStyle name="Денежный 2 2 8 2 2 2 20" xfId="5536" xr:uid="{00000000-0005-0000-0000-0000D60D0000}"/>
    <cellStyle name="Денежный 2 2 8 2 2 2 21" xfId="5824" xr:uid="{00000000-0005-0000-0000-0000D70D0000}"/>
    <cellStyle name="Денежный 2 2 8 2 2 2 22" xfId="6292" xr:uid="{00000000-0005-0000-0000-0000D80D0000}"/>
    <cellStyle name="Денежный 2 2 8 2 2 2 23" xfId="6790" xr:uid="{00000000-0005-0000-0000-0000D90D0000}"/>
    <cellStyle name="Денежный 2 2 8 2 2 2 24" xfId="7288" xr:uid="{00000000-0005-0000-0000-0000DA0D0000}"/>
    <cellStyle name="Денежный 2 2 8 2 2 2 25" xfId="8267" xr:uid="{00000000-0005-0000-0000-0000DB0D0000}"/>
    <cellStyle name="Денежный 2 2 8 2 2 2 26" xfId="8593" xr:uid="{00000000-0005-0000-0000-0000DC0D0000}"/>
    <cellStyle name="Денежный 2 2 8 2 2 2 27" xfId="9295" xr:uid="{00000000-0005-0000-0000-0000DD0D0000}"/>
    <cellStyle name="Денежный 2 2 8 2 2 2 28" xfId="10531" xr:uid="{00000000-0005-0000-0000-0000DE0D0000}"/>
    <cellStyle name="Денежный 2 2 8 2 2 2 29" xfId="11533" xr:uid="{00000000-0005-0000-0000-0000DF0D0000}"/>
    <cellStyle name="Денежный 2 2 8 2 2 2 3" xfId="831" xr:uid="{00000000-0005-0000-0000-0000E00D0000}"/>
    <cellStyle name="Денежный 2 2 8 2 2 2 3 2" xfId="9498" xr:uid="{00000000-0005-0000-0000-0000E10D0000}"/>
    <cellStyle name="Денежный 2 2 8 2 2 2 3 3" xfId="10733" xr:uid="{00000000-0005-0000-0000-0000E20D0000}"/>
    <cellStyle name="Денежный 2 2 8 2 2 2 4" xfId="1651" xr:uid="{00000000-0005-0000-0000-0000E30D0000}"/>
    <cellStyle name="Денежный 2 2 8 2 2 2 4 2" xfId="2416" xr:uid="{00000000-0005-0000-0000-0000E40D0000}"/>
    <cellStyle name="Денежный 2 2 8 2 2 2 4 3" xfId="12011" xr:uid="{00000000-0005-0000-0000-0000E50D0000}"/>
    <cellStyle name="Денежный 2 2 8 2 2 2 5" xfId="2570" xr:uid="{00000000-0005-0000-0000-0000E60D0000}"/>
    <cellStyle name="Денежный 2 2 8 2 2 2 6" xfId="2704" xr:uid="{00000000-0005-0000-0000-0000E70D0000}"/>
    <cellStyle name="Денежный 2 2 8 2 2 2 7" xfId="2832" xr:uid="{00000000-0005-0000-0000-0000E80D0000}"/>
    <cellStyle name="Денежный 2 2 8 2 2 2 8" xfId="3120" xr:uid="{00000000-0005-0000-0000-0000E90D0000}"/>
    <cellStyle name="Денежный 2 2 8 2 2 2 9" xfId="3248" xr:uid="{00000000-0005-0000-0000-0000EA0D0000}"/>
    <cellStyle name="Денежный 2 2 8 2 2 20" xfId="5262" xr:uid="{00000000-0005-0000-0000-0000EB0D0000}"/>
    <cellStyle name="Денежный 2 2 8 2 2 21" xfId="5400" xr:uid="{00000000-0005-0000-0000-0000EC0D0000}"/>
    <cellStyle name="Денежный 2 2 8 2 2 22" xfId="5528" xr:uid="{00000000-0005-0000-0000-0000ED0D0000}"/>
    <cellStyle name="Денежный 2 2 8 2 2 23" xfId="5816" xr:uid="{00000000-0005-0000-0000-0000EE0D0000}"/>
    <cellStyle name="Денежный 2 2 8 2 2 24" xfId="6284" xr:uid="{00000000-0005-0000-0000-0000EF0D0000}"/>
    <cellStyle name="Денежный 2 2 8 2 2 25" xfId="6782" xr:uid="{00000000-0005-0000-0000-0000F00D0000}"/>
    <cellStyle name="Денежный 2 2 8 2 2 26" xfId="7280" xr:uid="{00000000-0005-0000-0000-0000F10D0000}"/>
    <cellStyle name="Денежный 2 2 8 2 2 27" xfId="8252" xr:uid="{00000000-0005-0000-0000-0000F20D0000}"/>
    <cellStyle name="Денежный 2 2 8 2 2 28" xfId="8635" xr:uid="{00000000-0005-0000-0000-0000F30D0000}"/>
    <cellStyle name="Денежный 2 2 8 2 2 29" xfId="8980" xr:uid="{00000000-0005-0000-0000-0000F40D0000}"/>
    <cellStyle name="Денежный 2 2 8 2 2 3" xfId="703" xr:uid="{00000000-0005-0000-0000-0000F50D0000}"/>
    <cellStyle name="Денежный 2 2 8 2 2 3 10" xfId="3601" xr:uid="{00000000-0005-0000-0000-0000F60D0000}"/>
    <cellStyle name="Денежный 2 2 8 2 2 3 11" xfId="3729" xr:uid="{00000000-0005-0000-0000-0000F70D0000}"/>
    <cellStyle name="Денежный 2 2 8 2 2 3 12" xfId="4216" xr:uid="{00000000-0005-0000-0000-0000F80D0000}"/>
    <cellStyle name="Денежный 2 2 8 2 2 3 13" xfId="4368" xr:uid="{00000000-0005-0000-0000-0000F90D0000}"/>
    <cellStyle name="Денежный 2 2 8 2 2 3 14" xfId="4511" xr:uid="{00000000-0005-0000-0000-0000FA0D0000}"/>
    <cellStyle name="Денежный 2 2 8 2 2 3 15" xfId="4641" xr:uid="{00000000-0005-0000-0000-0000FB0D0000}"/>
    <cellStyle name="Денежный 2 2 8 2 2 3 16" xfId="4769" xr:uid="{00000000-0005-0000-0000-0000FC0D0000}"/>
    <cellStyle name="Денежный 2 2 8 2 2 3 17" xfId="5193" xr:uid="{00000000-0005-0000-0000-0000FD0D0000}"/>
    <cellStyle name="Денежный 2 2 8 2 2 3 18" xfId="5343" xr:uid="{00000000-0005-0000-0000-0000FE0D0000}"/>
    <cellStyle name="Денежный 2 2 8 2 2 3 19" xfId="5473" xr:uid="{00000000-0005-0000-0000-0000FF0D0000}"/>
    <cellStyle name="Денежный 2 2 8 2 2 3 2" xfId="1728" xr:uid="{00000000-0005-0000-0000-0000000E0000}"/>
    <cellStyle name="Денежный 2 2 8 2 2 3 2 2" xfId="2157" xr:uid="{00000000-0005-0000-0000-0000010E0000}"/>
    <cellStyle name="Денежный 2 2 8 2 2 3 2 3" xfId="11883" xr:uid="{00000000-0005-0000-0000-0000020E0000}"/>
    <cellStyle name="Денежный 2 2 8 2 2 3 20" xfId="5601" xr:uid="{00000000-0005-0000-0000-0000030E0000}"/>
    <cellStyle name="Денежный 2 2 8 2 2 3 21" xfId="5889" xr:uid="{00000000-0005-0000-0000-0000040E0000}"/>
    <cellStyle name="Денежный 2 2 8 2 2 3 22" xfId="6357" xr:uid="{00000000-0005-0000-0000-0000050E0000}"/>
    <cellStyle name="Денежный 2 2 8 2 2 3 23" xfId="6855" xr:uid="{00000000-0005-0000-0000-0000060E0000}"/>
    <cellStyle name="Денежный 2 2 8 2 2 3 24" xfId="7353" xr:uid="{00000000-0005-0000-0000-0000070E0000}"/>
    <cellStyle name="Денежный 2 2 8 2 2 3 25" xfId="8347" xr:uid="{00000000-0005-0000-0000-0000080E0000}"/>
    <cellStyle name="Денежный 2 2 8 2 2 3 26" xfId="8481" xr:uid="{00000000-0005-0000-0000-0000090E0000}"/>
    <cellStyle name="Денежный 2 2 8 2 2 3 27" xfId="9373" xr:uid="{00000000-0005-0000-0000-00000A0E0000}"/>
    <cellStyle name="Денежный 2 2 8 2 2 3 28" xfId="10611" xr:uid="{00000000-0005-0000-0000-00000B0E0000}"/>
    <cellStyle name="Денежный 2 2 8 2 2 3 29" xfId="11610" xr:uid="{00000000-0005-0000-0000-00000C0E0000}"/>
    <cellStyle name="Денежный 2 2 8 2 2 3 3" xfId="2282" xr:uid="{00000000-0005-0000-0000-00000D0E0000}"/>
    <cellStyle name="Денежный 2 2 8 2 2 3 4" xfId="2489" xr:uid="{00000000-0005-0000-0000-00000E0E0000}"/>
    <cellStyle name="Денежный 2 2 8 2 2 3 5" xfId="2639" xr:uid="{00000000-0005-0000-0000-00000F0E0000}"/>
    <cellStyle name="Денежный 2 2 8 2 2 3 6" xfId="2769" xr:uid="{00000000-0005-0000-0000-0000100E0000}"/>
    <cellStyle name="Денежный 2 2 8 2 2 3 7" xfId="2897" xr:uid="{00000000-0005-0000-0000-0000110E0000}"/>
    <cellStyle name="Денежный 2 2 8 2 2 3 8" xfId="3185" xr:uid="{00000000-0005-0000-0000-0000120E0000}"/>
    <cellStyle name="Денежный 2 2 8 2 2 3 9" xfId="3313" xr:uid="{00000000-0005-0000-0000-0000130E0000}"/>
    <cellStyle name="Денежный 2 2 8 2 2 30" xfId="10516" xr:uid="{00000000-0005-0000-0000-0000140E0000}"/>
    <cellStyle name="Денежный 2 2 8 2 2 31" xfId="11525" xr:uid="{00000000-0005-0000-0000-0000150E0000}"/>
    <cellStyle name="Денежный 2 2 8 2 2 4" xfId="829" xr:uid="{00000000-0005-0000-0000-0000160E0000}"/>
    <cellStyle name="Денежный 2 2 8 2 2 4 10" xfId="11823" xr:uid="{00000000-0005-0000-0000-0000170E0000}"/>
    <cellStyle name="Денежный 2 2 8 2 2 4 2" xfId="2085" xr:uid="{00000000-0005-0000-0000-0000180E0000}"/>
    <cellStyle name="Денежный 2 2 8 2 2 4 2 2" xfId="5978" xr:uid="{00000000-0005-0000-0000-0000190E0000}"/>
    <cellStyle name="Денежный 2 2 8 2 2 4 2 3" xfId="12147" xr:uid="{00000000-0005-0000-0000-00001A0E0000}"/>
    <cellStyle name="Денежный 2 2 8 2 2 4 3" xfId="6446" xr:uid="{00000000-0005-0000-0000-00001B0E0000}"/>
    <cellStyle name="Денежный 2 2 8 2 2 4 4" xfId="6944" xr:uid="{00000000-0005-0000-0000-00001C0E0000}"/>
    <cellStyle name="Денежный 2 2 8 2 2 4 5" xfId="7442" xr:uid="{00000000-0005-0000-0000-00001D0E0000}"/>
    <cellStyle name="Денежный 2 2 8 2 2 4 6" xfId="8471" xr:uid="{00000000-0005-0000-0000-00001E0E0000}"/>
    <cellStyle name="Денежный 2 2 8 2 2 4 7" xfId="8960" xr:uid="{00000000-0005-0000-0000-00001F0E0000}"/>
    <cellStyle name="Денежный 2 2 8 2 2 4 8" xfId="9496" xr:uid="{00000000-0005-0000-0000-0000200E0000}"/>
    <cellStyle name="Денежный 2 2 8 2 2 4 9" xfId="10731" xr:uid="{00000000-0005-0000-0000-0000210E0000}"/>
    <cellStyle name="Денежный 2 2 8 2 2 5" xfId="1080" xr:uid="{00000000-0005-0000-0000-0000220E0000}"/>
    <cellStyle name="Денежный 2 2 8 2 2 5 10" xfId="11945" xr:uid="{00000000-0005-0000-0000-0000230E0000}"/>
    <cellStyle name="Денежный 2 2 8 2 2 5 2" xfId="2226" xr:uid="{00000000-0005-0000-0000-0000240E0000}"/>
    <cellStyle name="Денежный 2 2 8 2 2 5 2 2" xfId="6143" xr:uid="{00000000-0005-0000-0000-0000250E0000}"/>
    <cellStyle name="Денежный 2 2 8 2 2 5 2 3" xfId="12312" xr:uid="{00000000-0005-0000-0000-0000260E0000}"/>
    <cellStyle name="Денежный 2 2 8 2 2 5 3" xfId="6608" xr:uid="{00000000-0005-0000-0000-0000270E0000}"/>
    <cellStyle name="Денежный 2 2 8 2 2 5 4" xfId="7106" xr:uid="{00000000-0005-0000-0000-0000280E0000}"/>
    <cellStyle name="Денежный 2 2 8 2 2 5 5" xfId="7604" xr:uid="{00000000-0005-0000-0000-0000290E0000}"/>
    <cellStyle name="Денежный 2 2 8 2 2 5 6" xfId="8715" xr:uid="{00000000-0005-0000-0000-00002A0E0000}"/>
    <cellStyle name="Денежный 2 2 8 2 2 5 7" xfId="9211" xr:uid="{00000000-0005-0000-0000-00002B0E0000}"/>
    <cellStyle name="Денежный 2 2 8 2 2 5 8" xfId="9741" xr:uid="{00000000-0005-0000-0000-00002C0E0000}"/>
    <cellStyle name="Денежный 2 2 8 2 2 5 9" xfId="10972" xr:uid="{00000000-0005-0000-0000-00002D0E0000}"/>
    <cellStyle name="Денежный 2 2 8 2 2 6" xfId="1185" xr:uid="{00000000-0005-0000-0000-00002E0E0000}"/>
    <cellStyle name="Денежный 2 2 8 2 2 6 10" xfId="12003" xr:uid="{00000000-0005-0000-0000-00002F0E0000}"/>
    <cellStyle name="Денежный 2 2 8 2 2 6 2" xfId="2408" xr:uid="{00000000-0005-0000-0000-0000300E0000}"/>
    <cellStyle name="Денежный 2 2 8 2 2 6 2 2" xfId="6211" xr:uid="{00000000-0005-0000-0000-0000310E0000}"/>
    <cellStyle name="Денежный 2 2 8 2 2 6 2 3" xfId="12380" xr:uid="{00000000-0005-0000-0000-0000320E0000}"/>
    <cellStyle name="Денежный 2 2 8 2 2 6 3" xfId="6654" xr:uid="{00000000-0005-0000-0000-0000330E0000}"/>
    <cellStyle name="Денежный 2 2 8 2 2 6 4" xfId="7152" xr:uid="{00000000-0005-0000-0000-0000340E0000}"/>
    <cellStyle name="Денежный 2 2 8 2 2 6 5" xfId="7650" xr:uid="{00000000-0005-0000-0000-0000350E0000}"/>
    <cellStyle name="Денежный 2 2 8 2 2 6 6" xfId="8818" xr:uid="{00000000-0005-0000-0000-0000360E0000}"/>
    <cellStyle name="Денежный 2 2 8 2 2 6 7" xfId="9302" xr:uid="{00000000-0005-0000-0000-0000370E0000}"/>
    <cellStyle name="Денежный 2 2 8 2 2 6 8" xfId="9842" xr:uid="{00000000-0005-0000-0000-0000380E0000}"/>
    <cellStyle name="Денежный 2 2 8 2 2 6 9" xfId="11071" xr:uid="{00000000-0005-0000-0000-0000390E0000}"/>
    <cellStyle name="Денежный 2 2 8 2 2 7" xfId="1643" xr:uid="{00000000-0005-0000-0000-00003A0E0000}"/>
    <cellStyle name="Денежный 2 2 8 2 2 7 2" xfId="2561" xr:uid="{00000000-0005-0000-0000-00003B0E0000}"/>
    <cellStyle name="Денежный 2 2 8 2 2 7 3" xfId="12064" xr:uid="{00000000-0005-0000-0000-00003C0E0000}"/>
    <cellStyle name="Денежный 2 2 8 2 2 8" xfId="2696" xr:uid="{00000000-0005-0000-0000-00003D0E0000}"/>
    <cellStyle name="Денежный 2 2 8 2 2 9" xfId="2824" xr:uid="{00000000-0005-0000-0000-00003E0E0000}"/>
    <cellStyle name="Денежный 2 2 8 2 20" xfId="5060" xr:uid="{00000000-0005-0000-0000-00003F0E0000}"/>
    <cellStyle name="Денежный 2 2 8 2 21" xfId="5084" xr:uid="{00000000-0005-0000-0000-0000400E0000}"/>
    <cellStyle name="Денежный 2 2 8 2 22" xfId="4818" xr:uid="{00000000-0005-0000-0000-0000410E0000}"/>
    <cellStyle name="Денежный 2 2 8 2 23" xfId="5720" xr:uid="{00000000-0005-0000-0000-0000420E0000}"/>
    <cellStyle name="Денежный 2 2 8 2 24" xfId="5655" xr:uid="{00000000-0005-0000-0000-0000430E0000}"/>
    <cellStyle name="Денежный 2 2 8 2 25" xfId="6726" xr:uid="{00000000-0005-0000-0000-0000440E0000}"/>
    <cellStyle name="Денежный 2 2 8 2 26" xfId="7224" xr:uid="{00000000-0005-0000-0000-0000450E0000}"/>
    <cellStyle name="Денежный 2 2 8 2 27" xfId="7951" xr:uid="{00000000-0005-0000-0000-0000460E0000}"/>
    <cellStyle name="Денежный 2 2 8 2 28" xfId="7820" xr:uid="{00000000-0005-0000-0000-0000470E0000}"/>
    <cellStyle name="Денежный 2 2 8 2 29" xfId="8018" xr:uid="{00000000-0005-0000-0000-0000480E0000}"/>
    <cellStyle name="Денежный 2 2 8 2 3" xfId="695" xr:uid="{00000000-0005-0000-0000-0000490E0000}"/>
    <cellStyle name="Денежный 2 2 8 2 3 10" xfId="3593" xr:uid="{00000000-0005-0000-0000-00004A0E0000}"/>
    <cellStyle name="Денежный 2 2 8 2 3 11" xfId="3721" xr:uid="{00000000-0005-0000-0000-00004B0E0000}"/>
    <cellStyle name="Денежный 2 2 8 2 3 12" xfId="4208" xr:uid="{00000000-0005-0000-0000-00004C0E0000}"/>
    <cellStyle name="Денежный 2 2 8 2 3 13" xfId="4360" xr:uid="{00000000-0005-0000-0000-00004D0E0000}"/>
    <cellStyle name="Денежный 2 2 8 2 3 14" xfId="4503" xr:uid="{00000000-0005-0000-0000-00004E0E0000}"/>
    <cellStyle name="Денежный 2 2 8 2 3 15" xfId="4633" xr:uid="{00000000-0005-0000-0000-00004F0E0000}"/>
    <cellStyle name="Денежный 2 2 8 2 3 16" xfId="4761" xr:uid="{00000000-0005-0000-0000-0000500E0000}"/>
    <cellStyle name="Денежный 2 2 8 2 3 17" xfId="5185" xr:uid="{00000000-0005-0000-0000-0000510E0000}"/>
    <cellStyle name="Денежный 2 2 8 2 3 18" xfId="5335" xr:uid="{00000000-0005-0000-0000-0000520E0000}"/>
    <cellStyle name="Денежный 2 2 8 2 3 19" xfId="5465" xr:uid="{00000000-0005-0000-0000-0000530E0000}"/>
    <cellStyle name="Денежный 2 2 8 2 3 2" xfId="833" xr:uid="{00000000-0005-0000-0000-0000540E0000}"/>
    <cellStyle name="Денежный 2 2 8 2 3 2 10" xfId="11875" xr:uid="{00000000-0005-0000-0000-0000550E0000}"/>
    <cellStyle name="Денежный 2 2 8 2 3 2 2" xfId="2149" xr:uid="{00000000-0005-0000-0000-0000560E0000}"/>
    <cellStyle name="Денежный 2 2 8 2 3 2 2 2" xfId="5979" xr:uid="{00000000-0005-0000-0000-0000570E0000}"/>
    <cellStyle name="Денежный 2 2 8 2 3 2 2 3" xfId="12148" xr:uid="{00000000-0005-0000-0000-0000580E0000}"/>
    <cellStyle name="Денежный 2 2 8 2 3 2 3" xfId="6447" xr:uid="{00000000-0005-0000-0000-0000590E0000}"/>
    <cellStyle name="Денежный 2 2 8 2 3 2 4" xfId="6945" xr:uid="{00000000-0005-0000-0000-00005A0E0000}"/>
    <cellStyle name="Денежный 2 2 8 2 3 2 5" xfId="7443" xr:uid="{00000000-0005-0000-0000-00005B0E0000}"/>
    <cellStyle name="Денежный 2 2 8 2 3 2 6" xfId="8475" xr:uid="{00000000-0005-0000-0000-00005C0E0000}"/>
    <cellStyle name="Денежный 2 2 8 2 3 2 7" xfId="8964" xr:uid="{00000000-0005-0000-0000-00005D0E0000}"/>
    <cellStyle name="Денежный 2 2 8 2 3 2 8" xfId="9500" xr:uid="{00000000-0005-0000-0000-00005E0E0000}"/>
    <cellStyle name="Денежный 2 2 8 2 3 2 9" xfId="10735" xr:uid="{00000000-0005-0000-0000-00005F0E0000}"/>
    <cellStyle name="Денежный 2 2 8 2 3 20" xfId="5593" xr:uid="{00000000-0005-0000-0000-0000600E0000}"/>
    <cellStyle name="Денежный 2 2 8 2 3 21" xfId="5881" xr:uid="{00000000-0005-0000-0000-0000610E0000}"/>
    <cellStyle name="Денежный 2 2 8 2 3 22" xfId="6349" xr:uid="{00000000-0005-0000-0000-0000620E0000}"/>
    <cellStyle name="Денежный 2 2 8 2 3 23" xfId="6847" xr:uid="{00000000-0005-0000-0000-0000630E0000}"/>
    <cellStyle name="Денежный 2 2 8 2 3 24" xfId="7345" xr:uid="{00000000-0005-0000-0000-0000640E0000}"/>
    <cellStyle name="Денежный 2 2 8 2 3 25" xfId="8339" xr:uid="{00000000-0005-0000-0000-0000650E0000}"/>
    <cellStyle name="Денежный 2 2 8 2 3 26" xfId="8709" xr:uid="{00000000-0005-0000-0000-0000660E0000}"/>
    <cellStyle name="Денежный 2 2 8 2 3 27" xfId="9365" xr:uid="{00000000-0005-0000-0000-0000670E0000}"/>
    <cellStyle name="Денежный 2 2 8 2 3 28" xfId="10603" xr:uid="{00000000-0005-0000-0000-0000680E0000}"/>
    <cellStyle name="Денежный 2 2 8 2 3 29" xfId="11602" xr:uid="{00000000-0005-0000-0000-0000690E0000}"/>
    <cellStyle name="Денежный 2 2 8 2 3 3" xfId="1079" xr:uid="{00000000-0005-0000-0000-00006A0E0000}"/>
    <cellStyle name="Денежный 2 2 8 2 3 3 10" xfId="11965" xr:uid="{00000000-0005-0000-0000-00006B0E0000}"/>
    <cellStyle name="Денежный 2 2 8 2 3 3 2" xfId="2274" xr:uid="{00000000-0005-0000-0000-00006C0E0000}"/>
    <cellStyle name="Денежный 2 2 8 2 3 3 2 2" xfId="6142" xr:uid="{00000000-0005-0000-0000-00006D0E0000}"/>
    <cellStyle name="Денежный 2 2 8 2 3 3 2 3" xfId="12311" xr:uid="{00000000-0005-0000-0000-00006E0E0000}"/>
    <cellStyle name="Денежный 2 2 8 2 3 3 3" xfId="6607" xr:uid="{00000000-0005-0000-0000-00006F0E0000}"/>
    <cellStyle name="Денежный 2 2 8 2 3 3 4" xfId="7105" xr:uid="{00000000-0005-0000-0000-0000700E0000}"/>
    <cellStyle name="Денежный 2 2 8 2 3 3 5" xfId="7603" xr:uid="{00000000-0005-0000-0000-0000710E0000}"/>
    <cellStyle name="Денежный 2 2 8 2 3 3 6" xfId="8714" xr:uid="{00000000-0005-0000-0000-0000720E0000}"/>
    <cellStyle name="Денежный 2 2 8 2 3 3 7" xfId="9210" xr:uid="{00000000-0005-0000-0000-0000730E0000}"/>
    <cellStyle name="Денежный 2 2 8 2 3 3 8" xfId="9740" xr:uid="{00000000-0005-0000-0000-0000740E0000}"/>
    <cellStyle name="Денежный 2 2 8 2 3 3 9" xfId="10971" xr:uid="{00000000-0005-0000-0000-0000750E0000}"/>
    <cellStyle name="Денежный 2 2 8 2 3 4" xfId="1183" xr:uid="{00000000-0005-0000-0000-0000760E0000}"/>
    <cellStyle name="Денежный 2 2 8 2 3 4 10" xfId="12041" xr:uid="{00000000-0005-0000-0000-0000770E0000}"/>
    <cellStyle name="Денежный 2 2 8 2 3 4 2" xfId="2481" xr:uid="{00000000-0005-0000-0000-0000780E0000}"/>
    <cellStyle name="Денежный 2 2 8 2 3 4 2 2" xfId="6209" xr:uid="{00000000-0005-0000-0000-0000790E0000}"/>
    <cellStyle name="Денежный 2 2 8 2 3 4 2 3" xfId="12378" xr:uid="{00000000-0005-0000-0000-00007A0E0000}"/>
    <cellStyle name="Денежный 2 2 8 2 3 4 3" xfId="6653" xr:uid="{00000000-0005-0000-0000-00007B0E0000}"/>
    <cellStyle name="Денежный 2 2 8 2 3 4 4" xfId="7151" xr:uid="{00000000-0005-0000-0000-00007C0E0000}"/>
    <cellStyle name="Денежный 2 2 8 2 3 4 5" xfId="7649" xr:uid="{00000000-0005-0000-0000-00007D0E0000}"/>
    <cellStyle name="Денежный 2 2 8 2 3 4 6" xfId="8816" xr:uid="{00000000-0005-0000-0000-00007E0E0000}"/>
    <cellStyle name="Денежный 2 2 8 2 3 4 7" xfId="9300" xr:uid="{00000000-0005-0000-0000-00007F0E0000}"/>
    <cellStyle name="Денежный 2 2 8 2 3 4 8" xfId="9840" xr:uid="{00000000-0005-0000-0000-0000800E0000}"/>
    <cellStyle name="Денежный 2 2 8 2 3 4 9" xfId="11069" xr:uid="{00000000-0005-0000-0000-0000810E0000}"/>
    <cellStyle name="Денежный 2 2 8 2 3 5" xfId="1720" xr:uid="{00000000-0005-0000-0000-0000820E0000}"/>
    <cellStyle name="Денежный 2 2 8 2 3 5 2" xfId="2631" xr:uid="{00000000-0005-0000-0000-0000830E0000}"/>
    <cellStyle name="Денежный 2 2 8 2 3 5 3" xfId="12085" xr:uid="{00000000-0005-0000-0000-0000840E0000}"/>
    <cellStyle name="Денежный 2 2 8 2 3 6" xfId="2761" xr:uid="{00000000-0005-0000-0000-0000850E0000}"/>
    <cellStyle name="Денежный 2 2 8 2 3 7" xfId="2889" xr:uid="{00000000-0005-0000-0000-0000860E0000}"/>
    <cellStyle name="Денежный 2 2 8 2 3 8" xfId="3177" xr:uid="{00000000-0005-0000-0000-0000870E0000}"/>
    <cellStyle name="Денежный 2 2 8 2 3 9" xfId="3305" xr:uid="{00000000-0005-0000-0000-0000880E0000}"/>
    <cellStyle name="Денежный 2 2 8 2 30" xfId="10198" xr:uid="{00000000-0005-0000-0000-0000890E0000}"/>
    <cellStyle name="Денежный 2 2 8 2 31" xfId="11456" xr:uid="{00000000-0005-0000-0000-00008A0E0000}"/>
    <cellStyle name="Денежный 2 2 8 2 4" xfId="834" xr:uid="{00000000-0005-0000-0000-00008B0E0000}"/>
    <cellStyle name="Денежный 2 2 8 2 4 2" xfId="9501" xr:uid="{00000000-0005-0000-0000-00008C0E0000}"/>
    <cellStyle name="Денежный 2 2 8 2 4 3" xfId="10736" xr:uid="{00000000-0005-0000-0000-00008D0E0000}"/>
    <cellStyle name="Денежный 2 2 8 2 5" xfId="1574" xr:uid="{00000000-0005-0000-0000-00008E0E0000}"/>
    <cellStyle name="Денежный 2 2 8 2 5 2" xfId="1810" xr:uid="{00000000-0005-0000-0000-00008F0E0000}"/>
    <cellStyle name="Денежный 2 2 8 2 5 3" xfId="11651" xr:uid="{00000000-0005-0000-0000-0000900E0000}"/>
    <cellStyle name="Денежный 2 2 8 2 6" xfId="1966" xr:uid="{00000000-0005-0000-0000-0000910E0000}"/>
    <cellStyle name="Денежный 2 2 8 2 7" xfId="1844" xr:uid="{00000000-0005-0000-0000-0000920E0000}"/>
    <cellStyle name="Денежный 2 2 8 2 8" xfId="2039" xr:uid="{00000000-0005-0000-0000-0000930E0000}"/>
    <cellStyle name="Денежный 2 2 8 2 9" xfId="2608" xr:uid="{00000000-0005-0000-0000-0000940E0000}"/>
    <cellStyle name="Денежный 2 2 8 20" xfId="4938" xr:uid="{00000000-0005-0000-0000-0000950E0000}"/>
    <cellStyle name="Денежный 2 2 8 21" xfId="4859" xr:uid="{00000000-0005-0000-0000-0000960E0000}"/>
    <cellStyle name="Денежный 2 2 8 22" xfId="4826" xr:uid="{00000000-0005-0000-0000-0000970E0000}"/>
    <cellStyle name="Денежный 2 2 8 23" xfId="4820" xr:uid="{00000000-0005-0000-0000-0000980E0000}"/>
    <cellStyle name="Денежный 2 2 8 24" xfId="5705" xr:uid="{00000000-0005-0000-0000-0000990E0000}"/>
    <cellStyle name="Денежный 2 2 8 25" xfId="5663" xr:uid="{00000000-0005-0000-0000-00009A0E0000}"/>
    <cellStyle name="Денежный 2 2 8 26" xfId="6711" xr:uid="{00000000-0005-0000-0000-00009B0E0000}"/>
    <cellStyle name="Денежный 2 2 8 27" xfId="7209" xr:uid="{00000000-0005-0000-0000-00009C0E0000}"/>
    <cellStyle name="Денежный 2 2 8 28" xfId="7929" xr:uid="{00000000-0005-0000-0000-00009D0E0000}"/>
    <cellStyle name="Денежный 2 2 8 29" xfId="7830" xr:uid="{00000000-0005-0000-0000-00009E0E0000}"/>
    <cellStyle name="Денежный 2 2 8 3" xfId="318" xr:uid="{00000000-0005-0000-0000-00009F0E0000}"/>
    <cellStyle name="Денежный 2 2 8 3 10" xfId="3458" xr:uid="{00000000-0005-0000-0000-0000A00E0000}"/>
    <cellStyle name="Денежный 2 2 8 3 11" xfId="3353" xr:uid="{00000000-0005-0000-0000-0000A10E0000}"/>
    <cellStyle name="Денежный 2 2 8 3 12" xfId="3962" xr:uid="{00000000-0005-0000-0000-0000A20E0000}"/>
    <cellStyle name="Денежный 2 2 8 3 13" xfId="3811" xr:uid="{00000000-0005-0000-0000-0000A30E0000}"/>
    <cellStyle name="Денежный 2 2 8 3 14" xfId="4122" xr:uid="{00000000-0005-0000-0000-0000A40E0000}"/>
    <cellStyle name="Денежный 2 2 8 3 15" xfId="4098" xr:uid="{00000000-0005-0000-0000-0000A50E0000}"/>
    <cellStyle name="Денежный 2 2 8 3 16" xfId="3783" xr:uid="{00000000-0005-0000-0000-0000A60E0000}"/>
    <cellStyle name="Денежный 2 2 8 3 17" xfId="4982" xr:uid="{00000000-0005-0000-0000-0000A70E0000}"/>
    <cellStyle name="Денежный 2 2 8 3 18" xfId="5048" xr:uid="{00000000-0005-0000-0000-0000A80E0000}"/>
    <cellStyle name="Денежный 2 2 8 3 19" xfId="4990" xr:uid="{00000000-0005-0000-0000-0000A90E0000}"/>
    <cellStyle name="Денежный 2 2 8 3 2" xfId="1602" xr:uid="{00000000-0005-0000-0000-0000AA0E0000}"/>
    <cellStyle name="Денежный 2 2 8 3 2 2" xfId="1924" xr:uid="{00000000-0005-0000-0000-0000AB0E0000}"/>
    <cellStyle name="Денежный 2 2 8 3 2 3" xfId="11733" xr:uid="{00000000-0005-0000-0000-0000AC0E0000}"/>
    <cellStyle name="Денежный 2 2 8 3 20" xfId="4904" xr:uid="{00000000-0005-0000-0000-0000AD0E0000}"/>
    <cellStyle name="Денежный 2 2 8 3 21" xfId="5748" xr:uid="{00000000-0005-0000-0000-0000AE0E0000}"/>
    <cellStyle name="Денежный 2 2 8 3 22" xfId="5641" xr:uid="{00000000-0005-0000-0000-0000AF0E0000}"/>
    <cellStyle name="Денежный 2 2 8 3 23" xfId="6754" xr:uid="{00000000-0005-0000-0000-0000B00E0000}"/>
    <cellStyle name="Денежный 2 2 8 3 24" xfId="7252" xr:uid="{00000000-0005-0000-0000-0000B10E0000}"/>
    <cellStyle name="Денежный 2 2 8 3 25" xfId="7979" xr:uid="{00000000-0005-0000-0000-0000B20E0000}"/>
    <cellStyle name="Денежный 2 2 8 3 26" xfId="7806" xr:uid="{00000000-0005-0000-0000-0000B30E0000}"/>
    <cellStyle name="Денежный 2 2 8 3 27" xfId="7728" xr:uid="{00000000-0005-0000-0000-0000B40E0000}"/>
    <cellStyle name="Денежный 2 2 8 3 28" xfId="10226" xr:uid="{00000000-0005-0000-0000-0000B50E0000}"/>
    <cellStyle name="Денежный 2 2 8 3 29" xfId="11484" xr:uid="{00000000-0005-0000-0000-0000B60E0000}"/>
    <cellStyle name="Денежный 2 2 8 3 3" xfId="2011" xr:uid="{00000000-0005-0000-0000-0000B70E0000}"/>
    <cellStyle name="Денежный 2 2 8 3 4" xfId="1973" xr:uid="{00000000-0005-0000-0000-0000B80E0000}"/>
    <cellStyle name="Денежный 2 2 8 3 5" xfId="2342" xr:uid="{00000000-0005-0000-0000-0000B90E0000}"/>
    <cellStyle name="Денежный 2 2 8 3 6" xfId="2400" xr:uid="{00000000-0005-0000-0000-0000BA0E0000}"/>
    <cellStyle name="Денежный 2 2 8 3 7" xfId="2376" xr:uid="{00000000-0005-0000-0000-0000BB0E0000}"/>
    <cellStyle name="Денежный 2 2 8 3 8" xfId="3042" xr:uid="{00000000-0005-0000-0000-0000BC0E0000}"/>
    <cellStyle name="Денежный 2 2 8 3 9" xfId="2937" xr:uid="{00000000-0005-0000-0000-0000BD0E0000}"/>
    <cellStyle name="Денежный 2 2 8 30" xfId="7784" xr:uid="{00000000-0005-0000-0000-0000BE0E0000}"/>
    <cellStyle name="Денежный 2 2 8 31" xfId="10176" xr:uid="{00000000-0005-0000-0000-0000BF0E0000}"/>
    <cellStyle name="Денежный 2 2 8 32" xfId="11245" xr:uid="{00000000-0005-0000-0000-0000C00E0000}"/>
    <cellStyle name="Денежный 2 2 8 4" xfId="650" xr:uid="{00000000-0005-0000-0000-0000C10E0000}"/>
    <cellStyle name="Денежный 2 2 8 4 10" xfId="3560" xr:uid="{00000000-0005-0000-0000-0000C20E0000}"/>
    <cellStyle name="Денежный 2 2 8 4 11" xfId="3688" xr:uid="{00000000-0005-0000-0000-0000C30E0000}"/>
    <cellStyle name="Денежный 2 2 8 4 12" xfId="4168" xr:uid="{00000000-0005-0000-0000-0000C40E0000}"/>
    <cellStyle name="Денежный 2 2 8 4 13" xfId="4323" xr:uid="{00000000-0005-0000-0000-0000C50E0000}"/>
    <cellStyle name="Денежный 2 2 8 4 14" xfId="4469" xr:uid="{00000000-0005-0000-0000-0000C60E0000}"/>
    <cellStyle name="Денежный 2 2 8 4 15" xfId="4600" xr:uid="{00000000-0005-0000-0000-0000C70E0000}"/>
    <cellStyle name="Денежный 2 2 8 4 16" xfId="4728" xr:uid="{00000000-0005-0000-0000-0000C80E0000}"/>
    <cellStyle name="Денежный 2 2 8 4 17" xfId="5150" xr:uid="{00000000-0005-0000-0000-0000C90E0000}"/>
    <cellStyle name="Денежный 2 2 8 4 18" xfId="5297" xr:uid="{00000000-0005-0000-0000-0000CA0E0000}"/>
    <cellStyle name="Денежный 2 2 8 4 19" xfId="5432" xr:uid="{00000000-0005-0000-0000-0000CB0E0000}"/>
    <cellStyle name="Денежный 2 2 8 4 2" xfId="1675" xr:uid="{00000000-0005-0000-0000-0000CC0E0000}"/>
    <cellStyle name="Денежный 2 2 8 4 2 2" xfId="2107" xr:uid="{00000000-0005-0000-0000-0000CD0E0000}"/>
    <cellStyle name="Денежный 2 2 8 4 2 3" xfId="11839" xr:uid="{00000000-0005-0000-0000-0000CE0E0000}"/>
    <cellStyle name="Денежный 2 2 8 4 20" xfId="5560" xr:uid="{00000000-0005-0000-0000-0000CF0E0000}"/>
    <cellStyle name="Денежный 2 2 8 4 21" xfId="5848" xr:uid="{00000000-0005-0000-0000-0000D00E0000}"/>
    <cellStyle name="Денежный 2 2 8 4 22" xfId="6316" xr:uid="{00000000-0005-0000-0000-0000D10E0000}"/>
    <cellStyle name="Денежный 2 2 8 4 23" xfId="6814" xr:uid="{00000000-0005-0000-0000-0000D20E0000}"/>
    <cellStyle name="Денежный 2 2 8 4 24" xfId="7312" xr:uid="{00000000-0005-0000-0000-0000D30E0000}"/>
    <cellStyle name="Денежный 2 2 8 4 25" xfId="8294" xr:uid="{00000000-0005-0000-0000-0000D40E0000}"/>
    <cellStyle name="Денежный 2 2 8 4 26" xfId="8425" xr:uid="{00000000-0005-0000-0000-0000D50E0000}"/>
    <cellStyle name="Денежный 2 2 8 4 27" xfId="9229" xr:uid="{00000000-0005-0000-0000-0000D60E0000}"/>
    <cellStyle name="Денежный 2 2 8 4 28" xfId="10558" xr:uid="{00000000-0005-0000-0000-0000D70E0000}"/>
    <cellStyle name="Денежный 2 2 8 4 29" xfId="11557" xr:uid="{00000000-0005-0000-0000-0000D80E0000}"/>
    <cellStyle name="Денежный 2 2 8 4 3" xfId="2241" xr:uid="{00000000-0005-0000-0000-0000D90E0000}"/>
    <cellStyle name="Денежный 2 2 8 4 4" xfId="2441" xr:uid="{00000000-0005-0000-0000-0000DA0E0000}"/>
    <cellStyle name="Денежный 2 2 8 4 5" xfId="2595" xr:uid="{00000000-0005-0000-0000-0000DB0E0000}"/>
    <cellStyle name="Денежный 2 2 8 4 6" xfId="2728" xr:uid="{00000000-0005-0000-0000-0000DC0E0000}"/>
    <cellStyle name="Денежный 2 2 8 4 7" xfId="2856" xr:uid="{00000000-0005-0000-0000-0000DD0E0000}"/>
    <cellStyle name="Денежный 2 2 8 4 8" xfId="3144" xr:uid="{00000000-0005-0000-0000-0000DE0E0000}"/>
    <cellStyle name="Денежный 2 2 8 4 9" xfId="3272" xr:uid="{00000000-0005-0000-0000-0000DF0E0000}"/>
    <cellStyle name="Денежный 2 2 8 5" xfId="722" xr:uid="{00000000-0005-0000-0000-0000E00E0000}"/>
    <cellStyle name="Денежный 2 2 8 5 10" xfId="3620" xr:uid="{00000000-0005-0000-0000-0000E10E0000}"/>
    <cellStyle name="Денежный 2 2 8 5 11" xfId="3748" xr:uid="{00000000-0005-0000-0000-0000E20E0000}"/>
    <cellStyle name="Денежный 2 2 8 5 12" xfId="4235" xr:uid="{00000000-0005-0000-0000-0000E30E0000}"/>
    <cellStyle name="Денежный 2 2 8 5 13" xfId="4387" xr:uid="{00000000-0005-0000-0000-0000E40E0000}"/>
    <cellStyle name="Денежный 2 2 8 5 14" xfId="4530" xr:uid="{00000000-0005-0000-0000-0000E50E0000}"/>
    <cellStyle name="Денежный 2 2 8 5 15" xfId="4660" xr:uid="{00000000-0005-0000-0000-0000E60E0000}"/>
    <cellStyle name="Денежный 2 2 8 5 16" xfId="4788" xr:uid="{00000000-0005-0000-0000-0000E70E0000}"/>
    <cellStyle name="Денежный 2 2 8 5 17" xfId="5212" xr:uid="{00000000-0005-0000-0000-0000E80E0000}"/>
    <cellStyle name="Денежный 2 2 8 5 18" xfId="5362" xr:uid="{00000000-0005-0000-0000-0000E90E0000}"/>
    <cellStyle name="Денежный 2 2 8 5 19" xfId="5492" xr:uid="{00000000-0005-0000-0000-0000EA0E0000}"/>
    <cellStyle name="Денежный 2 2 8 5 2" xfId="1897" xr:uid="{00000000-0005-0000-0000-0000EB0E0000}"/>
    <cellStyle name="Денежный 2 2 8 5 2 2" xfId="2176" xr:uid="{00000000-0005-0000-0000-0000EC0E0000}"/>
    <cellStyle name="Денежный 2 2 8 5 2 3" xfId="11902" xr:uid="{00000000-0005-0000-0000-0000ED0E0000}"/>
    <cellStyle name="Денежный 2 2 8 5 20" xfId="5620" xr:uid="{00000000-0005-0000-0000-0000EE0E0000}"/>
    <cellStyle name="Денежный 2 2 8 5 21" xfId="5908" xr:uid="{00000000-0005-0000-0000-0000EF0E0000}"/>
    <cellStyle name="Денежный 2 2 8 5 22" xfId="6376" xr:uid="{00000000-0005-0000-0000-0000F00E0000}"/>
    <cellStyle name="Денежный 2 2 8 5 23" xfId="6874" xr:uid="{00000000-0005-0000-0000-0000F10E0000}"/>
    <cellStyle name="Денежный 2 2 8 5 24" xfId="7372" xr:uid="{00000000-0005-0000-0000-0000F20E0000}"/>
    <cellStyle name="Денежный 2 2 8 5 25" xfId="8366" xr:uid="{00000000-0005-0000-0000-0000F30E0000}"/>
    <cellStyle name="Денежный 2 2 8 5 26" xfId="8449" xr:uid="{00000000-0005-0000-0000-0000F40E0000}"/>
    <cellStyle name="Денежный 2 2 8 5 27" xfId="9392" xr:uid="{00000000-0005-0000-0000-0000F50E0000}"/>
    <cellStyle name="Денежный 2 2 8 5 28" xfId="10630" xr:uid="{00000000-0005-0000-0000-0000F60E0000}"/>
    <cellStyle name="Денежный 2 2 8 5 29" xfId="11709" xr:uid="{00000000-0005-0000-0000-0000F70E0000}"/>
    <cellStyle name="Денежный 2 2 8 5 3" xfId="2301" xr:uid="{00000000-0005-0000-0000-0000F80E0000}"/>
    <cellStyle name="Денежный 2 2 8 5 4" xfId="2508" xr:uid="{00000000-0005-0000-0000-0000F90E0000}"/>
    <cellStyle name="Денежный 2 2 8 5 5" xfId="2658" xr:uid="{00000000-0005-0000-0000-0000FA0E0000}"/>
    <cellStyle name="Денежный 2 2 8 5 6" xfId="2788" xr:uid="{00000000-0005-0000-0000-0000FB0E0000}"/>
    <cellStyle name="Денежный 2 2 8 5 7" xfId="2916" xr:uid="{00000000-0005-0000-0000-0000FC0E0000}"/>
    <cellStyle name="Денежный 2 2 8 5 8" xfId="3204" xr:uid="{00000000-0005-0000-0000-0000FD0E0000}"/>
    <cellStyle name="Денежный 2 2 8 5 9" xfId="3332" xr:uid="{00000000-0005-0000-0000-0000FE0E0000}"/>
    <cellStyle name="Денежный 2 2 8 6" xfId="828" xr:uid="{00000000-0005-0000-0000-0000FF0E0000}"/>
    <cellStyle name="Денежный 2 2 8 6 10" xfId="9495" xr:uid="{00000000-0005-0000-0000-0000000F0000}"/>
    <cellStyle name="Денежный 2 2 8 6 11" xfId="10730" xr:uid="{00000000-0005-0000-0000-0000010F0000}"/>
    <cellStyle name="Денежный 2 2 8 6 12" xfId="11657" xr:uid="{00000000-0005-0000-0000-0000020F0000}"/>
    <cellStyle name="Денежный 2 2 8 6 2" xfId="837" xr:uid="{00000000-0005-0000-0000-0000030F0000}"/>
    <cellStyle name="Денежный 2 2 8 6 2 10" xfId="12146" xr:uid="{00000000-0005-0000-0000-0000040F0000}"/>
    <cellStyle name="Денежный 2 2 8 6 2 2" xfId="5977" xr:uid="{00000000-0005-0000-0000-0000050F0000}"/>
    <cellStyle name="Денежный 2 2 8 6 2 2 2" xfId="5982" xr:uid="{00000000-0005-0000-0000-0000060F0000}"/>
    <cellStyle name="Денежный 2 2 8 6 2 2 3" xfId="12151" xr:uid="{00000000-0005-0000-0000-0000070F0000}"/>
    <cellStyle name="Денежный 2 2 8 6 2 3" xfId="6450" xr:uid="{00000000-0005-0000-0000-0000080F0000}"/>
    <cellStyle name="Денежный 2 2 8 6 2 4" xfId="6948" xr:uid="{00000000-0005-0000-0000-0000090F0000}"/>
    <cellStyle name="Денежный 2 2 8 6 2 5" xfId="7446" xr:uid="{00000000-0005-0000-0000-00000A0F0000}"/>
    <cellStyle name="Денежный 2 2 8 6 2 6" xfId="8479" xr:uid="{00000000-0005-0000-0000-00000B0F0000}"/>
    <cellStyle name="Денежный 2 2 8 6 2 7" xfId="8968" xr:uid="{00000000-0005-0000-0000-00000C0F0000}"/>
    <cellStyle name="Денежный 2 2 8 6 2 8" xfId="9504" xr:uid="{00000000-0005-0000-0000-00000D0F0000}"/>
    <cellStyle name="Денежный 2 2 8 6 2 9" xfId="10739" xr:uid="{00000000-0005-0000-0000-00000E0F0000}"/>
    <cellStyle name="Денежный 2 2 8 6 3" xfId="1078" xr:uid="{00000000-0005-0000-0000-00000F0F0000}"/>
    <cellStyle name="Денежный 2 2 8 6 3 2" xfId="9739" xr:uid="{00000000-0005-0000-0000-0000100F0000}"/>
    <cellStyle name="Денежный 2 2 8 6 3 3" xfId="10970" xr:uid="{00000000-0005-0000-0000-0000110F0000}"/>
    <cellStyle name="Денежный 2 2 8 6 4" xfId="1182" xr:uid="{00000000-0005-0000-0000-0000120F0000}"/>
    <cellStyle name="Денежный 2 2 8 6 4 2" xfId="9839" xr:uid="{00000000-0005-0000-0000-0000130F0000}"/>
    <cellStyle name="Денежный 2 2 8 6 4 3" xfId="11068" xr:uid="{00000000-0005-0000-0000-0000140F0000}"/>
    <cellStyle name="Денежный 2 2 8 6 5" xfId="1818" xr:uid="{00000000-0005-0000-0000-0000150F0000}"/>
    <cellStyle name="Денежный 2 2 8 6 5 2" xfId="6445" xr:uid="{00000000-0005-0000-0000-0000160F0000}"/>
    <cellStyle name="Денежный 2 2 8 6 5 3" xfId="12442" xr:uid="{00000000-0005-0000-0000-0000170F0000}"/>
    <cellStyle name="Денежный 2 2 8 6 6" xfId="6943" xr:uid="{00000000-0005-0000-0000-0000180F0000}"/>
    <cellStyle name="Денежный 2 2 8 6 7" xfId="7441" xr:uid="{00000000-0005-0000-0000-0000190F0000}"/>
    <cellStyle name="Денежный 2 2 8 6 8" xfId="8470" xr:uid="{00000000-0005-0000-0000-00001A0F0000}"/>
    <cellStyle name="Денежный 2 2 8 6 9" xfId="8959" xr:uid="{00000000-0005-0000-0000-00001B0F0000}"/>
    <cellStyle name="Денежный 2 2 8 7" xfId="1082" xr:uid="{00000000-0005-0000-0000-00001C0F0000}"/>
    <cellStyle name="Денежный 2 2 8 7 10" xfId="11825" xr:uid="{00000000-0005-0000-0000-00001D0F0000}"/>
    <cellStyle name="Денежный 2 2 8 7 2" xfId="2087" xr:uid="{00000000-0005-0000-0000-00001E0F0000}"/>
    <cellStyle name="Денежный 2 2 8 7 2 2" xfId="6145" xr:uid="{00000000-0005-0000-0000-00001F0F0000}"/>
    <cellStyle name="Денежный 2 2 8 7 2 3" xfId="12314" xr:uid="{00000000-0005-0000-0000-0000200F0000}"/>
    <cellStyle name="Денежный 2 2 8 7 3" xfId="6609" xr:uid="{00000000-0005-0000-0000-0000210F0000}"/>
    <cellStyle name="Денежный 2 2 8 7 4" xfId="7107" xr:uid="{00000000-0005-0000-0000-0000220F0000}"/>
    <cellStyle name="Денежный 2 2 8 7 5" xfId="7605" xr:uid="{00000000-0005-0000-0000-0000230F0000}"/>
    <cellStyle name="Денежный 2 2 8 7 6" xfId="8717" xr:uid="{00000000-0005-0000-0000-0000240F0000}"/>
    <cellStyle name="Денежный 2 2 8 7 7" xfId="9213" xr:uid="{00000000-0005-0000-0000-0000250F0000}"/>
    <cellStyle name="Денежный 2 2 8 7 8" xfId="9743" xr:uid="{00000000-0005-0000-0000-0000260F0000}"/>
    <cellStyle name="Денежный 2 2 8 7 9" xfId="10974" xr:uid="{00000000-0005-0000-0000-0000270F0000}"/>
    <cellStyle name="Денежный 2 2 8 8" xfId="1186" xr:uid="{00000000-0005-0000-0000-0000280F0000}"/>
    <cellStyle name="Денежный 2 2 8 8 10" xfId="11625" xr:uid="{00000000-0005-0000-0000-0000290F0000}"/>
    <cellStyle name="Денежный 2 2 8 8 2" xfId="1748" xr:uid="{00000000-0005-0000-0000-00002A0F0000}"/>
    <cellStyle name="Денежный 2 2 8 8 2 2" xfId="6212" xr:uid="{00000000-0005-0000-0000-00002B0F0000}"/>
    <cellStyle name="Денежный 2 2 8 8 2 3" xfId="12381" xr:uid="{00000000-0005-0000-0000-00002C0F0000}"/>
    <cellStyle name="Денежный 2 2 8 8 3" xfId="6655" xr:uid="{00000000-0005-0000-0000-00002D0F0000}"/>
    <cellStyle name="Денежный 2 2 8 8 4" xfId="7153" xr:uid="{00000000-0005-0000-0000-00002E0F0000}"/>
    <cellStyle name="Денежный 2 2 8 8 5" xfId="7651" xr:uid="{00000000-0005-0000-0000-00002F0F0000}"/>
    <cellStyle name="Денежный 2 2 8 8 6" xfId="8819" xr:uid="{00000000-0005-0000-0000-0000300F0000}"/>
    <cellStyle name="Денежный 2 2 8 8 7" xfId="9303" xr:uid="{00000000-0005-0000-0000-0000310F0000}"/>
    <cellStyle name="Денежный 2 2 8 8 8" xfId="9843" xr:uid="{00000000-0005-0000-0000-0000320F0000}"/>
    <cellStyle name="Денежный 2 2 8 8 9" xfId="11072" xr:uid="{00000000-0005-0000-0000-0000330F0000}"/>
    <cellStyle name="Денежный 2 2 8 9" xfId="1360" xr:uid="{00000000-0005-0000-0000-0000340F0000}"/>
    <cellStyle name="Денежный 2 2 8 9 2" xfId="2331" xr:uid="{00000000-0005-0000-0000-0000350F0000}"/>
    <cellStyle name="Денежный 2 2 8 9 3" xfId="11971" xr:uid="{00000000-0005-0000-0000-0000360F0000}"/>
    <cellStyle name="Денежный 2 2 9" xfId="275" xr:uid="{00000000-0005-0000-0000-0000370F0000}"/>
    <cellStyle name="Денежный 2 2 9 10" xfId="3419" xr:uid="{00000000-0005-0000-0000-0000380F0000}"/>
    <cellStyle name="Денежный 2 2 9 11" xfId="3500" xr:uid="{00000000-0005-0000-0000-0000390F0000}"/>
    <cellStyle name="Денежный 2 2 9 12" xfId="3921" xr:uid="{00000000-0005-0000-0000-00003A0F0000}"/>
    <cellStyle name="Денежный 2 2 9 13" xfId="3829" xr:uid="{00000000-0005-0000-0000-00003B0F0000}"/>
    <cellStyle name="Денежный 2 2 9 14" xfId="3871" xr:uid="{00000000-0005-0000-0000-00003C0F0000}"/>
    <cellStyle name="Денежный 2 2 9 15" xfId="3976" xr:uid="{00000000-0005-0000-0000-00003D0F0000}"/>
    <cellStyle name="Денежный 2 2 9 16" xfId="4035" xr:uid="{00000000-0005-0000-0000-00003E0F0000}"/>
    <cellStyle name="Денежный 2 2 9 17" xfId="4942" xr:uid="{00000000-0005-0000-0000-00003F0F0000}"/>
    <cellStyle name="Денежный 2 2 9 18" xfId="4998" xr:uid="{00000000-0005-0000-0000-0000400F0000}"/>
    <cellStyle name="Денежный 2 2 9 19" xfId="5082" xr:uid="{00000000-0005-0000-0000-0000410F0000}"/>
    <cellStyle name="Денежный 2 2 9 2" xfId="838" xr:uid="{00000000-0005-0000-0000-0000420F0000}"/>
    <cellStyle name="Денежный 2 2 9 2 10" xfId="11714" xr:uid="{00000000-0005-0000-0000-0000430F0000}"/>
    <cellStyle name="Денежный 2 2 9 2 2" xfId="1902" xr:uid="{00000000-0005-0000-0000-0000440F0000}"/>
    <cellStyle name="Денежный 2 2 9 2 2 2" xfId="5983" xr:uid="{00000000-0005-0000-0000-0000450F0000}"/>
    <cellStyle name="Денежный 2 2 9 2 2 3" xfId="12152" xr:uid="{00000000-0005-0000-0000-0000460F0000}"/>
    <cellStyle name="Денежный 2 2 9 2 3" xfId="6451" xr:uid="{00000000-0005-0000-0000-0000470F0000}"/>
    <cellStyle name="Денежный 2 2 9 2 4" xfId="6949" xr:uid="{00000000-0005-0000-0000-0000480F0000}"/>
    <cellStyle name="Денежный 2 2 9 2 5" xfId="7447" xr:uid="{00000000-0005-0000-0000-0000490F0000}"/>
    <cellStyle name="Денежный 2 2 9 2 6" xfId="8480" xr:uid="{00000000-0005-0000-0000-00004A0F0000}"/>
    <cellStyle name="Денежный 2 2 9 2 7" xfId="8969" xr:uid="{00000000-0005-0000-0000-00004B0F0000}"/>
    <cellStyle name="Денежный 2 2 9 2 8" xfId="9505" xr:uid="{00000000-0005-0000-0000-00004C0F0000}"/>
    <cellStyle name="Денежный 2 2 9 2 9" xfId="10740" xr:uid="{00000000-0005-0000-0000-00004D0F0000}"/>
    <cellStyle name="Денежный 2 2 9 20" xfId="4869" xr:uid="{00000000-0005-0000-0000-00004E0F0000}"/>
    <cellStyle name="Денежный 2 2 9 21" xfId="5709" xr:uid="{00000000-0005-0000-0000-00004F0F0000}"/>
    <cellStyle name="Денежный 2 2 9 22" xfId="5783" xr:uid="{00000000-0005-0000-0000-0000500F0000}"/>
    <cellStyle name="Денежный 2 2 9 23" xfId="6715" xr:uid="{00000000-0005-0000-0000-0000510F0000}"/>
    <cellStyle name="Денежный 2 2 9 24" xfId="7213" xr:uid="{00000000-0005-0000-0000-0000520F0000}"/>
    <cellStyle name="Денежный 2 2 9 25" xfId="7936" xr:uid="{00000000-0005-0000-0000-0000530F0000}"/>
    <cellStyle name="Денежный 2 2 9 26" xfId="8175" xr:uid="{00000000-0005-0000-0000-0000540F0000}"/>
    <cellStyle name="Денежный 2 2 9 27" xfId="7889" xr:uid="{00000000-0005-0000-0000-0000550F0000}"/>
    <cellStyle name="Денежный 2 2 9 28" xfId="10183" xr:uid="{00000000-0005-0000-0000-0000560F0000}"/>
    <cellStyle name="Денежный 2 2 9 29" xfId="11252" xr:uid="{00000000-0005-0000-0000-0000570F0000}"/>
    <cellStyle name="Денежный 2 2 9 3" xfId="1077" xr:uid="{00000000-0005-0000-0000-0000580F0000}"/>
    <cellStyle name="Денежный 2 2 9 3 10" xfId="11751" xr:uid="{00000000-0005-0000-0000-0000590F0000}"/>
    <cellStyle name="Денежный 2 2 9 3 2" xfId="1955" xr:uid="{00000000-0005-0000-0000-00005A0F0000}"/>
    <cellStyle name="Денежный 2 2 9 3 2 2" xfId="6141" xr:uid="{00000000-0005-0000-0000-00005B0F0000}"/>
    <cellStyle name="Денежный 2 2 9 3 2 3" xfId="12310" xr:uid="{00000000-0005-0000-0000-00005C0F0000}"/>
    <cellStyle name="Денежный 2 2 9 3 3" xfId="6606" xr:uid="{00000000-0005-0000-0000-00005D0F0000}"/>
    <cellStyle name="Денежный 2 2 9 3 4" xfId="7104" xr:uid="{00000000-0005-0000-0000-00005E0F0000}"/>
    <cellStyle name="Денежный 2 2 9 3 5" xfId="7602" xr:uid="{00000000-0005-0000-0000-00005F0F0000}"/>
    <cellStyle name="Денежный 2 2 9 3 6" xfId="8712" xr:uid="{00000000-0005-0000-0000-0000600F0000}"/>
    <cellStyle name="Денежный 2 2 9 3 7" xfId="9208" xr:uid="{00000000-0005-0000-0000-0000610F0000}"/>
    <cellStyle name="Денежный 2 2 9 3 8" xfId="9738" xr:uid="{00000000-0005-0000-0000-0000620F0000}"/>
    <cellStyle name="Денежный 2 2 9 3 9" xfId="10969" xr:uid="{00000000-0005-0000-0000-0000630F0000}"/>
    <cellStyle name="Денежный 2 2 9 4" xfId="1181" xr:uid="{00000000-0005-0000-0000-0000640F0000}"/>
    <cellStyle name="Денежный 2 2 9 4 10" xfId="11769" xr:uid="{00000000-0005-0000-0000-0000650F0000}"/>
    <cellStyle name="Денежный 2 2 9 4 2" xfId="1988" xr:uid="{00000000-0005-0000-0000-0000660F0000}"/>
    <cellStyle name="Денежный 2 2 9 4 2 2" xfId="6208" xr:uid="{00000000-0005-0000-0000-0000670F0000}"/>
    <cellStyle name="Денежный 2 2 9 4 2 3" xfId="12377" xr:uid="{00000000-0005-0000-0000-0000680F0000}"/>
    <cellStyle name="Денежный 2 2 9 4 3" xfId="6652" xr:uid="{00000000-0005-0000-0000-0000690F0000}"/>
    <cellStyle name="Денежный 2 2 9 4 4" xfId="7150" xr:uid="{00000000-0005-0000-0000-00006A0F0000}"/>
    <cellStyle name="Денежный 2 2 9 4 5" xfId="7648" xr:uid="{00000000-0005-0000-0000-00006B0F0000}"/>
    <cellStyle name="Денежный 2 2 9 4 6" xfId="8814" xr:uid="{00000000-0005-0000-0000-00006C0F0000}"/>
    <cellStyle name="Денежный 2 2 9 4 7" xfId="9298" xr:uid="{00000000-0005-0000-0000-00006D0F0000}"/>
    <cellStyle name="Денежный 2 2 9 4 8" xfId="9838" xr:uid="{00000000-0005-0000-0000-00006E0F0000}"/>
    <cellStyle name="Денежный 2 2 9 4 9" xfId="11067" xr:uid="{00000000-0005-0000-0000-00006F0F0000}"/>
    <cellStyle name="Денежный 2 2 9 5" xfId="1367" xr:uid="{00000000-0005-0000-0000-0000700F0000}"/>
    <cellStyle name="Денежный 2 2 9 5 2" xfId="1781" xr:uid="{00000000-0005-0000-0000-0000710F0000}"/>
    <cellStyle name="Денежный 2 2 9 5 3" xfId="11639" xr:uid="{00000000-0005-0000-0000-0000720F0000}"/>
    <cellStyle name="Денежный 2 2 9 6" xfId="1754" xr:uid="{00000000-0005-0000-0000-0000730F0000}"/>
    <cellStyle name="Денежный 2 2 9 7" xfId="1974" xr:uid="{00000000-0005-0000-0000-0000740F0000}"/>
    <cellStyle name="Денежный 2 2 9 8" xfId="3003" xr:uid="{00000000-0005-0000-0000-0000750F0000}"/>
    <cellStyle name="Денежный 2 2 9 9" xfId="2955" xr:uid="{00000000-0005-0000-0000-0000760F0000}"/>
    <cellStyle name="Денежный 2 20" xfId="741" xr:uid="{00000000-0005-0000-0000-0000770F0000}"/>
    <cellStyle name="Денежный 2 20 2" xfId="839" xr:uid="{00000000-0005-0000-0000-0000780F0000}"/>
    <cellStyle name="Денежный 2 20 2 10" xfId="17128" xr:uid="{00000000-0005-0000-0000-0000790F0000}"/>
    <cellStyle name="Денежный 2 20 2 11" xfId="18440" xr:uid="{00000000-0005-0000-0000-00007A0F0000}"/>
    <cellStyle name="Денежный 2 20 2 11 2" xfId="22448" xr:uid="{00000000-0005-0000-0000-00007B0F0000}"/>
    <cellStyle name="Денежный 2 20 2 11 3" xfId="27583" xr:uid="{00000000-0005-0000-0000-00007C0F0000}"/>
    <cellStyle name="Денежный 2 20 2 11 4" xfId="29020" xr:uid="{00000000-0005-0000-0000-00007D0F0000}"/>
    <cellStyle name="Денежный 2 20 2 11 5" xfId="30326" xr:uid="{00000000-0005-0000-0000-00007E0F0000}"/>
    <cellStyle name="Денежный 2 20 2 11 6" xfId="35047" xr:uid="{00000000-0005-0000-0000-00007F0F0000}"/>
    <cellStyle name="Денежный 2 20 2 11 7" xfId="36383" xr:uid="{00000000-0005-0000-0000-0000800F0000}"/>
    <cellStyle name="Денежный 2 20 2 2" xfId="840" xr:uid="{00000000-0005-0000-0000-0000810F0000}"/>
    <cellStyle name="Денежный 2 20 2 3" xfId="1075" xr:uid="{00000000-0005-0000-0000-0000820F0000}"/>
    <cellStyle name="Денежный 2 20 2 4" xfId="1179" xr:uid="{00000000-0005-0000-0000-0000830F0000}"/>
    <cellStyle name="Денежный 2 20 2 5" xfId="5984" xr:uid="{00000000-0005-0000-0000-0000840F0000}"/>
    <cellStyle name="Денежный 2 20 2 5 2" xfId="9506" xr:uid="{00000000-0005-0000-0000-0000850F0000}"/>
    <cellStyle name="Денежный 2 20 2 5 2 2" xfId="13539" xr:uid="{00000000-0005-0000-0000-0000860F0000}"/>
    <cellStyle name="Денежный 2 20 2 5 2 3" xfId="14783" xr:uid="{00000000-0005-0000-0000-0000870F0000}"/>
    <cellStyle name="Денежный 2 20 2 5 2 3 2" xfId="16197" xr:uid="{00000000-0005-0000-0000-0000880F0000}"/>
    <cellStyle name="Денежный 2 20 2 5 2 3 3" xfId="20180" xr:uid="{00000000-0005-0000-0000-0000890F0000}"/>
    <cellStyle name="Денежный 2 20 2 5 2 3 4" xfId="22868" xr:uid="{00000000-0005-0000-0000-00008A0F0000}"/>
    <cellStyle name="Денежный 2 20 2 5 2 3 5" xfId="26363" xr:uid="{00000000-0005-0000-0000-00008B0F0000}"/>
    <cellStyle name="Денежный 2 20 2 5 2 3 6" xfId="25988" xr:uid="{00000000-0005-0000-0000-00008C0F0000}"/>
    <cellStyle name="Денежный 2 20 2 5 2 3 7" xfId="23004" xr:uid="{00000000-0005-0000-0000-00008D0F0000}"/>
    <cellStyle name="Денежный 2 20 2 5 2 3 8" xfId="33353" xr:uid="{00000000-0005-0000-0000-00008E0F0000}"/>
    <cellStyle name="Денежный 2 20 2 5 2 3 9" xfId="32073" xr:uid="{00000000-0005-0000-0000-00008F0F0000}"/>
    <cellStyle name="Денежный 2 20 2 5 2 4" xfId="17455" xr:uid="{00000000-0005-0000-0000-0000900F0000}"/>
    <cellStyle name="Денежный 2 20 2 5 2 5" xfId="18767" xr:uid="{00000000-0005-0000-0000-0000910F0000}"/>
    <cellStyle name="Денежный 2 20 2 5 2 5 2" xfId="23635" xr:uid="{00000000-0005-0000-0000-0000920F0000}"/>
    <cellStyle name="Денежный 2 20 2 5 2 5 3" xfId="27910" xr:uid="{00000000-0005-0000-0000-0000930F0000}"/>
    <cellStyle name="Денежный 2 20 2 5 2 5 4" xfId="29347" xr:uid="{00000000-0005-0000-0000-0000940F0000}"/>
    <cellStyle name="Денежный 2 20 2 5 2 5 5" xfId="30653" xr:uid="{00000000-0005-0000-0000-0000950F0000}"/>
    <cellStyle name="Денежный 2 20 2 5 2 5 6" xfId="34720" xr:uid="{00000000-0005-0000-0000-0000960F0000}"/>
    <cellStyle name="Денежный 2 20 2 5 2 5 7" xfId="36056" xr:uid="{00000000-0005-0000-0000-0000970F0000}"/>
    <cellStyle name="Денежный 2 20 2 5 3" xfId="12736" xr:uid="{00000000-0005-0000-0000-0000980F0000}"/>
    <cellStyle name="Денежный 2 20 2 5 3 2" xfId="12896" xr:uid="{00000000-0005-0000-0000-0000990F0000}"/>
    <cellStyle name="Денежный 2 20 2 5 3 3" xfId="15426" xr:uid="{00000000-0005-0000-0000-00009A0F0000}"/>
    <cellStyle name="Денежный 2 20 2 5 3 3 2" xfId="15554" xr:uid="{00000000-0005-0000-0000-00009B0F0000}"/>
    <cellStyle name="Денежный 2 20 2 5 3 3 3" xfId="19537" xr:uid="{00000000-0005-0000-0000-00009C0F0000}"/>
    <cellStyle name="Денежный 2 20 2 5 3 3 4" xfId="23701" xr:uid="{00000000-0005-0000-0000-00009D0F0000}"/>
    <cellStyle name="Денежный 2 20 2 5 3 3 5" xfId="26687" xr:uid="{00000000-0005-0000-0000-00009E0F0000}"/>
    <cellStyle name="Денежный 2 20 2 5 3 3 6" xfId="23086" xr:uid="{00000000-0005-0000-0000-00009F0F0000}"/>
    <cellStyle name="Денежный 2 20 2 5 3 3 7" xfId="21054" xr:uid="{00000000-0005-0000-0000-0000A00F0000}"/>
    <cellStyle name="Денежный 2 20 2 5 3 3 8" xfId="32710" xr:uid="{00000000-0005-0000-0000-0000A10F0000}"/>
    <cellStyle name="Денежный 2 20 2 5 3 3 9" xfId="31493" xr:uid="{00000000-0005-0000-0000-0000A20F0000}"/>
    <cellStyle name="Денежный 2 20 2 5 3 4" xfId="18098" xr:uid="{00000000-0005-0000-0000-0000A30F0000}"/>
    <cellStyle name="Денежный 2 20 2 5 3 5" xfId="19410" xr:uid="{00000000-0005-0000-0000-0000A40F0000}"/>
    <cellStyle name="Денежный 2 20 2 5 3 5 2" xfId="23533" xr:uid="{00000000-0005-0000-0000-0000A50F0000}"/>
    <cellStyle name="Денежный 2 20 2 5 3 5 3" xfId="28553" xr:uid="{00000000-0005-0000-0000-0000A60F0000}"/>
    <cellStyle name="Денежный 2 20 2 5 3 5 4" xfId="29990" xr:uid="{00000000-0005-0000-0000-0000A70F0000}"/>
    <cellStyle name="Денежный 2 20 2 5 3 5 5" xfId="31296" xr:uid="{00000000-0005-0000-0000-0000A80F0000}"/>
    <cellStyle name="Денежный 2 20 2 5 3 5 6" xfId="34077" xr:uid="{00000000-0005-0000-0000-0000A90F0000}"/>
    <cellStyle name="Денежный 2 20 2 5 3 5 7" xfId="35413" xr:uid="{00000000-0005-0000-0000-0000AA0F0000}"/>
    <cellStyle name="Денежный 2 20 2 6" xfId="10741" xr:uid="{00000000-0005-0000-0000-0000AB0F0000}"/>
    <cellStyle name="Денежный 2 20 2 6 2" xfId="13218" xr:uid="{00000000-0005-0000-0000-0000AC0F0000}"/>
    <cellStyle name="Денежный 2 20 2 6 3" xfId="15104" xr:uid="{00000000-0005-0000-0000-0000AD0F0000}"/>
    <cellStyle name="Денежный 2 20 2 6 3 2" xfId="15876" xr:uid="{00000000-0005-0000-0000-0000AE0F0000}"/>
    <cellStyle name="Денежный 2 20 2 6 3 3" xfId="19859" xr:uid="{00000000-0005-0000-0000-0000AF0F0000}"/>
    <cellStyle name="Денежный 2 20 2 6 3 4" xfId="25192" xr:uid="{00000000-0005-0000-0000-0000B00F0000}"/>
    <cellStyle name="Денежный 2 20 2 6 3 5" xfId="24007" xr:uid="{00000000-0005-0000-0000-0000B10F0000}"/>
    <cellStyle name="Денежный 2 20 2 6 3 6" xfId="26226" xr:uid="{00000000-0005-0000-0000-0000B20F0000}"/>
    <cellStyle name="Денежный 2 20 2 6 3 7" xfId="23084" xr:uid="{00000000-0005-0000-0000-0000B30F0000}"/>
    <cellStyle name="Денежный 2 20 2 6 3 8" xfId="33032" xr:uid="{00000000-0005-0000-0000-0000B40F0000}"/>
    <cellStyle name="Денежный 2 20 2 6 3 9" xfId="31593" xr:uid="{00000000-0005-0000-0000-0000B50F0000}"/>
    <cellStyle name="Денежный 2 20 2 6 4" xfId="17776" xr:uid="{00000000-0005-0000-0000-0000B60F0000}"/>
    <cellStyle name="Денежный 2 20 2 6 5" xfId="19088" xr:uid="{00000000-0005-0000-0000-0000B70F0000}"/>
    <cellStyle name="Денежный 2 20 2 6 5 2" xfId="23167" xr:uid="{00000000-0005-0000-0000-0000B80F0000}"/>
    <cellStyle name="Денежный 2 20 2 6 5 3" xfId="28231" xr:uid="{00000000-0005-0000-0000-0000B90F0000}"/>
    <cellStyle name="Денежный 2 20 2 6 5 4" xfId="29668" xr:uid="{00000000-0005-0000-0000-0000BA0F0000}"/>
    <cellStyle name="Денежный 2 20 2 6 5 5" xfId="30974" xr:uid="{00000000-0005-0000-0000-0000BB0F0000}"/>
    <cellStyle name="Денежный 2 20 2 6 5 6" xfId="34399" xr:uid="{00000000-0005-0000-0000-0000BC0F0000}"/>
    <cellStyle name="Денежный 2 20 2 6 5 7" xfId="35735" xr:uid="{00000000-0005-0000-0000-0000BD0F0000}"/>
    <cellStyle name="Денежный 2 20 2 7" xfId="12153" xr:uid="{00000000-0005-0000-0000-0000BE0F0000}"/>
    <cellStyle name="Денежный 2 20 2 8" xfId="13866" xr:uid="{00000000-0005-0000-0000-0000BF0F0000}"/>
    <cellStyle name="Денежный 2 20 2 9" xfId="14456" xr:uid="{00000000-0005-0000-0000-0000C00F0000}"/>
    <cellStyle name="Денежный 2 20 2 9 2" xfId="16524" xr:uid="{00000000-0005-0000-0000-0000C10F0000}"/>
    <cellStyle name="Денежный 2 20 2 9 3" xfId="20507" xr:uid="{00000000-0005-0000-0000-0000C20F0000}"/>
    <cellStyle name="Денежный 2 20 2 9 4" xfId="24076" xr:uid="{00000000-0005-0000-0000-0000C30F0000}"/>
    <cellStyle name="Денежный 2 20 2 9 5" xfId="26814" xr:uid="{00000000-0005-0000-0000-0000C40F0000}"/>
    <cellStyle name="Денежный 2 20 2 9 6" xfId="24483" xr:uid="{00000000-0005-0000-0000-0000C50F0000}"/>
    <cellStyle name="Денежный 2 20 2 9 7" xfId="26991" xr:uid="{00000000-0005-0000-0000-0000C60F0000}"/>
    <cellStyle name="Денежный 2 20 2 9 8" xfId="33680" xr:uid="{00000000-0005-0000-0000-0000C70F0000}"/>
    <cellStyle name="Денежный 2 20 2 9 9" xfId="32618" xr:uid="{00000000-0005-0000-0000-0000C80F0000}"/>
    <cellStyle name="Денежный 2 20 3" xfId="1076" xr:uid="{00000000-0005-0000-0000-0000C90F0000}"/>
    <cellStyle name="Денежный 2 20 3 2" xfId="6140" xr:uid="{00000000-0005-0000-0000-0000CA0F0000}"/>
    <cellStyle name="Денежный 2 20 3 2 2" xfId="9737" xr:uid="{00000000-0005-0000-0000-0000CB0F0000}"/>
    <cellStyle name="Денежный 2 20 3 2 2 2" xfId="13533" xr:uid="{00000000-0005-0000-0000-0000CC0F0000}"/>
    <cellStyle name="Денежный 2 20 3 2 2 3" xfId="14789" xr:uid="{00000000-0005-0000-0000-0000CD0F0000}"/>
    <cellStyle name="Денежный 2 20 3 2 2 3 2" xfId="16191" xr:uid="{00000000-0005-0000-0000-0000CE0F0000}"/>
    <cellStyle name="Денежный 2 20 3 2 2 3 3" xfId="20174" xr:uid="{00000000-0005-0000-0000-0000CF0F0000}"/>
    <cellStyle name="Денежный 2 20 3 2 2 3 4" xfId="23454" xr:uid="{00000000-0005-0000-0000-0000D00F0000}"/>
    <cellStyle name="Денежный 2 20 3 2 2 3 5" xfId="24631" xr:uid="{00000000-0005-0000-0000-0000D10F0000}"/>
    <cellStyle name="Денежный 2 20 3 2 2 3 6" xfId="23784" xr:uid="{00000000-0005-0000-0000-0000D20F0000}"/>
    <cellStyle name="Денежный 2 20 3 2 2 3 7" xfId="20836" xr:uid="{00000000-0005-0000-0000-0000D30F0000}"/>
    <cellStyle name="Денежный 2 20 3 2 2 3 8" xfId="33347" xr:uid="{00000000-0005-0000-0000-0000D40F0000}"/>
    <cellStyle name="Денежный 2 20 3 2 2 3 9" xfId="32472" xr:uid="{00000000-0005-0000-0000-0000D50F0000}"/>
    <cellStyle name="Денежный 2 20 3 2 2 4" xfId="17461" xr:uid="{00000000-0005-0000-0000-0000D60F0000}"/>
    <cellStyle name="Денежный 2 20 3 2 2 5" xfId="18773" xr:uid="{00000000-0005-0000-0000-0000D70F0000}"/>
    <cellStyle name="Денежный 2 20 3 2 2 5 2" xfId="24531" xr:uid="{00000000-0005-0000-0000-0000D80F0000}"/>
    <cellStyle name="Денежный 2 20 3 2 2 5 3" xfId="27916" xr:uid="{00000000-0005-0000-0000-0000D90F0000}"/>
    <cellStyle name="Денежный 2 20 3 2 2 5 4" xfId="29353" xr:uid="{00000000-0005-0000-0000-0000DA0F0000}"/>
    <cellStyle name="Денежный 2 20 3 2 2 5 5" xfId="30659" xr:uid="{00000000-0005-0000-0000-0000DB0F0000}"/>
    <cellStyle name="Денежный 2 20 3 2 2 5 6" xfId="34714" xr:uid="{00000000-0005-0000-0000-0000DC0F0000}"/>
    <cellStyle name="Денежный 2 20 3 2 2 5 7" xfId="36050" xr:uid="{00000000-0005-0000-0000-0000DD0F0000}"/>
    <cellStyle name="Денежный 2 20 3 2 3" xfId="12738" xr:uid="{00000000-0005-0000-0000-0000DE0F0000}"/>
    <cellStyle name="Денежный 2 20 3 2 3 2" xfId="12894" xr:uid="{00000000-0005-0000-0000-0000DF0F0000}"/>
    <cellStyle name="Денежный 2 20 3 2 3 3" xfId="15428" xr:uid="{00000000-0005-0000-0000-0000E00F0000}"/>
    <cellStyle name="Денежный 2 20 3 2 3 3 2" xfId="15552" xr:uid="{00000000-0005-0000-0000-0000E10F0000}"/>
    <cellStyle name="Денежный 2 20 3 2 3 3 3" xfId="19535" xr:uid="{00000000-0005-0000-0000-0000E20F0000}"/>
    <cellStyle name="Денежный 2 20 3 2 3 3 4" xfId="23286" xr:uid="{00000000-0005-0000-0000-0000E30F0000}"/>
    <cellStyle name="Денежный 2 20 3 2 3 3 5" xfId="27052" xr:uid="{00000000-0005-0000-0000-0000E40F0000}"/>
    <cellStyle name="Денежный 2 20 3 2 3 3 6" xfId="25255" xr:uid="{00000000-0005-0000-0000-0000E50F0000}"/>
    <cellStyle name="Денежный 2 20 3 2 3 3 7" xfId="28747" xr:uid="{00000000-0005-0000-0000-0000E60F0000}"/>
    <cellStyle name="Денежный 2 20 3 2 3 3 8" xfId="32708" xr:uid="{00000000-0005-0000-0000-0000E70F0000}"/>
    <cellStyle name="Денежный 2 20 3 2 3 3 9" xfId="32554" xr:uid="{00000000-0005-0000-0000-0000E80F0000}"/>
    <cellStyle name="Денежный 2 20 3 2 3 4" xfId="18100" xr:uid="{00000000-0005-0000-0000-0000E90F0000}"/>
    <cellStyle name="Денежный 2 20 3 2 3 5" xfId="19412" xr:uid="{00000000-0005-0000-0000-0000EA0F0000}"/>
    <cellStyle name="Денежный 2 20 3 2 3 5 2" xfId="25371" xr:uid="{00000000-0005-0000-0000-0000EB0F0000}"/>
    <cellStyle name="Денежный 2 20 3 2 3 5 3" xfId="28555" xr:uid="{00000000-0005-0000-0000-0000EC0F0000}"/>
    <cellStyle name="Денежный 2 20 3 2 3 5 4" xfId="29992" xr:uid="{00000000-0005-0000-0000-0000ED0F0000}"/>
    <cellStyle name="Денежный 2 20 3 2 3 5 5" xfId="31298" xr:uid="{00000000-0005-0000-0000-0000EE0F0000}"/>
    <cellStyle name="Денежный 2 20 3 2 3 5 6" xfId="34075" xr:uid="{00000000-0005-0000-0000-0000EF0F0000}"/>
    <cellStyle name="Денежный 2 20 3 2 3 5 7" xfId="35411" xr:uid="{00000000-0005-0000-0000-0000F00F0000}"/>
    <cellStyle name="Денежный 2 20 3 3" xfId="10968" xr:uid="{00000000-0005-0000-0000-0000F10F0000}"/>
    <cellStyle name="Денежный 2 20 3 3 2" xfId="13216" xr:uid="{00000000-0005-0000-0000-0000F20F0000}"/>
    <cellStyle name="Денежный 2 20 3 3 3" xfId="15106" xr:uid="{00000000-0005-0000-0000-0000F30F0000}"/>
    <cellStyle name="Денежный 2 20 3 3 3 2" xfId="15874" xr:uid="{00000000-0005-0000-0000-0000F40F0000}"/>
    <cellStyle name="Денежный 2 20 3 3 3 3" xfId="19857" xr:uid="{00000000-0005-0000-0000-0000F50F0000}"/>
    <cellStyle name="Денежный 2 20 3 3 3 4" xfId="24795" xr:uid="{00000000-0005-0000-0000-0000F60F0000}"/>
    <cellStyle name="Денежный 2 20 3 3 3 5" xfId="25012" xr:uid="{00000000-0005-0000-0000-0000F70F0000}"/>
    <cellStyle name="Денежный 2 20 3 3 3 6" xfId="25569" xr:uid="{00000000-0005-0000-0000-0000F80F0000}"/>
    <cellStyle name="Денежный 2 20 3 3 3 7" xfId="28730" xr:uid="{00000000-0005-0000-0000-0000F90F0000}"/>
    <cellStyle name="Денежный 2 20 3 3 3 8" xfId="33030" xr:uid="{00000000-0005-0000-0000-0000FA0F0000}"/>
    <cellStyle name="Денежный 2 20 3 3 3 9" xfId="31610" xr:uid="{00000000-0005-0000-0000-0000FB0F0000}"/>
    <cellStyle name="Денежный 2 20 3 3 4" xfId="17778" xr:uid="{00000000-0005-0000-0000-0000FC0F0000}"/>
    <cellStyle name="Денежный 2 20 3 3 5" xfId="19090" xr:uid="{00000000-0005-0000-0000-0000FD0F0000}"/>
    <cellStyle name="Денежный 2 20 3 3 5 2" xfId="22870" xr:uid="{00000000-0005-0000-0000-0000FE0F0000}"/>
    <cellStyle name="Денежный 2 20 3 3 5 3" xfId="28233" xr:uid="{00000000-0005-0000-0000-0000FF0F0000}"/>
    <cellStyle name="Денежный 2 20 3 3 5 4" xfId="29670" xr:uid="{00000000-0005-0000-0000-000000100000}"/>
    <cellStyle name="Денежный 2 20 3 3 5 5" xfId="30976" xr:uid="{00000000-0005-0000-0000-000001100000}"/>
    <cellStyle name="Денежный 2 20 3 3 5 6" xfId="34397" xr:uid="{00000000-0005-0000-0000-000002100000}"/>
    <cellStyle name="Денежный 2 20 3 3 5 7" xfId="35733" xr:uid="{00000000-0005-0000-0000-000003100000}"/>
    <cellStyle name="Денежный 2 20 3 4" xfId="12309" xr:uid="{00000000-0005-0000-0000-000004100000}"/>
    <cellStyle name="Денежный 2 20 3 5" xfId="13864" xr:uid="{00000000-0005-0000-0000-000005100000}"/>
    <cellStyle name="Денежный 2 20 3 6" xfId="14458" xr:uid="{00000000-0005-0000-0000-000006100000}"/>
    <cellStyle name="Денежный 2 20 3 6 2" xfId="16522" xr:uid="{00000000-0005-0000-0000-000007100000}"/>
    <cellStyle name="Денежный 2 20 3 6 3" xfId="20505" xr:uid="{00000000-0005-0000-0000-000008100000}"/>
    <cellStyle name="Денежный 2 20 3 6 4" xfId="23487" xr:uid="{00000000-0005-0000-0000-000009100000}"/>
    <cellStyle name="Денежный 2 20 3 6 5" xfId="26006" xr:uid="{00000000-0005-0000-0000-00000A100000}"/>
    <cellStyle name="Денежный 2 20 3 6 6" xfId="26736" xr:uid="{00000000-0005-0000-0000-00000B100000}"/>
    <cellStyle name="Денежный 2 20 3 6 7" xfId="25491" xr:uid="{00000000-0005-0000-0000-00000C100000}"/>
    <cellStyle name="Денежный 2 20 3 6 8" xfId="33678" xr:uid="{00000000-0005-0000-0000-00000D100000}"/>
    <cellStyle name="Денежный 2 20 3 6 9" xfId="32149" xr:uid="{00000000-0005-0000-0000-00000E100000}"/>
    <cellStyle name="Денежный 2 20 3 7" xfId="17130" xr:uid="{00000000-0005-0000-0000-00000F100000}"/>
    <cellStyle name="Денежный 2 20 3 8" xfId="18442" xr:uid="{00000000-0005-0000-0000-000010100000}"/>
    <cellStyle name="Денежный 2 20 3 8 2" xfId="22324" xr:uid="{00000000-0005-0000-0000-000011100000}"/>
    <cellStyle name="Денежный 2 20 3 8 3" xfId="27585" xr:uid="{00000000-0005-0000-0000-000012100000}"/>
    <cellStyle name="Денежный 2 20 3 8 4" xfId="29022" xr:uid="{00000000-0005-0000-0000-000013100000}"/>
    <cellStyle name="Денежный 2 20 3 8 5" xfId="30328" xr:uid="{00000000-0005-0000-0000-000014100000}"/>
    <cellStyle name="Денежный 2 20 3 8 6" xfId="35045" xr:uid="{00000000-0005-0000-0000-000015100000}"/>
    <cellStyle name="Денежный 2 20 3 8 7" xfId="36381" xr:uid="{00000000-0005-0000-0000-000016100000}"/>
    <cellStyle name="Денежный 2 20 4" xfId="1180" xr:uid="{00000000-0005-0000-0000-000017100000}"/>
    <cellStyle name="Денежный 2 20 4 2" xfId="6207" xr:uid="{00000000-0005-0000-0000-000018100000}"/>
    <cellStyle name="Денежный 2 20 4 2 2" xfId="9837" xr:uid="{00000000-0005-0000-0000-000019100000}"/>
    <cellStyle name="Денежный 2 20 4 2 2 2" xfId="13509" xr:uid="{00000000-0005-0000-0000-00001A100000}"/>
    <cellStyle name="Денежный 2 20 4 2 2 3" xfId="14813" xr:uid="{00000000-0005-0000-0000-00001B100000}"/>
    <cellStyle name="Денежный 2 20 4 2 2 3 2" xfId="16167" xr:uid="{00000000-0005-0000-0000-00001C100000}"/>
    <cellStyle name="Денежный 2 20 4 2 2 3 3" xfId="20150" xr:uid="{00000000-0005-0000-0000-00001D100000}"/>
    <cellStyle name="Денежный 2 20 4 2 2 3 4" xfId="22115" xr:uid="{00000000-0005-0000-0000-00001E100000}"/>
    <cellStyle name="Денежный 2 20 4 2 2 3 5" xfId="23377" xr:uid="{00000000-0005-0000-0000-00001F100000}"/>
    <cellStyle name="Денежный 2 20 4 2 2 3 6" xfId="23479" xr:uid="{00000000-0005-0000-0000-000020100000}"/>
    <cellStyle name="Денежный 2 20 4 2 2 3 7" xfId="26757" xr:uid="{00000000-0005-0000-0000-000021100000}"/>
    <cellStyle name="Денежный 2 20 4 2 2 3 8" xfId="33323" xr:uid="{00000000-0005-0000-0000-000022100000}"/>
    <cellStyle name="Денежный 2 20 4 2 2 3 9" xfId="31696" xr:uid="{00000000-0005-0000-0000-000023100000}"/>
    <cellStyle name="Денежный 2 20 4 2 2 4" xfId="17485" xr:uid="{00000000-0005-0000-0000-000024100000}"/>
    <cellStyle name="Денежный 2 20 4 2 2 5" xfId="18797" xr:uid="{00000000-0005-0000-0000-000025100000}"/>
    <cellStyle name="Денежный 2 20 4 2 2 5 2" xfId="21775" xr:uid="{00000000-0005-0000-0000-000026100000}"/>
    <cellStyle name="Денежный 2 20 4 2 2 5 3" xfId="27940" xr:uid="{00000000-0005-0000-0000-000027100000}"/>
    <cellStyle name="Денежный 2 20 4 2 2 5 4" xfId="29377" xr:uid="{00000000-0005-0000-0000-000028100000}"/>
    <cellStyle name="Денежный 2 20 4 2 2 5 5" xfId="30683" xr:uid="{00000000-0005-0000-0000-000029100000}"/>
    <cellStyle name="Денежный 2 20 4 2 2 5 6" xfId="34690" xr:uid="{00000000-0005-0000-0000-00002A100000}"/>
    <cellStyle name="Денежный 2 20 4 2 2 5 7" xfId="36026" xr:uid="{00000000-0005-0000-0000-00002B100000}"/>
    <cellStyle name="Денежный 2 20 4 2 3" xfId="12759" xr:uid="{00000000-0005-0000-0000-00002C100000}"/>
    <cellStyle name="Денежный 2 20 4 2 3 2" xfId="12873" xr:uid="{00000000-0005-0000-0000-00002D100000}"/>
    <cellStyle name="Денежный 2 20 4 2 3 3" xfId="15449" xr:uid="{00000000-0005-0000-0000-00002E100000}"/>
    <cellStyle name="Денежный 2 20 4 2 3 3 2" xfId="15531" xr:uid="{00000000-0005-0000-0000-00002F100000}"/>
    <cellStyle name="Денежный 2 20 4 2 3 3 3" xfId="19514" xr:uid="{00000000-0005-0000-0000-000030100000}"/>
    <cellStyle name="Денежный 2 20 4 2 3 3 4" xfId="23446" xr:uid="{00000000-0005-0000-0000-000031100000}"/>
    <cellStyle name="Денежный 2 20 4 2 3 3 5" xfId="25584" xr:uid="{00000000-0005-0000-0000-000032100000}"/>
    <cellStyle name="Денежный 2 20 4 2 3 3 6" xfId="24405" xr:uid="{00000000-0005-0000-0000-000033100000}"/>
    <cellStyle name="Денежный 2 20 4 2 3 3 7" xfId="21576" xr:uid="{00000000-0005-0000-0000-000034100000}"/>
    <cellStyle name="Денежный 2 20 4 2 3 3 8" xfId="32687" xr:uid="{00000000-0005-0000-0000-000035100000}"/>
    <cellStyle name="Денежный 2 20 4 2 3 3 9" xfId="32550" xr:uid="{00000000-0005-0000-0000-000036100000}"/>
    <cellStyle name="Денежный 2 20 4 2 3 4" xfId="18121" xr:uid="{00000000-0005-0000-0000-000037100000}"/>
    <cellStyle name="Денежный 2 20 4 2 3 5" xfId="19433" xr:uid="{00000000-0005-0000-0000-000038100000}"/>
    <cellStyle name="Денежный 2 20 4 2 3 5 2" xfId="23631" xr:uid="{00000000-0005-0000-0000-000039100000}"/>
    <cellStyle name="Денежный 2 20 4 2 3 5 3" xfId="28576" xr:uid="{00000000-0005-0000-0000-00003A100000}"/>
    <cellStyle name="Денежный 2 20 4 2 3 5 4" xfId="30013" xr:uid="{00000000-0005-0000-0000-00003B100000}"/>
    <cellStyle name="Денежный 2 20 4 2 3 5 5" xfId="31319" xr:uid="{00000000-0005-0000-0000-00003C100000}"/>
    <cellStyle name="Денежный 2 20 4 2 3 5 6" xfId="34054" xr:uid="{00000000-0005-0000-0000-00003D100000}"/>
    <cellStyle name="Денежный 2 20 4 2 3 5 7" xfId="35390" xr:uid="{00000000-0005-0000-0000-00003E100000}"/>
    <cellStyle name="Денежный 2 20 4 3" xfId="11066" xr:uid="{00000000-0005-0000-0000-00003F100000}"/>
    <cellStyle name="Денежный 2 20 4 3 2" xfId="13194" xr:uid="{00000000-0005-0000-0000-000040100000}"/>
    <cellStyle name="Денежный 2 20 4 3 3" xfId="15128" xr:uid="{00000000-0005-0000-0000-000041100000}"/>
    <cellStyle name="Денежный 2 20 4 3 3 2" xfId="15852" xr:uid="{00000000-0005-0000-0000-000042100000}"/>
    <cellStyle name="Денежный 2 20 4 3 3 3" xfId="19835" xr:uid="{00000000-0005-0000-0000-000043100000}"/>
    <cellStyle name="Денежный 2 20 4 3 3 4" xfId="24740" xr:uid="{00000000-0005-0000-0000-000044100000}"/>
    <cellStyle name="Денежный 2 20 4 3 3 5" xfId="26338" xr:uid="{00000000-0005-0000-0000-000045100000}"/>
    <cellStyle name="Денежный 2 20 4 3 3 6" xfId="27034" xr:uid="{00000000-0005-0000-0000-000046100000}"/>
    <cellStyle name="Денежный 2 20 4 3 3 7" xfId="25522" xr:uid="{00000000-0005-0000-0000-000047100000}"/>
    <cellStyle name="Денежный 2 20 4 3 3 8" xfId="33008" xr:uid="{00000000-0005-0000-0000-000048100000}"/>
    <cellStyle name="Денежный 2 20 4 3 3 9" xfId="31929" xr:uid="{00000000-0005-0000-0000-000049100000}"/>
    <cellStyle name="Денежный 2 20 4 3 4" xfId="17800" xr:uid="{00000000-0005-0000-0000-00004A100000}"/>
    <cellStyle name="Денежный 2 20 4 3 5" xfId="19112" xr:uid="{00000000-0005-0000-0000-00004B100000}"/>
    <cellStyle name="Денежный 2 20 4 3 5 2" xfId="22065" xr:uid="{00000000-0005-0000-0000-00004C100000}"/>
    <cellStyle name="Денежный 2 20 4 3 5 3" xfId="28255" xr:uid="{00000000-0005-0000-0000-00004D100000}"/>
    <cellStyle name="Денежный 2 20 4 3 5 4" xfId="29692" xr:uid="{00000000-0005-0000-0000-00004E100000}"/>
    <cellStyle name="Денежный 2 20 4 3 5 5" xfId="30998" xr:uid="{00000000-0005-0000-0000-00004F100000}"/>
    <cellStyle name="Денежный 2 20 4 3 5 6" xfId="34375" xr:uid="{00000000-0005-0000-0000-000050100000}"/>
    <cellStyle name="Денежный 2 20 4 3 5 7" xfId="35711" xr:uid="{00000000-0005-0000-0000-000051100000}"/>
    <cellStyle name="Денежный 2 20 4 4" xfId="12376" xr:uid="{00000000-0005-0000-0000-000052100000}"/>
    <cellStyle name="Денежный 2 20 4 5" xfId="13842" xr:uid="{00000000-0005-0000-0000-000053100000}"/>
    <cellStyle name="Денежный 2 20 4 6" xfId="14480" xr:uid="{00000000-0005-0000-0000-000054100000}"/>
    <cellStyle name="Денежный 2 20 4 6 2" xfId="16500" xr:uid="{00000000-0005-0000-0000-000055100000}"/>
    <cellStyle name="Денежный 2 20 4 6 3" xfId="20483" xr:uid="{00000000-0005-0000-0000-000056100000}"/>
    <cellStyle name="Денежный 2 20 4 6 4" xfId="23458" xr:uid="{00000000-0005-0000-0000-000057100000}"/>
    <cellStyle name="Денежный 2 20 4 6 5" xfId="27216" xr:uid="{00000000-0005-0000-0000-000058100000}"/>
    <cellStyle name="Денежный 2 20 4 6 6" xfId="23892" xr:uid="{00000000-0005-0000-0000-000059100000}"/>
    <cellStyle name="Денежный 2 20 4 6 7" xfId="26607" xr:uid="{00000000-0005-0000-0000-00005A100000}"/>
    <cellStyle name="Денежный 2 20 4 6 8" xfId="33656" xr:uid="{00000000-0005-0000-0000-00005B100000}"/>
    <cellStyle name="Денежный 2 20 4 6 9" xfId="33990" xr:uid="{00000000-0005-0000-0000-00005C100000}"/>
    <cellStyle name="Денежный 2 20 4 7" xfId="17152" xr:uid="{00000000-0005-0000-0000-00005D100000}"/>
    <cellStyle name="Денежный 2 20 4 8" xfId="18464" xr:uid="{00000000-0005-0000-0000-00005E100000}"/>
    <cellStyle name="Денежный 2 20 4 8 2" xfId="22964" xr:uid="{00000000-0005-0000-0000-00005F100000}"/>
    <cellStyle name="Денежный 2 20 4 8 3" xfId="27607" xr:uid="{00000000-0005-0000-0000-000060100000}"/>
    <cellStyle name="Денежный 2 20 4 8 4" xfId="29044" xr:uid="{00000000-0005-0000-0000-000061100000}"/>
    <cellStyle name="Денежный 2 20 4 8 5" xfId="30350" xr:uid="{00000000-0005-0000-0000-000062100000}"/>
    <cellStyle name="Денежный 2 20 4 8 6" xfId="35023" xr:uid="{00000000-0005-0000-0000-000063100000}"/>
    <cellStyle name="Денежный 2 20 4 8 7" xfId="36359" xr:uid="{00000000-0005-0000-0000-000064100000}"/>
    <cellStyle name="Денежный 2 21" xfId="744" xr:uid="{00000000-0005-0000-0000-000065100000}"/>
    <cellStyle name="Денежный 2 21 2" xfId="841" xr:uid="{00000000-0005-0000-0000-000066100000}"/>
    <cellStyle name="Денежный 2 21 3" xfId="1074" xr:uid="{00000000-0005-0000-0000-000067100000}"/>
    <cellStyle name="Денежный 2 21 4" xfId="1178" xr:uid="{00000000-0005-0000-0000-000068100000}"/>
    <cellStyle name="Денежный 2 22" xfId="745" xr:uid="{00000000-0005-0000-0000-000069100000}"/>
    <cellStyle name="Денежный 2 22 2" xfId="842" xr:uid="{00000000-0005-0000-0000-00006A100000}"/>
    <cellStyle name="Денежный 2 22 3" xfId="1073" xr:uid="{00000000-0005-0000-0000-00006B100000}"/>
    <cellStyle name="Денежный 2 22 4" xfId="1177" xr:uid="{00000000-0005-0000-0000-00006C100000}"/>
    <cellStyle name="Денежный 2 23" xfId="742" xr:uid="{00000000-0005-0000-0000-00006D100000}"/>
    <cellStyle name="Денежный 2 23 2" xfId="843" xr:uid="{00000000-0005-0000-0000-00006E100000}"/>
    <cellStyle name="Денежный 2 23 3" xfId="1072" xr:uid="{00000000-0005-0000-0000-00006F100000}"/>
    <cellStyle name="Денежный 2 23 4" xfId="1176" xr:uid="{00000000-0005-0000-0000-000070100000}"/>
    <cellStyle name="Денежный 2 24" xfId="743" xr:uid="{00000000-0005-0000-0000-000071100000}"/>
    <cellStyle name="Денежный 2 24 2" xfId="844" xr:uid="{00000000-0005-0000-0000-000072100000}"/>
    <cellStyle name="Денежный 2 24 3" xfId="1071" xr:uid="{00000000-0005-0000-0000-000073100000}"/>
    <cellStyle name="Денежный 2 24 4" xfId="1175" xr:uid="{00000000-0005-0000-0000-000074100000}"/>
    <cellStyle name="Денежный 2 25" xfId="746" xr:uid="{00000000-0005-0000-0000-000075100000}"/>
    <cellStyle name="Денежный 2 25 10" xfId="11707" xr:uid="{00000000-0005-0000-0000-000076100000}"/>
    <cellStyle name="Денежный 2 25 2" xfId="1895" xr:uid="{00000000-0005-0000-0000-000077100000}"/>
    <cellStyle name="Денежный 2 25 2 2" xfId="5924" xr:uid="{00000000-0005-0000-0000-000078100000}"/>
    <cellStyle name="Денежный 2 25 2 3" xfId="12093" xr:uid="{00000000-0005-0000-0000-000079100000}"/>
    <cellStyle name="Денежный 2 25 3" xfId="6392" xr:uid="{00000000-0005-0000-0000-00007A100000}"/>
    <cellStyle name="Денежный 2 25 4" xfId="6890" xr:uid="{00000000-0005-0000-0000-00007B100000}"/>
    <cellStyle name="Денежный 2 25 5" xfId="7388" xr:uid="{00000000-0005-0000-0000-00007C100000}"/>
    <cellStyle name="Денежный 2 25 6" xfId="8389" xr:uid="{00000000-0005-0000-0000-00007D100000}"/>
    <cellStyle name="Денежный 2 25 7" xfId="8861" xr:uid="{00000000-0005-0000-0000-00007E100000}"/>
    <cellStyle name="Денежный 2 25 8" xfId="9413" xr:uid="{00000000-0005-0000-0000-00007F100000}"/>
    <cellStyle name="Денежный 2 25 9" xfId="10649" xr:uid="{00000000-0005-0000-0000-000080100000}"/>
    <cellStyle name="Денежный 2 26" xfId="1147" xr:uid="{00000000-0005-0000-0000-000081100000}"/>
    <cellStyle name="Денежный 2 26 10" xfId="11668" xr:uid="{00000000-0005-0000-0000-000082100000}"/>
    <cellStyle name="Денежный 2 26 2" xfId="1832" xr:uid="{00000000-0005-0000-0000-000083100000}"/>
    <cellStyle name="Денежный 2 26 2 2" xfId="6186" xr:uid="{00000000-0005-0000-0000-000084100000}"/>
    <cellStyle name="Денежный 2 26 2 3" xfId="12355" xr:uid="{00000000-0005-0000-0000-000085100000}"/>
    <cellStyle name="Денежный 2 26 3" xfId="6635" xr:uid="{00000000-0005-0000-0000-000086100000}"/>
    <cellStyle name="Денежный 2 26 4" xfId="7133" xr:uid="{00000000-0005-0000-0000-000087100000}"/>
    <cellStyle name="Денежный 2 26 5" xfId="7631" xr:uid="{00000000-0005-0000-0000-000088100000}"/>
    <cellStyle name="Денежный 2 26 6" xfId="8782" xr:uid="{00000000-0005-0000-0000-000089100000}"/>
    <cellStyle name="Денежный 2 26 7" xfId="9270" xr:uid="{00000000-0005-0000-0000-00008A100000}"/>
    <cellStyle name="Денежный 2 26 8" xfId="9808" xr:uid="{00000000-0005-0000-0000-00008B100000}"/>
    <cellStyle name="Денежный 2 26 9" xfId="11038" xr:uid="{00000000-0005-0000-0000-00008C100000}"/>
    <cellStyle name="Денежный 2 27" xfId="1240" xr:uid="{00000000-0005-0000-0000-00008D100000}"/>
    <cellStyle name="Денежный 2 27 10" xfId="12002" xr:uid="{00000000-0005-0000-0000-00008E100000}"/>
    <cellStyle name="Денежный 2 27 2" xfId="2407" xr:uid="{00000000-0005-0000-0000-00008F100000}"/>
    <cellStyle name="Денежный 2 27 2 2" xfId="6248" xr:uid="{00000000-0005-0000-0000-000090100000}"/>
    <cellStyle name="Денежный 2 27 2 3" xfId="12417" xr:uid="{00000000-0005-0000-0000-000091100000}"/>
    <cellStyle name="Денежный 2 27 3" xfId="6681" xr:uid="{00000000-0005-0000-0000-000092100000}"/>
    <cellStyle name="Денежный 2 27 4" xfId="7179" xr:uid="{00000000-0005-0000-0000-000093100000}"/>
    <cellStyle name="Денежный 2 27 5" xfId="7677" xr:uid="{00000000-0005-0000-0000-000094100000}"/>
    <cellStyle name="Денежный 2 27 6" xfId="8872" xr:uid="{00000000-0005-0000-0000-000095100000}"/>
    <cellStyle name="Денежный 2 27 7" xfId="9351" xr:uid="{00000000-0005-0000-0000-000096100000}"/>
    <cellStyle name="Денежный 2 27 8" xfId="9897" xr:uid="{00000000-0005-0000-0000-000097100000}"/>
    <cellStyle name="Денежный 2 27 9" xfId="11125" xr:uid="{00000000-0005-0000-0000-000098100000}"/>
    <cellStyle name="Денежный 2 28" xfId="1269" xr:uid="{00000000-0005-0000-0000-000099100000}"/>
    <cellStyle name="Денежный 2 28 2" xfId="1847" xr:uid="{00000000-0005-0000-0000-00009A100000}"/>
    <cellStyle name="Денежный 2 28 3" xfId="11671" xr:uid="{00000000-0005-0000-0000-00009B100000}"/>
    <cellStyle name="Денежный 2 29" xfId="2695" xr:uid="{00000000-0005-0000-0000-00009C100000}"/>
    <cellStyle name="Денежный 2 3" xfId="223" xr:uid="{00000000-0005-0000-0000-00009D100000}"/>
    <cellStyle name="Денежный 2 3 10" xfId="845" xr:uid="{00000000-0005-0000-0000-00009E100000}"/>
    <cellStyle name="Денежный 2 3 10 10" xfId="9509" xr:uid="{00000000-0005-0000-0000-00009F100000}"/>
    <cellStyle name="Денежный 2 3 10 11" xfId="10742" xr:uid="{00000000-0005-0000-0000-0000A0100000}"/>
    <cellStyle name="Денежный 2 3 10 12" xfId="11679" xr:uid="{00000000-0005-0000-0000-0000A1100000}"/>
    <cellStyle name="Денежный 2 3 10 2" xfId="846" xr:uid="{00000000-0005-0000-0000-0000A2100000}"/>
    <cellStyle name="Денежный 2 3 10 2 10" xfId="12154" xr:uid="{00000000-0005-0000-0000-0000A3100000}"/>
    <cellStyle name="Денежный 2 3 10 2 2" xfId="5985" xr:uid="{00000000-0005-0000-0000-0000A4100000}"/>
    <cellStyle name="Денежный 2 3 10 2 2 2" xfId="5986" xr:uid="{00000000-0005-0000-0000-0000A5100000}"/>
    <cellStyle name="Денежный 2 3 10 2 2 3" xfId="12155" xr:uid="{00000000-0005-0000-0000-0000A6100000}"/>
    <cellStyle name="Денежный 2 3 10 2 3" xfId="6453" xr:uid="{00000000-0005-0000-0000-0000A7100000}"/>
    <cellStyle name="Денежный 2 3 10 2 4" xfId="6951" xr:uid="{00000000-0005-0000-0000-0000A8100000}"/>
    <cellStyle name="Денежный 2 3 10 2 5" xfId="7449" xr:uid="{00000000-0005-0000-0000-0000A9100000}"/>
    <cellStyle name="Денежный 2 3 10 2 6" xfId="8488" xr:uid="{00000000-0005-0000-0000-0000AA100000}"/>
    <cellStyle name="Денежный 2 3 10 2 7" xfId="8977" xr:uid="{00000000-0005-0000-0000-0000AB100000}"/>
    <cellStyle name="Денежный 2 3 10 2 8" xfId="9510" xr:uid="{00000000-0005-0000-0000-0000AC100000}"/>
    <cellStyle name="Денежный 2 3 10 2 9" xfId="10743" xr:uid="{00000000-0005-0000-0000-0000AD100000}"/>
    <cellStyle name="Денежный 2 3 10 3" xfId="1069" xr:uid="{00000000-0005-0000-0000-0000AE100000}"/>
    <cellStyle name="Денежный 2 3 10 3 2" xfId="9733" xr:uid="{00000000-0005-0000-0000-0000AF100000}"/>
    <cellStyle name="Денежный 2 3 10 3 3" xfId="10966" xr:uid="{00000000-0005-0000-0000-0000B0100000}"/>
    <cellStyle name="Денежный 2 3 10 4" xfId="1173" xr:uid="{00000000-0005-0000-0000-0000B1100000}"/>
    <cellStyle name="Денежный 2 3 10 4 2" xfId="9834" xr:uid="{00000000-0005-0000-0000-0000B2100000}"/>
    <cellStyle name="Денежный 2 3 10 4 3" xfId="11064" xr:uid="{00000000-0005-0000-0000-0000B3100000}"/>
    <cellStyle name="Денежный 2 3 10 5" xfId="1863" xr:uid="{00000000-0005-0000-0000-0000B4100000}"/>
    <cellStyle name="Денежный 2 3 10 5 2" xfId="6452" xr:uid="{00000000-0005-0000-0000-0000B5100000}"/>
    <cellStyle name="Денежный 2 3 10 5 3" xfId="12443" xr:uid="{00000000-0005-0000-0000-0000B6100000}"/>
    <cellStyle name="Денежный 2 3 10 6" xfId="6950" xr:uid="{00000000-0005-0000-0000-0000B7100000}"/>
    <cellStyle name="Денежный 2 3 10 7" xfId="7448" xr:uid="{00000000-0005-0000-0000-0000B8100000}"/>
    <cellStyle name="Денежный 2 3 10 8" xfId="8487" xr:uid="{00000000-0005-0000-0000-0000B9100000}"/>
    <cellStyle name="Денежный 2 3 10 9" xfId="8976" xr:uid="{00000000-0005-0000-0000-0000BA100000}"/>
    <cellStyle name="Денежный 2 3 11" xfId="1070" xr:uid="{00000000-0005-0000-0000-0000BB100000}"/>
    <cellStyle name="Денежный 2 3 11 10" xfId="11788" xr:uid="{00000000-0005-0000-0000-0000BC100000}"/>
    <cellStyle name="Денежный 2 3 11 2" xfId="2030" xr:uid="{00000000-0005-0000-0000-0000BD100000}"/>
    <cellStyle name="Денежный 2 3 11 2 2" xfId="6139" xr:uid="{00000000-0005-0000-0000-0000BE100000}"/>
    <cellStyle name="Денежный 2 3 11 2 3" xfId="12308" xr:uid="{00000000-0005-0000-0000-0000BF100000}"/>
    <cellStyle name="Денежный 2 3 11 3" xfId="6605" xr:uid="{00000000-0005-0000-0000-0000C0100000}"/>
    <cellStyle name="Денежный 2 3 11 4" xfId="7103" xr:uid="{00000000-0005-0000-0000-0000C1100000}"/>
    <cellStyle name="Денежный 2 3 11 5" xfId="7601" xr:uid="{00000000-0005-0000-0000-0000C2100000}"/>
    <cellStyle name="Денежный 2 3 11 6" xfId="8705" xr:uid="{00000000-0005-0000-0000-0000C3100000}"/>
    <cellStyle name="Денежный 2 3 11 7" xfId="9201" xr:uid="{00000000-0005-0000-0000-0000C4100000}"/>
    <cellStyle name="Денежный 2 3 11 8" xfId="9734" xr:uid="{00000000-0005-0000-0000-0000C5100000}"/>
    <cellStyle name="Денежный 2 3 11 9" xfId="10967" xr:uid="{00000000-0005-0000-0000-0000C6100000}"/>
    <cellStyle name="Денежный 2 3 12" xfId="1174" xr:uid="{00000000-0005-0000-0000-0000C7100000}"/>
    <cellStyle name="Денежный 2 3 12 10" xfId="11763" xr:uid="{00000000-0005-0000-0000-0000C8100000}"/>
    <cellStyle name="Денежный 2 3 12 2" xfId="1979" xr:uid="{00000000-0005-0000-0000-0000C9100000}"/>
    <cellStyle name="Денежный 2 3 12 2 2" xfId="6206" xr:uid="{00000000-0005-0000-0000-0000CA100000}"/>
    <cellStyle name="Денежный 2 3 12 2 3" xfId="12375" xr:uid="{00000000-0005-0000-0000-0000CB100000}"/>
    <cellStyle name="Денежный 2 3 12 3" xfId="6651" xr:uid="{00000000-0005-0000-0000-0000CC100000}"/>
    <cellStyle name="Денежный 2 3 12 4" xfId="7149" xr:uid="{00000000-0005-0000-0000-0000CD100000}"/>
    <cellStyle name="Денежный 2 3 12 5" xfId="7647" xr:uid="{00000000-0005-0000-0000-0000CE100000}"/>
    <cellStyle name="Денежный 2 3 12 6" xfId="8807" xr:uid="{00000000-0005-0000-0000-0000CF100000}"/>
    <cellStyle name="Денежный 2 3 12 7" xfId="9291" xr:uid="{00000000-0005-0000-0000-0000D0100000}"/>
    <cellStyle name="Денежный 2 3 12 8" xfId="9835" xr:uid="{00000000-0005-0000-0000-0000D1100000}"/>
    <cellStyle name="Денежный 2 3 12 9" xfId="11065" xr:uid="{00000000-0005-0000-0000-0000D2100000}"/>
    <cellStyle name="Денежный 2 3 13" xfId="1311" xr:uid="{00000000-0005-0000-0000-0000D3100000}"/>
    <cellStyle name="Денежный 2 3 13 2" xfId="2360" xr:uid="{00000000-0005-0000-0000-0000D4100000}"/>
    <cellStyle name="Денежный 2 3 13 3" xfId="11980" xr:uid="{00000000-0005-0000-0000-0000D5100000}"/>
    <cellStyle name="Денежный 2 3 14" xfId="2127" xr:uid="{00000000-0005-0000-0000-0000D6100000}"/>
    <cellStyle name="Денежный 2 3 15" xfId="1765" xr:uid="{00000000-0005-0000-0000-0000D7100000}"/>
    <cellStyle name="Денежный 2 3 16" xfId="2972" xr:uid="{00000000-0005-0000-0000-0000D8100000}"/>
    <cellStyle name="Денежный 2 3 17" xfId="2969" xr:uid="{00000000-0005-0000-0000-0000D9100000}"/>
    <cellStyle name="Денежный 2 3 18" xfId="3389" xr:uid="{00000000-0005-0000-0000-0000DA100000}"/>
    <cellStyle name="Денежный 2 3 19" xfId="3386" xr:uid="{00000000-0005-0000-0000-0000DB100000}"/>
    <cellStyle name="Денежный 2 3 2" xfId="225" xr:uid="{00000000-0005-0000-0000-0000DC100000}"/>
    <cellStyle name="Денежный 2 3 2 10" xfId="2337" xr:uid="{00000000-0005-0000-0000-0000DD100000}"/>
    <cellStyle name="Денежный 2 3 2 11" xfId="2974" xr:uid="{00000000-0005-0000-0000-0000DE100000}"/>
    <cellStyle name="Денежный 2 3 2 12" xfId="2968" xr:uid="{00000000-0005-0000-0000-0000DF100000}"/>
    <cellStyle name="Денежный 2 3 2 13" xfId="3391" xr:uid="{00000000-0005-0000-0000-0000E0100000}"/>
    <cellStyle name="Денежный 2 3 2 14" xfId="3385" xr:uid="{00000000-0005-0000-0000-0000E1100000}"/>
    <cellStyle name="Денежный 2 3 2 15" xfId="3878" xr:uid="{00000000-0005-0000-0000-0000E2100000}"/>
    <cellStyle name="Денежный 2 3 2 16" xfId="3846" xr:uid="{00000000-0005-0000-0000-0000E3100000}"/>
    <cellStyle name="Денежный 2 3 2 17" xfId="4085" xr:uid="{00000000-0005-0000-0000-0000E4100000}"/>
    <cellStyle name="Денежный 2 3 2 18" xfId="3791" xr:uid="{00000000-0005-0000-0000-0000E5100000}"/>
    <cellStyle name="Денежный 2 3 2 19" xfId="3970" xr:uid="{00000000-0005-0000-0000-0000E6100000}"/>
    <cellStyle name="Денежный 2 3 2 2" xfId="291" xr:uid="{00000000-0005-0000-0000-0000E7100000}"/>
    <cellStyle name="Денежный 2 3 2 2 10" xfId="3015" xr:uid="{00000000-0005-0000-0000-0000E8100000}"/>
    <cellStyle name="Денежный 2 3 2 2 11" xfId="2949" xr:uid="{00000000-0005-0000-0000-0000E9100000}"/>
    <cellStyle name="Денежный 2 3 2 2 12" xfId="3431" xr:uid="{00000000-0005-0000-0000-0000EA100000}"/>
    <cellStyle name="Денежный 2 3 2 2 13" xfId="3495" xr:uid="{00000000-0005-0000-0000-0000EB100000}"/>
    <cellStyle name="Денежный 2 3 2 2 14" xfId="3935" xr:uid="{00000000-0005-0000-0000-0000EC100000}"/>
    <cellStyle name="Денежный 2 3 2 2 15" xfId="3823" xr:uid="{00000000-0005-0000-0000-0000ED100000}"/>
    <cellStyle name="Денежный 2 3 2 2 16" xfId="3874" xr:uid="{00000000-0005-0000-0000-0000EE100000}"/>
    <cellStyle name="Денежный 2 3 2 2 17" xfId="3779" xr:uid="{00000000-0005-0000-0000-0000EF100000}"/>
    <cellStyle name="Денежный 2 3 2 2 18" xfId="4004" xr:uid="{00000000-0005-0000-0000-0000F0100000}"/>
    <cellStyle name="Денежный 2 3 2 2 19" xfId="4955" xr:uid="{00000000-0005-0000-0000-0000F1100000}"/>
    <cellStyle name="Денежный 2 3 2 2 2" xfId="572" xr:uid="{00000000-0005-0000-0000-0000F2100000}"/>
    <cellStyle name="Денежный 2 3 2 2 2 10" xfId="3095" xr:uid="{00000000-0005-0000-0000-0000F3100000}"/>
    <cellStyle name="Денежный 2 3 2 2 2 11" xfId="3223" xr:uid="{00000000-0005-0000-0000-0000F4100000}"/>
    <cellStyle name="Денежный 2 3 2 2 2 12" xfId="3511" xr:uid="{00000000-0005-0000-0000-0000F5100000}"/>
    <cellStyle name="Денежный 2 3 2 2 2 13" xfId="3639" xr:uid="{00000000-0005-0000-0000-0000F6100000}"/>
    <cellStyle name="Денежный 2 3 2 2 2 14" xfId="4101" xr:uid="{00000000-0005-0000-0000-0000F7100000}"/>
    <cellStyle name="Денежный 2 3 2 2 2 15" xfId="4266" xr:uid="{00000000-0005-0000-0000-0000F8100000}"/>
    <cellStyle name="Денежный 2 3 2 2 2 16" xfId="4411" xr:uid="{00000000-0005-0000-0000-0000F9100000}"/>
    <cellStyle name="Денежный 2 3 2 2 2 17" xfId="4550" xr:uid="{00000000-0005-0000-0000-0000FA100000}"/>
    <cellStyle name="Денежный 2 3 2 2 2 18" xfId="4679" xr:uid="{00000000-0005-0000-0000-0000FB100000}"/>
    <cellStyle name="Денежный 2 3 2 2 2 19" xfId="5097" xr:uid="{00000000-0005-0000-0000-0000FC100000}"/>
    <cellStyle name="Денежный 2 3 2 2 2 2" xfId="624" xr:uid="{00000000-0005-0000-0000-0000FD100000}"/>
    <cellStyle name="Денежный 2 3 2 2 2 2 10" xfId="3537" xr:uid="{00000000-0005-0000-0000-0000FE100000}"/>
    <cellStyle name="Денежный 2 3 2 2 2 2 11" xfId="3665" xr:uid="{00000000-0005-0000-0000-0000FF100000}"/>
    <cellStyle name="Денежный 2 3 2 2 2 2 12" xfId="4143" xr:uid="{00000000-0005-0000-0000-000000110000}"/>
    <cellStyle name="Денежный 2 3 2 2 2 2 13" xfId="4298" xr:uid="{00000000-0005-0000-0000-000001110000}"/>
    <cellStyle name="Денежный 2 3 2 2 2 2 14" xfId="4446" xr:uid="{00000000-0005-0000-0000-000002110000}"/>
    <cellStyle name="Денежный 2 3 2 2 2 2 15" xfId="4577" xr:uid="{00000000-0005-0000-0000-000003110000}"/>
    <cellStyle name="Денежный 2 3 2 2 2 2 16" xfId="4705" xr:uid="{00000000-0005-0000-0000-000004110000}"/>
    <cellStyle name="Денежный 2 3 2 2 2 2 17" xfId="5126" xr:uid="{00000000-0005-0000-0000-000005110000}"/>
    <cellStyle name="Денежный 2 3 2 2 2 2 18" xfId="5273" xr:uid="{00000000-0005-0000-0000-000006110000}"/>
    <cellStyle name="Денежный 2 3 2 2 2 2 19" xfId="5409" xr:uid="{00000000-0005-0000-0000-000007110000}"/>
    <cellStyle name="Денежный 2 3 2 2 2 2 2" xfId="849" xr:uid="{00000000-0005-0000-0000-000008110000}"/>
    <cellStyle name="Денежный 2 3 2 2 2 2 2 2" xfId="9513" xr:uid="{00000000-0005-0000-0000-000009110000}"/>
    <cellStyle name="Денежный 2 3 2 2 2 2 2 3" xfId="10746" xr:uid="{00000000-0005-0000-0000-00000A110000}"/>
    <cellStyle name="Денежный 2 3 2 2 2 2 20" xfId="5537" xr:uid="{00000000-0005-0000-0000-00000B110000}"/>
    <cellStyle name="Денежный 2 3 2 2 2 2 21" xfId="5825" xr:uid="{00000000-0005-0000-0000-00000C110000}"/>
    <cellStyle name="Денежный 2 3 2 2 2 2 22" xfId="6293" xr:uid="{00000000-0005-0000-0000-00000D110000}"/>
    <cellStyle name="Денежный 2 3 2 2 2 2 23" xfId="6791" xr:uid="{00000000-0005-0000-0000-00000E110000}"/>
    <cellStyle name="Денежный 2 3 2 2 2 2 24" xfId="7289" xr:uid="{00000000-0005-0000-0000-00000F110000}"/>
    <cellStyle name="Денежный 2 3 2 2 2 2 25" xfId="8268" xr:uid="{00000000-0005-0000-0000-000010110000}"/>
    <cellStyle name="Денежный 2 3 2 2 2 2 26" xfId="8589" xr:uid="{00000000-0005-0000-0000-000011110000}"/>
    <cellStyle name="Денежный 2 3 2 2 2 2 27" xfId="9205" xr:uid="{00000000-0005-0000-0000-000012110000}"/>
    <cellStyle name="Денежный 2 3 2 2 2 2 28" xfId="10532" xr:uid="{00000000-0005-0000-0000-000013110000}"/>
    <cellStyle name="Денежный 2 3 2 2 2 2 29" xfId="11534" xr:uid="{00000000-0005-0000-0000-000014110000}"/>
    <cellStyle name="Денежный 2 3 2 2 2 2 3" xfId="850" xr:uid="{00000000-0005-0000-0000-000015110000}"/>
    <cellStyle name="Денежный 2 3 2 2 2 2 3 2" xfId="9514" xr:uid="{00000000-0005-0000-0000-000016110000}"/>
    <cellStyle name="Денежный 2 3 2 2 2 2 3 3" xfId="10747" xr:uid="{00000000-0005-0000-0000-000017110000}"/>
    <cellStyle name="Денежный 2 3 2 2 2 2 4" xfId="1652" xr:uid="{00000000-0005-0000-0000-000018110000}"/>
    <cellStyle name="Денежный 2 3 2 2 2 2 4 2" xfId="2417" xr:uid="{00000000-0005-0000-0000-000019110000}"/>
    <cellStyle name="Денежный 2 3 2 2 2 2 4 3" xfId="12012" xr:uid="{00000000-0005-0000-0000-00001A110000}"/>
    <cellStyle name="Денежный 2 3 2 2 2 2 5" xfId="2571" xr:uid="{00000000-0005-0000-0000-00001B110000}"/>
    <cellStyle name="Денежный 2 3 2 2 2 2 6" xfId="2705" xr:uid="{00000000-0005-0000-0000-00001C110000}"/>
    <cellStyle name="Денежный 2 3 2 2 2 2 7" xfId="2833" xr:uid="{00000000-0005-0000-0000-00001D110000}"/>
    <cellStyle name="Денежный 2 3 2 2 2 2 8" xfId="3121" xr:uid="{00000000-0005-0000-0000-00001E110000}"/>
    <cellStyle name="Денежный 2 3 2 2 2 2 9" xfId="3249" xr:uid="{00000000-0005-0000-0000-00001F110000}"/>
    <cellStyle name="Денежный 2 3 2 2 2 20" xfId="5241" xr:uid="{00000000-0005-0000-0000-000020110000}"/>
    <cellStyle name="Денежный 2 3 2 2 2 21" xfId="5383" xr:uid="{00000000-0005-0000-0000-000021110000}"/>
    <cellStyle name="Денежный 2 3 2 2 2 22" xfId="5511" xr:uid="{00000000-0005-0000-0000-000022110000}"/>
    <cellStyle name="Денежный 2 3 2 2 2 23" xfId="5799" xr:uid="{00000000-0005-0000-0000-000023110000}"/>
    <cellStyle name="Денежный 2 3 2 2 2 24" xfId="6267" xr:uid="{00000000-0005-0000-0000-000024110000}"/>
    <cellStyle name="Денежный 2 3 2 2 2 25" xfId="6765" xr:uid="{00000000-0005-0000-0000-000025110000}"/>
    <cellStyle name="Денежный 2 3 2 2 2 26" xfId="7263" xr:uid="{00000000-0005-0000-0000-000026110000}"/>
    <cellStyle name="Денежный 2 3 2 2 2 27" xfId="8217" xr:uid="{00000000-0005-0000-0000-000027110000}"/>
    <cellStyle name="Денежный 2 3 2 2 2 28" xfId="7687" xr:uid="{00000000-0005-0000-0000-000028110000}"/>
    <cellStyle name="Денежный 2 3 2 2 2 29" xfId="9163" xr:uid="{00000000-0005-0000-0000-000029110000}"/>
    <cellStyle name="Денежный 2 3 2 2 2 3" xfId="704" xr:uid="{00000000-0005-0000-0000-00002A110000}"/>
    <cellStyle name="Денежный 2 3 2 2 2 3 10" xfId="3602" xr:uid="{00000000-0005-0000-0000-00002B110000}"/>
    <cellStyle name="Денежный 2 3 2 2 2 3 11" xfId="3730" xr:uid="{00000000-0005-0000-0000-00002C110000}"/>
    <cellStyle name="Денежный 2 3 2 2 2 3 12" xfId="4217" xr:uid="{00000000-0005-0000-0000-00002D110000}"/>
    <cellStyle name="Денежный 2 3 2 2 2 3 13" xfId="4369" xr:uid="{00000000-0005-0000-0000-00002E110000}"/>
    <cellStyle name="Денежный 2 3 2 2 2 3 14" xfId="4512" xr:uid="{00000000-0005-0000-0000-00002F110000}"/>
    <cellStyle name="Денежный 2 3 2 2 2 3 15" xfId="4642" xr:uid="{00000000-0005-0000-0000-000030110000}"/>
    <cellStyle name="Денежный 2 3 2 2 2 3 16" xfId="4770" xr:uid="{00000000-0005-0000-0000-000031110000}"/>
    <cellStyle name="Денежный 2 3 2 2 2 3 17" xfId="5194" xr:uid="{00000000-0005-0000-0000-000032110000}"/>
    <cellStyle name="Денежный 2 3 2 2 2 3 18" xfId="5344" xr:uid="{00000000-0005-0000-0000-000033110000}"/>
    <cellStyle name="Денежный 2 3 2 2 2 3 19" xfId="5474" xr:uid="{00000000-0005-0000-0000-000034110000}"/>
    <cellStyle name="Денежный 2 3 2 2 2 3 2" xfId="1729" xr:uid="{00000000-0005-0000-0000-000035110000}"/>
    <cellStyle name="Денежный 2 3 2 2 2 3 2 2" xfId="2158" xr:uid="{00000000-0005-0000-0000-000036110000}"/>
    <cellStyle name="Денежный 2 3 2 2 2 3 2 3" xfId="11884" xr:uid="{00000000-0005-0000-0000-000037110000}"/>
    <cellStyle name="Денежный 2 3 2 2 2 3 20" xfId="5602" xr:uid="{00000000-0005-0000-0000-000038110000}"/>
    <cellStyle name="Денежный 2 3 2 2 2 3 21" xfId="5890" xr:uid="{00000000-0005-0000-0000-000039110000}"/>
    <cellStyle name="Денежный 2 3 2 2 2 3 22" xfId="6358" xr:uid="{00000000-0005-0000-0000-00003A110000}"/>
    <cellStyle name="Денежный 2 3 2 2 2 3 23" xfId="6856" xr:uid="{00000000-0005-0000-0000-00003B110000}"/>
    <cellStyle name="Денежный 2 3 2 2 2 3 24" xfId="7354" xr:uid="{00000000-0005-0000-0000-00003C110000}"/>
    <cellStyle name="Денежный 2 3 2 2 2 3 25" xfId="8348" xr:uid="{00000000-0005-0000-0000-00003D110000}"/>
    <cellStyle name="Денежный 2 3 2 2 2 3 26" xfId="8385" xr:uid="{00000000-0005-0000-0000-00003E110000}"/>
    <cellStyle name="Денежный 2 3 2 2 2 3 27" xfId="9374" xr:uid="{00000000-0005-0000-0000-00003F110000}"/>
    <cellStyle name="Денежный 2 3 2 2 2 3 28" xfId="10612" xr:uid="{00000000-0005-0000-0000-000040110000}"/>
    <cellStyle name="Денежный 2 3 2 2 2 3 29" xfId="11611" xr:uid="{00000000-0005-0000-0000-000041110000}"/>
    <cellStyle name="Денежный 2 3 2 2 2 3 3" xfId="2283" xr:uid="{00000000-0005-0000-0000-000042110000}"/>
    <cellStyle name="Денежный 2 3 2 2 2 3 4" xfId="2490" xr:uid="{00000000-0005-0000-0000-000043110000}"/>
    <cellStyle name="Денежный 2 3 2 2 2 3 5" xfId="2640" xr:uid="{00000000-0005-0000-0000-000044110000}"/>
    <cellStyle name="Денежный 2 3 2 2 2 3 6" xfId="2770" xr:uid="{00000000-0005-0000-0000-000045110000}"/>
    <cellStyle name="Денежный 2 3 2 2 2 3 7" xfId="2898" xr:uid="{00000000-0005-0000-0000-000046110000}"/>
    <cellStyle name="Денежный 2 3 2 2 2 3 8" xfId="3186" xr:uid="{00000000-0005-0000-0000-000047110000}"/>
    <cellStyle name="Денежный 2 3 2 2 2 3 9" xfId="3314" xr:uid="{00000000-0005-0000-0000-000048110000}"/>
    <cellStyle name="Денежный 2 3 2 2 2 30" xfId="10480" xr:uid="{00000000-0005-0000-0000-000049110000}"/>
    <cellStyle name="Денежный 2 3 2 2 2 31" xfId="11508" xr:uid="{00000000-0005-0000-0000-00004A110000}"/>
    <cellStyle name="Денежный 2 3 2 2 2 4" xfId="848" xr:uid="{00000000-0005-0000-0000-00004B110000}"/>
    <cellStyle name="Денежный 2 3 2 2 2 4 10" xfId="11800" xr:uid="{00000000-0005-0000-0000-00004C110000}"/>
    <cellStyle name="Денежный 2 3 2 2 2 4 2" xfId="2059" xr:uid="{00000000-0005-0000-0000-00004D110000}"/>
    <cellStyle name="Денежный 2 3 2 2 2 4 2 2" xfId="5988" xr:uid="{00000000-0005-0000-0000-00004E110000}"/>
    <cellStyle name="Денежный 2 3 2 2 2 4 2 3" xfId="12157" xr:uid="{00000000-0005-0000-0000-00004F110000}"/>
    <cellStyle name="Денежный 2 3 2 2 2 4 3" xfId="6455" xr:uid="{00000000-0005-0000-0000-000050110000}"/>
    <cellStyle name="Денежный 2 3 2 2 2 4 4" xfId="6953" xr:uid="{00000000-0005-0000-0000-000051110000}"/>
    <cellStyle name="Денежный 2 3 2 2 2 4 5" xfId="7451" xr:uid="{00000000-0005-0000-0000-000052110000}"/>
    <cellStyle name="Денежный 2 3 2 2 2 4 6" xfId="8490" xr:uid="{00000000-0005-0000-0000-000053110000}"/>
    <cellStyle name="Денежный 2 3 2 2 2 4 7" xfId="8979" xr:uid="{00000000-0005-0000-0000-000054110000}"/>
    <cellStyle name="Денежный 2 3 2 2 2 4 8" xfId="9512" xr:uid="{00000000-0005-0000-0000-000055110000}"/>
    <cellStyle name="Денежный 2 3 2 2 2 4 9" xfId="10745" xr:uid="{00000000-0005-0000-0000-000056110000}"/>
    <cellStyle name="Денежный 2 3 2 2 2 5" xfId="1067" xr:uid="{00000000-0005-0000-0000-000057110000}"/>
    <cellStyle name="Денежный 2 3 2 2 2 5 10" xfId="11928" xr:uid="{00000000-0005-0000-0000-000058110000}"/>
    <cellStyle name="Денежный 2 3 2 2 2 5 2" xfId="2209" xr:uid="{00000000-0005-0000-0000-000059110000}"/>
    <cellStyle name="Денежный 2 3 2 2 2 5 2 2" xfId="6137" xr:uid="{00000000-0005-0000-0000-00005A110000}"/>
    <cellStyle name="Денежный 2 3 2 2 2 5 2 3" xfId="12306" xr:uid="{00000000-0005-0000-0000-00005B110000}"/>
    <cellStyle name="Денежный 2 3 2 2 2 5 3" xfId="6603" xr:uid="{00000000-0005-0000-0000-00005C110000}"/>
    <cellStyle name="Денежный 2 3 2 2 2 5 4" xfId="7101" xr:uid="{00000000-0005-0000-0000-00005D110000}"/>
    <cellStyle name="Денежный 2 3 2 2 2 5 5" xfId="7599" xr:uid="{00000000-0005-0000-0000-00005E110000}"/>
    <cellStyle name="Денежный 2 3 2 2 2 5 6" xfId="8702" xr:uid="{00000000-0005-0000-0000-00005F110000}"/>
    <cellStyle name="Денежный 2 3 2 2 2 5 7" xfId="9198" xr:uid="{00000000-0005-0000-0000-000060110000}"/>
    <cellStyle name="Денежный 2 3 2 2 2 5 8" xfId="9731" xr:uid="{00000000-0005-0000-0000-000061110000}"/>
    <cellStyle name="Денежный 2 3 2 2 2 5 9" xfId="10964" xr:uid="{00000000-0005-0000-0000-000062110000}"/>
    <cellStyle name="Денежный 2 3 2 2 2 6" xfId="1171" xr:uid="{00000000-0005-0000-0000-000063110000}"/>
    <cellStyle name="Денежный 2 3 2 2 2 6 10" xfId="11985" xr:uid="{00000000-0005-0000-0000-000064110000}"/>
    <cellStyle name="Денежный 2 3 2 2 2 6 2" xfId="2379" xr:uid="{00000000-0005-0000-0000-000065110000}"/>
    <cellStyle name="Денежный 2 3 2 2 2 6 2 2" xfId="6204" xr:uid="{00000000-0005-0000-0000-000066110000}"/>
    <cellStyle name="Денежный 2 3 2 2 2 6 2 3" xfId="12373" xr:uid="{00000000-0005-0000-0000-000067110000}"/>
    <cellStyle name="Денежный 2 3 2 2 2 6 3" xfId="6649" xr:uid="{00000000-0005-0000-0000-000068110000}"/>
    <cellStyle name="Денежный 2 3 2 2 2 6 4" xfId="7147" xr:uid="{00000000-0005-0000-0000-000069110000}"/>
    <cellStyle name="Денежный 2 3 2 2 2 6 5" xfId="7645" xr:uid="{00000000-0005-0000-0000-00006A110000}"/>
    <cellStyle name="Денежный 2 3 2 2 2 6 6" xfId="8804" xr:uid="{00000000-0005-0000-0000-00006B110000}"/>
    <cellStyle name="Денежный 2 3 2 2 2 6 7" xfId="9288" xr:uid="{00000000-0005-0000-0000-00006C110000}"/>
    <cellStyle name="Денежный 2 3 2 2 2 6 8" xfId="9832" xr:uid="{00000000-0005-0000-0000-00006D110000}"/>
    <cellStyle name="Денежный 2 3 2 2 2 6 9" xfId="11062" xr:uid="{00000000-0005-0000-0000-00006E110000}"/>
    <cellStyle name="Денежный 2 3 2 2 2 7" xfId="1626" xr:uid="{00000000-0005-0000-0000-00006F110000}"/>
    <cellStyle name="Денежный 2 3 2 2 2 7 2" xfId="2539" xr:uid="{00000000-0005-0000-0000-000070110000}"/>
    <cellStyle name="Денежный 2 3 2 2 2 7 3" xfId="12047" xr:uid="{00000000-0005-0000-0000-000071110000}"/>
    <cellStyle name="Денежный 2 3 2 2 2 8" xfId="2678" xr:uid="{00000000-0005-0000-0000-000072110000}"/>
    <cellStyle name="Денежный 2 3 2 2 2 9" xfId="2807" xr:uid="{00000000-0005-0000-0000-000073110000}"/>
    <cellStyle name="Денежный 2 3 2 2 20" xfId="4851" xr:uid="{00000000-0005-0000-0000-000074110000}"/>
    <cellStyle name="Денежный 2 3 2 2 21" xfId="5090" xr:uid="{00000000-0005-0000-0000-000075110000}"/>
    <cellStyle name="Денежный 2 3 2 2 22" xfId="4860" xr:uid="{00000000-0005-0000-0000-000076110000}"/>
    <cellStyle name="Денежный 2 3 2 2 23" xfId="5721" xr:uid="{00000000-0005-0000-0000-000077110000}"/>
    <cellStyle name="Денежный 2 3 2 2 24" xfId="5778" xr:uid="{00000000-0005-0000-0000-000078110000}"/>
    <cellStyle name="Денежный 2 3 2 2 25" xfId="6727" xr:uid="{00000000-0005-0000-0000-000079110000}"/>
    <cellStyle name="Денежный 2 3 2 2 26" xfId="7225" xr:uid="{00000000-0005-0000-0000-00007A110000}"/>
    <cellStyle name="Денежный 2 3 2 2 27" xfId="7952" xr:uid="{00000000-0005-0000-0000-00007B110000}"/>
    <cellStyle name="Денежный 2 3 2 2 28" xfId="8168" xr:uid="{00000000-0005-0000-0000-00007C110000}"/>
    <cellStyle name="Денежный 2 3 2 2 29" xfId="7918" xr:uid="{00000000-0005-0000-0000-00007D110000}"/>
    <cellStyle name="Денежный 2 3 2 2 3" xfId="677" xr:uid="{00000000-0005-0000-0000-00007E110000}"/>
    <cellStyle name="Денежный 2 3 2 2 3 10" xfId="3576" xr:uid="{00000000-0005-0000-0000-00007F110000}"/>
    <cellStyle name="Денежный 2 3 2 2 3 11" xfId="3704" xr:uid="{00000000-0005-0000-0000-000080110000}"/>
    <cellStyle name="Денежный 2 3 2 2 3 12" xfId="4191" xr:uid="{00000000-0005-0000-0000-000081110000}"/>
    <cellStyle name="Денежный 2 3 2 2 3 13" xfId="4343" xr:uid="{00000000-0005-0000-0000-000082110000}"/>
    <cellStyle name="Денежный 2 3 2 2 3 14" xfId="4486" xr:uid="{00000000-0005-0000-0000-000083110000}"/>
    <cellStyle name="Денежный 2 3 2 2 3 15" xfId="4616" xr:uid="{00000000-0005-0000-0000-000084110000}"/>
    <cellStyle name="Денежный 2 3 2 2 3 16" xfId="4744" xr:uid="{00000000-0005-0000-0000-000085110000}"/>
    <cellStyle name="Денежный 2 3 2 2 3 17" xfId="5168" xr:uid="{00000000-0005-0000-0000-000086110000}"/>
    <cellStyle name="Денежный 2 3 2 2 3 18" xfId="5318" xr:uid="{00000000-0005-0000-0000-000087110000}"/>
    <cellStyle name="Денежный 2 3 2 2 3 19" xfId="5448" xr:uid="{00000000-0005-0000-0000-000088110000}"/>
    <cellStyle name="Денежный 2 3 2 2 3 2" xfId="851" xr:uid="{00000000-0005-0000-0000-000089110000}"/>
    <cellStyle name="Денежный 2 3 2 2 3 2 10" xfId="11858" xr:uid="{00000000-0005-0000-0000-00008A110000}"/>
    <cellStyle name="Денежный 2 3 2 2 3 2 2" xfId="2132" xr:uid="{00000000-0005-0000-0000-00008B110000}"/>
    <cellStyle name="Денежный 2 3 2 2 3 2 2 2" xfId="5989" xr:uid="{00000000-0005-0000-0000-00008C110000}"/>
    <cellStyle name="Денежный 2 3 2 2 3 2 2 3" xfId="12158" xr:uid="{00000000-0005-0000-0000-00008D110000}"/>
    <cellStyle name="Денежный 2 3 2 2 3 2 3" xfId="6456" xr:uid="{00000000-0005-0000-0000-00008E110000}"/>
    <cellStyle name="Денежный 2 3 2 2 3 2 4" xfId="6954" xr:uid="{00000000-0005-0000-0000-00008F110000}"/>
    <cellStyle name="Денежный 2 3 2 2 3 2 5" xfId="7452" xr:uid="{00000000-0005-0000-0000-000090110000}"/>
    <cellStyle name="Денежный 2 3 2 2 3 2 6" xfId="8493" xr:uid="{00000000-0005-0000-0000-000091110000}"/>
    <cellStyle name="Денежный 2 3 2 2 3 2 7" xfId="8982" xr:uid="{00000000-0005-0000-0000-000092110000}"/>
    <cellStyle name="Денежный 2 3 2 2 3 2 8" xfId="9515" xr:uid="{00000000-0005-0000-0000-000093110000}"/>
    <cellStyle name="Денежный 2 3 2 2 3 2 9" xfId="10748" xr:uid="{00000000-0005-0000-0000-000094110000}"/>
    <cellStyle name="Денежный 2 3 2 2 3 20" xfId="5576" xr:uid="{00000000-0005-0000-0000-000095110000}"/>
    <cellStyle name="Денежный 2 3 2 2 3 21" xfId="5864" xr:uid="{00000000-0005-0000-0000-000096110000}"/>
    <cellStyle name="Денежный 2 3 2 2 3 22" xfId="6332" xr:uid="{00000000-0005-0000-0000-000097110000}"/>
    <cellStyle name="Денежный 2 3 2 2 3 23" xfId="6830" xr:uid="{00000000-0005-0000-0000-000098110000}"/>
    <cellStyle name="Денежный 2 3 2 2 3 24" xfId="7328" xr:uid="{00000000-0005-0000-0000-000099110000}"/>
    <cellStyle name="Денежный 2 3 2 2 3 25" xfId="8321" xr:uid="{00000000-0005-0000-0000-00009A110000}"/>
    <cellStyle name="Денежный 2 3 2 2 3 26" xfId="8494" xr:uid="{00000000-0005-0000-0000-00009B110000}"/>
    <cellStyle name="Денежный 2 3 2 2 3 27" xfId="8692" xr:uid="{00000000-0005-0000-0000-00009C110000}"/>
    <cellStyle name="Денежный 2 3 2 2 3 28" xfId="10585" xr:uid="{00000000-0005-0000-0000-00009D110000}"/>
    <cellStyle name="Денежный 2 3 2 2 3 29" xfId="11584" xr:uid="{00000000-0005-0000-0000-00009E110000}"/>
    <cellStyle name="Денежный 2 3 2 2 3 3" xfId="1066" xr:uid="{00000000-0005-0000-0000-00009F110000}"/>
    <cellStyle name="Денежный 2 3 2 2 3 3 10" xfId="11948" xr:uid="{00000000-0005-0000-0000-0000A0110000}"/>
    <cellStyle name="Денежный 2 3 2 2 3 3 2" xfId="2257" xr:uid="{00000000-0005-0000-0000-0000A1110000}"/>
    <cellStyle name="Денежный 2 3 2 2 3 3 2 2" xfId="6136" xr:uid="{00000000-0005-0000-0000-0000A2110000}"/>
    <cellStyle name="Денежный 2 3 2 2 3 3 2 3" xfId="12305" xr:uid="{00000000-0005-0000-0000-0000A3110000}"/>
    <cellStyle name="Денежный 2 3 2 2 3 3 3" xfId="6602" xr:uid="{00000000-0005-0000-0000-0000A4110000}"/>
    <cellStyle name="Денежный 2 3 2 2 3 3 4" xfId="7100" xr:uid="{00000000-0005-0000-0000-0000A5110000}"/>
    <cellStyle name="Денежный 2 3 2 2 3 3 5" xfId="7598" xr:uid="{00000000-0005-0000-0000-0000A6110000}"/>
    <cellStyle name="Денежный 2 3 2 2 3 3 6" xfId="8701" xr:uid="{00000000-0005-0000-0000-0000A7110000}"/>
    <cellStyle name="Денежный 2 3 2 2 3 3 7" xfId="9197" xr:uid="{00000000-0005-0000-0000-0000A8110000}"/>
    <cellStyle name="Денежный 2 3 2 2 3 3 8" xfId="9730" xr:uid="{00000000-0005-0000-0000-0000A9110000}"/>
    <cellStyle name="Денежный 2 3 2 2 3 3 9" xfId="10963" xr:uid="{00000000-0005-0000-0000-0000AA110000}"/>
    <cellStyle name="Денежный 2 3 2 2 3 4" xfId="1170" xr:uid="{00000000-0005-0000-0000-0000AB110000}"/>
    <cellStyle name="Денежный 2 3 2 2 3 4 10" xfId="12024" xr:uid="{00000000-0005-0000-0000-0000AC110000}"/>
    <cellStyle name="Денежный 2 3 2 2 3 4 2" xfId="2464" xr:uid="{00000000-0005-0000-0000-0000AD110000}"/>
    <cellStyle name="Денежный 2 3 2 2 3 4 2 2" xfId="6203" xr:uid="{00000000-0005-0000-0000-0000AE110000}"/>
    <cellStyle name="Денежный 2 3 2 2 3 4 2 3" xfId="12372" xr:uid="{00000000-0005-0000-0000-0000AF110000}"/>
    <cellStyle name="Денежный 2 3 2 2 3 4 3" xfId="6648" xr:uid="{00000000-0005-0000-0000-0000B0110000}"/>
    <cellStyle name="Денежный 2 3 2 2 3 4 4" xfId="7146" xr:uid="{00000000-0005-0000-0000-0000B1110000}"/>
    <cellStyle name="Денежный 2 3 2 2 3 4 5" xfId="7644" xr:uid="{00000000-0005-0000-0000-0000B2110000}"/>
    <cellStyle name="Денежный 2 3 2 2 3 4 6" xfId="8803" xr:uid="{00000000-0005-0000-0000-0000B3110000}"/>
    <cellStyle name="Денежный 2 3 2 2 3 4 7" xfId="9287" xr:uid="{00000000-0005-0000-0000-0000B4110000}"/>
    <cellStyle name="Денежный 2 3 2 2 3 4 8" xfId="9831" xr:uid="{00000000-0005-0000-0000-0000B5110000}"/>
    <cellStyle name="Денежный 2 3 2 2 3 4 9" xfId="11061" xr:uid="{00000000-0005-0000-0000-0000B6110000}"/>
    <cellStyle name="Денежный 2 3 2 2 3 5" xfId="1702" xr:uid="{00000000-0005-0000-0000-0000B7110000}"/>
    <cellStyle name="Денежный 2 3 2 2 3 5 2" xfId="2614" xr:uid="{00000000-0005-0000-0000-0000B8110000}"/>
    <cellStyle name="Денежный 2 3 2 2 3 5 3" xfId="12068" xr:uid="{00000000-0005-0000-0000-0000B9110000}"/>
    <cellStyle name="Денежный 2 3 2 2 3 6" xfId="2744" xr:uid="{00000000-0005-0000-0000-0000BA110000}"/>
    <cellStyle name="Денежный 2 3 2 2 3 7" xfId="2872" xr:uid="{00000000-0005-0000-0000-0000BB110000}"/>
    <cellStyle name="Денежный 2 3 2 2 3 8" xfId="3160" xr:uid="{00000000-0005-0000-0000-0000BC110000}"/>
    <cellStyle name="Денежный 2 3 2 2 3 9" xfId="3288" xr:uid="{00000000-0005-0000-0000-0000BD110000}"/>
    <cellStyle name="Денежный 2 3 2 2 30" xfId="10199" xr:uid="{00000000-0005-0000-0000-0000BE110000}"/>
    <cellStyle name="Денежный 2 3 2 2 31" xfId="11457" xr:uid="{00000000-0005-0000-0000-0000BF110000}"/>
    <cellStyle name="Денежный 2 3 2 2 4" xfId="852" xr:uid="{00000000-0005-0000-0000-0000C0110000}"/>
    <cellStyle name="Денежный 2 3 2 2 4 2" xfId="9516" xr:uid="{00000000-0005-0000-0000-0000C1110000}"/>
    <cellStyle name="Денежный 2 3 2 2 4 3" xfId="10749" xr:uid="{00000000-0005-0000-0000-0000C2110000}"/>
    <cellStyle name="Денежный 2 3 2 2 5" xfId="1575" xr:uid="{00000000-0005-0000-0000-0000C3110000}"/>
    <cellStyle name="Денежный 2 3 2 2 5 2" xfId="1948" xr:uid="{00000000-0005-0000-0000-0000C4110000}"/>
    <cellStyle name="Денежный 2 3 2 2 5 3" xfId="11746" xr:uid="{00000000-0005-0000-0000-0000C5110000}"/>
    <cellStyle name="Денежный 2 3 2 2 6" xfId="1769" xr:uid="{00000000-0005-0000-0000-0000C6110000}"/>
    <cellStyle name="Денежный 2 3 2 2 7" xfId="1779" xr:uid="{00000000-0005-0000-0000-0000C7110000}"/>
    <cellStyle name="Денежный 2 3 2 2 8" xfId="1755" xr:uid="{00000000-0005-0000-0000-0000C8110000}"/>
    <cellStyle name="Денежный 2 3 2 2 9" xfId="2197" xr:uid="{00000000-0005-0000-0000-0000C9110000}"/>
    <cellStyle name="Денежный 2 3 2 20" xfId="4911" xr:uid="{00000000-0005-0000-0000-0000CA110000}"/>
    <cellStyle name="Денежный 2 3 2 21" xfId="5069" xr:uid="{00000000-0005-0000-0000-0000CB110000}"/>
    <cellStyle name="Денежный 2 3 2 22" xfId="4881" xr:uid="{00000000-0005-0000-0000-0000CC110000}"/>
    <cellStyle name="Денежный 2 3 2 23" xfId="4936" xr:uid="{00000000-0005-0000-0000-0000CD110000}"/>
    <cellStyle name="Денежный 2 3 2 24" xfId="5680" xr:uid="{00000000-0005-0000-0000-0000CE110000}"/>
    <cellStyle name="Денежный 2 3 2 25" xfId="5795" xr:uid="{00000000-0005-0000-0000-0000CF110000}"/>
    <cellStyle name="Денежный 2 3 2 26" xfId="6687" xr:uid="{00000000-0005-0000-0000-0000D0110000}"/>
    <cellStyle name="Денежный 2 3 2 27" xfId="7185" xr:uid="{00000000-0005-0000-0000-0000D1110000}"/>
    <cellStyle name="Денежный 2 3 2 28" xfId="7886" xr:uid="{00000000-0005-0000-0000-0000D2110000}"/>
    <cellStyle name="Денежный 2 3 2 29" xfId="8193" xr:uid="{00000000-0005-0000-0000-0000D3110000}"/>
    <cellStyle name="Денежный 2 3 2 3" xfId="317" xr:uid="{00000000-0005-0000-0000-0000D4110000}"/>
    <cellStyle name="Денежный 2 3 2 3 10" xfId="3457" xr:uid="{00000000-0005-0000-0000-0000D5110000}"/>
    <cellStyle name="Денежный 2 3 2 3 11" xfId="3483" xr:uid="{00000000-0005-0000-0000-0000D6110000}"/>
    <cellStyle name="Денежный 2 3 2 3 12" xfId="3961" xr:uid="{00000000-0005-0000-0000-0000D7110000}"/>
    <cellStyle name="Денежный 2 3 2 3 13" xfId="4056" xr:uid="{00000000-0005-0000-0000-0000D8110000}"/>
    <cellStyle name="Денежный 2 3 2 3 14" xfId="4015" xr:uid="{00000000-0005-0000-0000-0000D9110000}"/>
    <cellStyle name="Денежный 2 3 2 3 15" xfId="4283" xr:uid="{00000000-0005-0000-0000-0000DA110000}"/>
    <cellStyle name="Денежный 2 3 2 3 16" xfId="4030" xr:uid="{00000000-0005-0000-0000-0000DB110000}"/>
    <cellStyle name="Денежный 2 3 2 3 17" xfId="4981" xr:uid="{00000000-0005-0000-0000-0000DC110000}"/>
    <cellStyle name="Денежный 2 3 2 3 18" xfId="4838" xr:uid="{00000000-0005-0000-0000-0000DD110000}"/>
    <cellStyle name="Денежный 2 3 2 3 19" xfId="4811" xr:uid="{00000000-0005-0000-0000-0000DE110000}"/>
    <cellStyle name="Денежный 2 3 2 3 2" xfId="1601" xr:uid="{00000000-0005-0000-0000-0000DF110000}"/>
    <cellStyle name="Денежный 2 3 2 3 2 2" xfId="1923" xr:uid="{00000000-0005-0000-0000-0000E0110000}"/>
    <cellStyle name="Денежный 2 3 2 3 2 3" xfId="11732" xr:uid="{00000000-0005-0000-0000-0000E1110000}"/>
    <cellStyle name="Денежный 2 3 2 3 20" xfId="5236" xr:uid="{00000000-0005-0000-0000-0000E2110000}"/>
    <cellStyle name="Денежный 2 3 2 3 21" xfId="5747" xr:uid="{00000000-0005-0000-0000-0000E3110000}"/>
    <cellStyle name="Денежный 2 3 2 3 22" xfId="5766" xr:uid="{00000000-0005-0000-0000-0000E4110000}"/>
    <cellStyle name="Денежный 2 3 2 3 23" xfId="6753" xr:uid="{00000000-0005-0000-0000-0000E5110000}"/>
    <cellStyle name="Денежный 2 3 2 3 24" xfId="7251" xr:uid="{00000000-0005-0000-0000-0000E6110000}"/>
    <cellStyle name="Денежный 2 3 2 3 25" xfId="7978" xr:uid="{00000000-0005-0000-0000-0000E7110000}"/>
    <cellStyle name="Денежный 2 3 2 3 26" xfId="8156" xr:uid="{00000000-0005-0000-0000-0000E8110000}"/>
    <cellStyle name="Денежный 2 3 2 3 27" xfId="7990" xr:uid="{00000000-0005-0000-0000-0000E9110000}"/>
    <cellStyle name="Денежный 2 3 2 3 28" xfId="10225" xr:uid="{00000000-0005-0000-0000-0000EA110000}"/>
    <cellStyle name="Денежный 2 3 2 3 29" xfId="11483" xr:uid="{00000000-0005-0000-0000-0000EB110000}"/>
    <cellStyle name="Денежный 2 3 2 3 3" xfId="1798" xr:uid="{00000000-0005-0000-0000-0000EC110000}"/>
    <cellStyle name="Денежный 2 3 2 3 4" xfId="1775" xr:uid="{00000000-0005-0000-0000-0000ED110000}"/>
    <cellStyle name="Денежный 2 3 2 3 5" xfId="1841" xr:uid="{00000000-0005-0000-0000-0000EE110000}"/>
    <cellStyle name="Денежный 2 3 2 3 6" xfId="2317" xr:uid="{00000000-0005-0000-0000-0000EF110000}"/>
    <cellStyle name="Денежный 2 3 2 3 7" xfId="2549" xr:uid="{00000000-0005-0000-0000-0000F0110000}"/>
    <cellStyle name="Денежный 2 3 2 3 8" xfId="3041" xr:uid="{00000000-0005-0000-0000-0000F1110000}"/>
    <cellStyle name="Денежный 2 3 2 3 9" xfId="3073" xr:uid="{00000000-0005-0000-0000-0000F2110000}"/>
    <cellStyle name="Денежный 2 3 2 30" xfId="7988" xr:uid="{00000000-0005-0000-0000-0000F3110000}"/>
    <cellStyle name="Денежный 2 3 2 31" xfId="10133" xr:uid="{00000000-0005-0000-0000-0000F4110000}"/>
    <cellStyle name="Денежный 2 3 2 32" xfId="11198" xr:uid="{00000000-0005-0000-0000-0000F5110000}"/>
    <cellStyle name="Денежный 2 3 2 4" xfId="651" xr:uid="{00000000-0005-0000-0000-0000F6110000}"/>
    <cellStyle name="Денежный 2 3 2 4 10" xfId="3561" xr:uid="{00000000-0005-0000-0000-0000F7110000}"/>
    <cellStyle name="Денежный 2 3 2 4 11" xfId="3689" xr:uid="{00000000-0005-0000-0000-0000F8110000}"/>
    <cellStyle name="Денежный 2 3 2 4 12" xfId="4169" xr:uid="{00000000-0005-0000-0000-0000F9110000}"/>
    <cellStyle name="Денежный 2 3 2 4 13" xfId="4324" xr:uid="{00000000-0005-0000-0000-0000FA110000}"/>
    <cellStyle name="Денежный 2 3 2 4 14" xfId="4470" xr:uid="{00000000-0005-0000-0000-0000FB110000}"/>
    <cellStyle name="Денежный 2 3 2 4 15" xfId="4601" xr:uid="{00000000-0005-0000-0000-0000FC110000}"/>
    <cellStyle name="Денежный 2 3 2 4 16" xfId="4729" xr:uid="{00000000-0005-0000-0000-0000FD110000}"/>
    <cellStyle name="Денежный 2 3 2 4 17" xfId="5151" xr:uid="{00000000-0005-0000-0000-0000FE110000}"/>
    <cellStyle name="Денежный 2 3 2 4 18" xfId="5298" xr:uid="{00000000-0005-0000-0000-0000FF110000}"/>
    <cellStyle name="Денежный 2 3 2 4 19" xfId="5433" xr:uid="{00000000-0005-0000-0000-000000120000}"/>
    <cellStyle name="Денежный 2 3 2 4 2" xfId="1676" xr:uid="{00000000-0005-0000-0000-000001120000}"/>
    <cellStyle name="Денежный 2 3 2 4 2 2" xfId="2108" xr:uid="{00000000-0005-0000-0000-000002120000}"/>
    <cellStyle name="Денежный 2 3 2 4 2 3" xfId="11840" xr:uid="{00000000-0005-0000-0000-000003120000}"/>
    <cellStyle name="Денежный 2 3 2 4 20" xfId="5561" xr:uid="{00000000-0005-0000-0000-000004120000}"/>
    <cellStyle name="Денежный 2 3 2 4 21" xfId="5849" xr:uid="{00000000-0005-0000-0000-000005120000}"/>
    <cellStyle name="Денежный 2 3 2 4 22" xfId="6317" xr:uid="{00000000-0005-0000-0000-000006120000}"/>
    <cellStyle name="Денежный 2 3 2 4 23" xfId="6815" xr:uid="{00000000-0005-0000-0000-000007120000}"/>
    <cellStyle name="Денежный 2 3 2 4 24" xfId="7313" xr:uid="{00000000-0005-0000-0000-000008120000}"/>
    <cellStyle name="Денежный 2 3 2 4 25" xfId="8295" xr:uid="{00000000-0005-0000-0000-000009120000}"/>
    <cellStyle name="Денежный 2 3 2 4 26" xfId="8675" xr:uid="{00000000-0005-0000-0000-00000A120000}"/>
    <cellStyle name="Денежный 2 3 2 4 27" xfId="8938" xr:uid="{00000000-0005-0000-0000-00000B120000}"/>
    <cellStyle name="Денежный 2 3 2 4 28" xfId="10559" xr:uid="{00000000-0005-0000-0000-00000C120000}"/>
    <cellStyle name="Денежный 2 3 2 4 29" xfId="11558" xr:uid="{00000000-0005-0000-0000-00000D120000}"/>
    <cellStyle name="Денежный 2 3 2 4 3" xfId="2242" xr:uid="{00000000-0005-0000-0000-00000E120000}"/>
    <cellStyle name="Денежный 2 3 2 4 4" xfId="2442" xr:uid="{00000000-0005-0000-0000-00000F120000}"/>
    <cellStyle name="Денежный 2 3 2 4 5" xfId="2596" xr:uid="{00000000-0005-0000-0000-000010120000}"/>
    <cellStyle name="Денежный 2 3 2 4 6" xfId="2729" xr:uid="{00000000-0005-0000-0000-000011120000}"/>
    <cellStyle name="Денежный 2 3 2 4 7" xfId="2857" xr:uid="{00000000-0005-0000-0000-000012120000}"/>
    <cellStyle name="Денежный 2 3 2 4 8" xfId="3145" xr:uid="{00000000-0005-0000-0000-000013120000}"/>
    <cellStyle name="Денежный 2 3 2 4 9" xfId="3273" xr:uid="{00000000-0005-0000-0000-000014120000}"/>
    <cellStyle name="Денежный 2 3 2 5" xfId="723" xr:uid="{00000000-0005-0000-0000-000015120000}"/>
    <cellStyle name="Денежный 2 3 2 5 10" xfId="3621" xr:uid="{00000000-0005-0000-0000-000016120000}"/>
    <cellStyle name="Денежный 2 3 2 5 11" xfId="3749" xr:uid="{00000000-0005-0000-0000-000017120000}"/>
    <cellStyle name="Денежный 2 3 2 5 12" xfId="4236" xr:uid="{00000000-0005-0000-0000-000018120000}"/>
    <cellStyle name="Денежный 2 3 2 5 13" xfId="4388" xr:uid="{00000000-0005-0000-0000-000019120000}"/>
    <cellStyle name="Денежный 2 3 2 5 14" xfId="4531" xr:uid="{00000000-0005-0000-0000-00001A120000}"/>
    <cellStyle name="Денежный 2 3 2 5 15" xfId="4661" xr:uid="{00000000-0005-0000-0000-00001B120000}"/>
    <cellStyle name="Денежный 2 3 2 5 16" xfId="4789" xr:uid="{00000000-0005-0000-0000-00001C120000}"/>
    <cellStyle name="Денежный 2 3 2 5 17" xfId="5213" xr:uid="{00000000-0005-0000-0000-00001D120000}"/>
    <cellStyle name="Денежный 2 3 2 5 18" xfId="5363" xr:uid="{00000000-0005-0000-0000-00001E120000}"/>
    <cellStyle name="Денежный 2 3 2 5 19" xfId="5493" xr:uid="{00000000-0005-0000-0000-00001F120000}"/>
    <cellStyle name="Денежный 2 3 2 5 2" xfId="1865" xr:uid="{00000000-0005-0000-0000-000020120000}"/>
    <cellStyle name="Денежный 2 3 2 5 2 2" xfId="2177" xr:uid="{00000000-0005-0000-0000-000021120000}"/>
    <cellStyle name="Денежный 2 3 2 5 2 3" xfId="11903" xr:uid="{00000000-0005-0000-0000-000022120000}"/>
    <cellStyle name="Денежный 2 3 2 5 20" xfId="5621" xr:uid="{00000000-0005-0000-0000-000023120000}"/>
    <cellStyle name="Денежный 2 3 2 5 21" xfId="5909" xr:uid="{00000000-0005-0000-0000-000024120000}"/>
    <cellStyle name="Денежный 2 3 2 5 22" xfId="6377" xr:uid="{00000000-0005-0000-0000-000025120000}"/>
    <cellStyle name="Денежный 2 3 2 5 23" xfId="6875" xr:uid="{00000000-0005-0000-0000-000026120000}"/>
    <cellStyle name="Денежный 2 3 2 5 24" xfId="7373" xr:uid="{00000000-0005-0000-0000-000027120000}"/>
    <cellStyle name="Денежный 2 3 2 5 25" xfId="8367" xr:uid="{00000000-0005-0000-0000-000028120000}"/>
    <cellStyle name="Денежный 2 3 2 5 26" xfId="8446" xr:uid="{00000000-0005-0000-0000-000029120000}"/>
    <cellStyle name="Денежный 2 3 2 5 27" xfId="9393" xr:uid="{00000000-0005-0000-0000-00002A120000}"/>
    <cellStyle name="Денежный 2 3 2 5 28" xfId="10631" xr:uid="{00000000-0005-0000-0000-00002B120000}"/>
    <cellStyle name="Денежный 2 3 2 5 29" xfId="11680" xr:uid="{00000000-0005-0000-0000-00002C120000}"/>
    <cellStyle name="Денежный 2 3 2 5 3" xfId="2302" xr:uid="{00000000-0005-0000-0000-00002D120000}"/>
    <cellStyle name="Денежный 2 3 2 5 4" xfId="2509" xr:uid="{00000000-0005-0000-0000-00002E120000}"/>
    <cellStyle name="Денежный 2 3 2 5 5" xfId="2659" xr:uid="{00000000-0005-0000-0000-00002F120000}"/>
    <cellStyle name="Денежный 2 3 2 5 6" xfId="2789" xr:uid="{00000000-0005-0000-0000-000030120000}"/>
    <cellStyle name="Денежный 2 3 2 5 7" xfId="2917" xr:uid="{00000000-0005-0000-0000-000031120000}"/>
    <cellStyle name="Денежный 2 3 2 5 8" xfId="3205" xr:uid="{00000000-0005-0000-0000-000032120000}"/>
    <cellStyle name="Денежный 2 3 2 5 9" xfId="3333" xr:uid="{00000000-0005-0000-0000-000033120000}"/>
    <cellStyle name="Денежный 2 3 2 6" xfId="847" xr:uid="{00000000-0005-0000-0000-000034120000}"/>
    <cellStyle name="Денежный 2 3 2 6 10" xfId="9511" xr:uid="{00000000-0005-0000-0000-000035120000}"/>
    <cellStyle name="Денежный 2 3 2 6 11" xfId="10744" xr:uid="{00000000-0005-0000-0000-000036120000}"/>
    <cellStyle name="Денежный 2 3 2 6 12" xfId="11787" xr:uid="{00000000-0005-0000-0000-000037120000}"/>
    <cellStyle name="Денежный 2 3 2 6 2" xfId="854" xr:uid="{00000000-0005-0000-0000-000038120000}"/>
    <cellStyle name="Денежный 2 3 2 6 2 10" xfId="12156" xr:uid="{00000000-0005-0000-0000-000039120000}"/>
    <cellStyle name="Денежный 2 3 2 6 2 2" xfId="5987" xr:uid="{00000000-0005-0000-0000-00003A120000}"/>
    <cellStyle name="Денежный 2 3 2 6 2 2 2" xfId="5991" xr:uid="{00000000-0005-0000-0000-00003B120000}"/>
    <cellStyle name="Денежный 2 3 2 6 2 2 3" xfId="12160" xr:uid="{00000000-0005-0000-0000-00003C120000}"/>
    <cellStyle name="Денежный 2 3 2 6 2 3" xfId="6458" xr:uid="{00000000-0005-0000-0000-00003D120000}"/>
    <cellStyle name="Денежный 2 3 2 6 2 4" xfId="6956" xr:uid="{00000000-0005-0000-0000-00003E120000}"/>
    <cellStyle name="Денежный 2 3 2 6 2 5" xfId="7454" xr:uid="{00000000-0005-0000-0000-00003F120000}"/>
    <cellStyle name="Денежный 2 3 2 6 2 6" xfId="8496" xr:uid="{00000000-0005-0000-0000-000040120000}"/>
    <cellStyle name="Денежный 2 3 2 6 2 7" xfId="8985" xr:uid="{00000000-0005-0000-0000-000041120000}"/>
    <cellStyle name="Денежный 2 3 2 6 2 8" xfId="9518" xr:uid="{00000000-0005-0000-0000-000042120000}"/>
    <cellStyle name="Денежный 2 3 2 6 2 9" xfId="10751" xr:uid="{00000000-0005-0000-0000-000043120000}"/>
    <cellStyle name="Денежный 2 3 2 6 3" xfId="1065" xr:uid="{00000000-0005-0000-0000-000044120000}"/>
    <cellStyle name="Денежный 2 3 2 6 3 2" xfId="9729" xr:uid="{00000000-0005-0000-0000-000045120000}"/>
    <cellStyle name="Денежный 2 3 2 6 3 3" xfId="10962" xr:uid="{00000000-0005-0000-0000-000046120000}"/>
    <cellStyle name="Денежный 2 3 2 6 4" xfId="1169" xr:uid="{00000000-0005-0000-0000-000047120000}"/>
    <cellStyle name="Денежный 2 3 2 6 4 2" xfId="9830" xr:uid="{00000000-0005-0000-0000-000048120000}"/>
    <cellStyle name="Денежный 2 3 2 6 4 3" xfId="11060" xr:uid="{00000000-0005-0000-0000-000049120000}"/>
    <cellStyle name="Денежный 2 3 2 6 5" xfId="2029" xr:uid="{00000000-0005-0000-0000-00004A120000}"/>
    <cellStyle name="Денежный 2 3 2 6 5 2" xfId="6454" xr:uid="{00000000-0005-0000-0000-00004B120000}"/>
    <cellStyle name="Денежный 2 3 2 6 5 3" xfId="12444" xr:uid="{00000000-0005-0000-0000-00004C120000}"/>
    <cellStyle name="Денежный 2 3 2 6 6" xfId="6952" xr:uid="{00000000-0005-0000-0000-00004D120000}"/>
    <cellStyle name="Денежный 2 3 2 6 7" xfId="7450" xr:uid="{00000000-0005-0000-0000-00004E120000}"/>
    <cellStyle name="Денежный 2 3 2 6 8" xfId="8489" xr:uid="{00000000-0005-0000-0000-00004F120000}"/>
    <cellStyle name="Денежный 2 3 2 6 9" xfId="8978" xr:uid="{00000000-0005-0000-0000-000050120000}"/>
    <cellStyle name="Денежный 2 3 2 7" xfId="1068" xr:uid="{00000000-0005-0000-0000-000051120000}"/>
    <cellStyle name="Денежный 2 3 2 7 10" xfId="11630" xr:uid="{00000000-0005-0000-0000-000052120000}"/>
    <cellStyle name="Денежный 2 3 2 7 2" xfId="1756" xr:uid="{00000000-0005-0000-0000-000053120000}"/>
    <cellStyle name="Денежный 2 3 2 7 2 2" xfId="6138" xr:uid="{00000000-0005-0000-0000-000054120000}"/>
    <cellStyle name="Денежный 2 3 2 7 2 3" xfId="12307" xr:uid="{00000000-0005-0000-0000-000055120000}"/>
    <cellStyle name="Денежный 2 3 2 7 3" xfId="6604" xr:uid="{00000000-0005-0000-0000-000056120000}"/>
    <cellStyle name="Денежный 2 3 2 7 4" xfId="7102" xr:uid="{00000000-0005-0000-0000-000057120000}"/>
    <cellStyle name="Денежный 2 3 2 7 5" xfId="7600" xr:uid="{00000000-0005-0000-0000-000058120000}"/>
    <cellStyle name="Денежный 2 3 2 7 6" xfId="8703" xr:uid="{00000000-0005-0000-0000-000059120000}"/>
    <cellStyle name="Денежный 2 3 2 7 7" xfId="9199" xr:uid="{00000000-0005-0000-0000-00005A120000}"/>
    <cellStyle name="Денежный 2 3 2 7 8" xfId="9732" xr:uid="{00000000-0005-0000-0000-00005B120000}"/>
    <cellStyle name="Денежный 2 3 2 7 9" xfId="10965" xr:uid="{00000000-0005-0000-0000-00005C120000}"/>
    <cellStyle name="Денежный 2 3 2 8" xfId="1172" xr:uid="{00000000-0005-0000-0000-00005D120000}"/>
    <cellStyle name="Денежный 2 3 2 8 10" xfId="11979" xr:uid="{00000000-0005-0000-0000-00005E120000}"/>
    <cellStyle name="Денежный 2 3 2 8 2" xfId="2359" xr:uid="{00000000-0005-0000-0000-00005F120000}"/>
    <cellStyle name="Денежный 2 3 2 8 2 2" xfId="6205" xr:uid="{00000000-0005-0000-0000-000060120000}"/>
    <cellStyle name="Денежный 2 3 2 8 2 3" xfId="12374" xr:uid="{00000000-0005-0000-0000-000061120000}"/>
    <cellStyle name="Денежный 2 3 2 8 3" xfId="6650" xr:uid="{00000000-0005-0000-0000-000062120000}"/>
    <cellStyle name="Денежный 2 3 2 8 4" xfId="7148" xr:uid="{00000000-0005-0000-0000-000063120000}"/>
    <cellStyle name="Денежный 2 3 2 8 5" xfId="7646" xr:uid="{00000000-0005-0000-0000-000064120000}"/>
    <cellStyle name="Денежный 2 3 2 8 6" xfId="8805" xr:uid="{00000000-0005-0000-0000-000065120000}"/>
    <cellStyle name="Денежный 2 3 2 8 7" xfId="9289" xr:uid="{00000000-0005-0000-0000-000066120000}"/>
    <cellStyle name="Денежный 2 3 2 8 8" xfId="9833" xr:uid="{00000000-0005-0000-0000-000067120000}"/>
    <cellStyle name="Денежный 2 3 2 8 9" xfId="11063" xr:uid="{00000000-0005-0000-0000-000068120000}"/>
    <cellStyle name="Денежный 2 3 2 9" xfId="1313" xr:uid="{00000000-0005-0000-0000-000069120000}"/>
    <cellStyle name="Денежный 2 3 2 9 2" xfId="2365" xr:uid="{00000000-0005-0000-0000-00006A120000}"/>
    <cellStyle name="Денежный 2 3 2 9 3" xfId="11981" xr:uid="{00000000-0005-0000-0000-00006B120000}"/>
    <cellStyle name="Денежный 2 3 20" xfId="3876" xr:uid="{00000000-0005-0000-0000-00006C120000}"/>
    <cellStyle name="Денежный 2 3 21" xfId="3847" xr:uid="{00000000-0005-0000-0000-00006D120000}"/>
    <cellStyle name="Денежный 2 3 22" xfId="3858" xr:uid="{00000000-0005-0000-0000-00006E120000}"/>
    <cellStyle name="Денежный 2 3 23" xfId="4125" xr:uid="{00000000-0005-0000-0000-00006F120000}"/>
    <cellStyle name="Денежный 2 3 24" xfId="4261" xr:uid="{00000000-0005-0000-0000-000070120000}"/>
    <cellStyle name="Денежный 2 3 25" xfId="4909" xr:uid="{00000000-0005-0000-0000-000071120000}"/>
    <cellStyle name="Денежный 2 3 26" xfId="5070" xr:uid="{00000000-0005-0000-0000-000072120000}"/>
    <cellStyle name="Денежный 2 3 27" xfId="5011" xr:uid="{00000000-0005-0000-0000-000073120000}"/>
    <cellStyle name="Денежный 2 3 28" xfId="5031" xr:uid="{00000000-0005-0000-0000-000074120000}"/>
    <cellStyle name="Денежный 2 3 29" xfId="5678" xr:uid="{00000000-0005-0000-0000-000075120000}"/>
    <cellStyle name="Денежный 2 3 3" xfId="232" xr:uid="{00000000-0005-0000-0000-000076120000}"/>
    <cellStyle name="Денежный 2 3 3 10" xfId="2527" xr:uid="{00000000-0005-0000-0000-000077120000}"/>
    <cellStyle name="Денежный 2 3 3 11" xfId="2978" xr:uid="{00000000-0005-0000-0000-000078120000}"/>
    <cellStyle name="Денежный 2 3 3 12" xfId="3066" xr:uid="{00000000-0005-0000-0000-000079120000}"/>
    <cellStyle name="Денежный 2 3 3 13" xfId="3395" xr:uid="{00000000-0005-0000-0000-00007A120000}"/>
    <cellStyle name="Денежный 2 3 3 14" xfId="3473" xr:uid="{00000000-0005-0000-0000-00007B120000}"/>
    <cellStyle name="Денежный 2 3 3 15" xfId="3884" xr:uid="{00000000-0005-0000-0000-00007C120000}"/>
    <cellStyle name="Денежный 2 3 3 16" xfId="3996" xr:uid="{00000000-0005-0000-0000-00007D120000}"/>
    <cellStyle name="Денежный 2 3 3 17" xfId="3797" xr:uid="{00000000-0005-0000-0000-00007E120000}"/>
    <cellStyle name="Денежный 2 3 3 18" xfId="3796" xr:uid="{00000000-0005-0000-0000-00007F120000}"/>
    <cellStyle name="Денежный 2 3 3 19" xfId="4083" xr:uid="{00000000-0005-0000-0000-000080120000}"/>
    <cellStyle name="Денежный 2 3 3 2" xfId="292" xr:uid="{00000000-0005-0000-0000-000081120000}"/>
    <cellStyle name="Денежный 2 3 3 2 10" xfId="3016" xr:uid="{00000000-0005-0000-0000-000082120000}"/>
    <cellStyle name="Денежный 2 3 3 2 11" xfId="3055" xr:uid="{00000000-0005-0000-0000-000083120000}"/>
    <cellStyle name="Денежный 2 3 3 2 12" xfId="3432" xr:uid="{00000000-0005-0000-0000-000084120000}"/>
    <cellStyle name="Денежный 2 3 3 2 13" xfId="3366" xr:uid="{00000000-0005-0000-0000-000085120000}"/>
    <cellStyle name="Денежный 2 3 3 2 14" xfId="3936" xr:uid="{00000000-0005-0000-0000-000086120000}"/>
    <cellStyle name="Денежный 2 3 3 2 15" xfId="3981" xr:uid="{00000000-0005-0000-0000-000087120000}"/>
    <cellStyle name="Денежный 2 3 3 2 16" xfId="4047" xr:uid="{00000000-0005-0000-0000-000088120000}"/>
    <cellStyle name="Денежный 2 3 3 2 17" xfId="4260" xr:uid="{00000000-0005-0000-0000-000089120000}"/>
    <cellStyle name="Денежный 2 3 3 2 18" xfId="3917" xr:uid="{00000000-0005-0000-0000-00008A120000}"/>
    <cellStyle name="Денежный 2 3 3 2 19" xfId="4956" xr:uid="{00000000-0005-0000-0000-00008B120000}"/>
    <cellStyle name="Денежный 2 3 3 2 2" xfId="578" xr:uid="{00000000-0005-0000-0000-00008C120000}"/>
    <cellStyle name="Денежный 2 3 3 2 2 10" xfId="3098" xr:uid="{00000000-0005-0000-0000-00008D120000}"/>
    <cellStyle name="Денежный 2 3 3 2 2 11" xfId="3226" xr:uid="{00000000-0005-0000-0000-00008E120000}"/>
    <cellStyle name="Денежный 2 3 3 2 2 12" xfId="3514" xr:uid="{00000000-0005-0000-0000-00008F120000}"/>
    <cellStyle name="Денежный 2 3 3 2 2 13" xfId="3642" xr:uid="{00000000-0005-0000-0000-000090120000}"/>
    <cellStyle name="Денежный 2 3 3 2 2 14" xfId="4107" xr:uid="{00000000-0005-0000-0000-000091120000}"/>
    <cellStyle name="Денежный 2 3 3 2 2 15" xfId="4270" xr:uid="{00000000-0005-0000-0000-000092120000}"/>
    <cellStyle name="Денежный 2 3 3 2 2 16" xfId="4415" xr:uid="{00000000-0005-0000-0000-000093120000}"/>
    <cellStyle name="Денежный 2 3 3 2 2 17" xfId="4553" xr:uid="{00000000-0005-0000-0000-000094120000}"/>
    <cellStyle name="Денежный 2 3 3 2 2 18" xfId="4682" xr:uid="{00000000-0005-0000-0000-000095120000}"/>
    <cellStyle name="Денежный 2 3 3 2 2 19" xfId="5100" xr:uid="{00000000-0005-0000-0000-000096120000}"/>
    <cellStyle name="Денежный 2 3 3 2 2 2" xfId="625" xr:uid="{00000000-0005-0000-0000-000097120000}"/>
    <cellStyle name="Денежный 2 3 3 2 2 2 10" xfId="3538" xr:uid="{00000000-0005-0000-0000-000098120000}"/>
    <cellStyle name="Денежный 2 3 3 2 2 2 11" xfId="3666" xr:uid="{00000000-0005-0000-0000-000099120000}"/>
    <cellStyle name="Денежный 2 3 3 2 2 2 12" xfId="4144" xr:uid="{00000000-0005-0000-0000-00009A120000}"/>
    <cellStyle name="Денежный 2 3 3 2 2 2 13" xfId="4299" xr:uid="{00000000-0005-0000-0000-00009B120000}"/>
    <cellStyle name="Денежный 2 3 3 2 2 2 14" xfId="4447" xr:uid="{00000000-0005-0000-0000-00009C120000}"/>
    <cellStyle name="Денежный 2 3 3 2 2 2 15" xfId="4578" xr:uid="{00000000-0005-0000-0000-00009D120000}"/>
    <cellStyle name="Денежный 2 3 3 2 2 2 16" xfId="4706" xr:uid="{00000000-0005-0000-0000-00009E120000}"/>
    <cellStyle name="Денежный 2 3 3 2 2 2 17" xfId="5127" xr:uid="{00000000-0005-0000-0000-00009F120000}"/>
    <cellStyle name="Денежный 2 3 3 2 2 2 18" xfId="5274" xr:uid="{00000000-0005-0000-0000-0000A0120000}"/>
    <cellStyle name="Денежный 2 3 3 2 2 2 19" xfId="5410" xr:uid="{00000000-0005-0000-0000-0000A1120000}"/>
    <cellStyle name="Денежный 2 3 3 2 2 2 2" xfId="857" xr:uid="{00000000-0005-0000-0000-0000A2120000}"/>
    <cellStyle name="Денежный 2 3 3 2 2 2 2 2" xfId="9521" xr:uid="{00000000-0005-0000-0000-0000A3120000}"/>
    <cellStyle name="Денежный 2 3 3 2 2 2 2 3" xfId="10754" xr:uid="{00000000-0005-0000-0000-0000A4120000}"/>
    <cellStyle name="Денежный 2 3 3 2 2 2 20" xfId="5538" xr:uid="{00000000-0005-0000-0000-0000A5120000}"/>
    <cellStyle name="Денежный 2 3 3 2 2 2 21" xfId="5826" xr:uid="{00000000-0005-0000-0000-0000A6120000}"/>
    <cellStyle name="Денежный 2 3 3 2 2 2 22" xfId="6294" xr:uid="{00000000-0005-0000-0000-0000A7120000}"/>
    <cellStyle name="Денежный 2 3 3 2 2 2 23" xfId="6792" xr:uid="{00000000-0005-0000-0000-0000A8120000}"/>
    <cellStyle name="Денежный 2 3 3 2 2 2 24" xfId="7290" xr:uid="{00000000-0005-0000-0000-0000A9120000}"/>
    <cellStyle name="Денежный 2 3 3 2 2 2 25" xfId="8269" xr:uid="{00000000-0005-0000-0000-0000AA120000}"/>
    <cellStyle name="Денежный 2 3 3 2 2 2 26" xfId="8588" xr:uid="{00000000-0005-0000-0000-0000AB120000}"/>
    <cellStyle name="Денежный 2 3 3 2 2 2 27" xfId="8972" xr:uid="{00000000-0005-0000-0000-0000AC120000}"/>
    <cellStyle name="Денежный 2 3 3 2 2 2 28" xfId="10533" xr:uid="{00000000-0005-0000-0000-0000AD120000}"/>
    <cellStyle name="Денежный 2 3 3 2 2 2 29" xfId="11535" xr:uid="{00000000-0005-0000-0000-0000AE120000}"/>
    <cellStyle name="Денежный 2 3 3 2 2 2 3" xfId="858" xr:uid="{00000000-0005-0000-0000-0000AF120000}"/>
    <cellStyle name="Денежный 2 3 3 2 2 2 3 2" xfId="9522" xr:uid="{00000000-0005-0000-0000-0000B0120000}"/>
    <cellStyle name="Денежный 2 3 3 2 2 2 3 3" xfId="10755" xr:uid="{00000000-0005-0000-0000-0000B1120000}"/>
    <cellStyle name="Денежный 2 3 3 2 2 2 4" xfId="1653" xr:uid="{00000000-0005-0000-0000-0000B2120000}"/>
    <cellStyle name="Денежный 2 3 3 2 2 2 4 2" xfId="2418" xr:uid="{00000000-0005-0000-0000-0000B3120000}"/>
    <cellStyle name="Денежный 2 3 3 2 2 2 4 3" xfId="12013" xr:uid="{00000000-0005-0000-0000-0000B4120000}"/>
    <cellStyle name="Денежный 2 3 3 2 2 2 5" xfId="2572" xr:uid="{00000000-0005-0000-0000-0000B5120000}"/>
    <cellStyle name="Денежный 2 3 3 2 2 2 6" xfId="2706" xr:uid="{00000000-0005-0000-0000-0000B6120000}"/>
    <cellStyle name="Денежный 2 3 3 2 2 2 7" xfId="2834" xr:uid="{00000000-0005-0000-0000-0000B7120000}"/>
    <cellStyle name="Денежный 2 3 3 2 2 2 8" xfId="3122" xr:uid="{00000000-0005-0000-0000-0000B8120000}"/>
    <cellStyle name="Денежный 2 3 3 2 2 2 9" xfId="3250" xr:uid="{00000000-0005-0000-0000-0000B9120000}"/>
    <cellStyle name="Денежный 2 3 3 2 2 20" xfId="5244" xr:uid="{00000000-0005-0000-0000-0000BA120000}"/>
    <cellStyle name="Денежный 2 3 3 2 2 21" xfId="5386" xr:uid="{00000000-0005-0000-0000-0000BB120000}"/>
    <cellStyle name="Денежный 2 3 3 2 2 22" xfId="5514" xr:uid="{00000000-0005-0000-0000-0000BC120000}"/>
    <cellStyle name="Денежный 2 3 3 2 2 23" xfId="5802" xr:uid="{00000000-0005-0000-0000-0000BD120000}"/>
    <cellStyle name="Денежный 2 3 3 2 2 24" xfId="6270" xr:uid="{00000000-0005-0000-0000-0000BE120000}"/>
    <cellStyle name="Денежный 2 3 3 2 2 25" xfId="6768" xr:uid="{00000000-0005-0000-0000-0000BF120000}"/>
    <cellStyle name="Денежный 2 3 3 2 2 26" xfId="7266" xr:uid="{00000000-0005-0000-0000-0000C0120000}"/>
    <cellStyle name="Денежный 2 3 3 2 2 27" xfId="8223" xr:uid="{00000000-0005-0000-0000-0000C1120000}"/>
    <cellStyle name="Денежный 2 3 3 2 2 28" xfId="7685" xr:uid="{00000000-0005-0000-0000-0000C2120000}"/>
    <cellStyle name="Денежный 2 3 3 2 2 29" xfId="9169" xr:uid="{00000000-0005-0000-0000-0000C3120000}"/>
    <cellStyle name="Денежный 2 3 3 2 2 3" xfId="705" xr:uid="{00000000-0005-0000-0000-0000C4120000}"/>
    <cellStyle name="Денежный 2 3 3 2 2 3 10" xfId="3603" xr:uid="{00000000-0005-0000-0000-0000C5120000}"/>
    <cellStyle name="Денежный 2 3 3 2 2 3 11" xfId="3731" xr:uid="{00000000-0005-0000-0000-0000C6120000}"/>
    <cellStyle name="Денежный 2 3 3 2 2 3 12" xfId="4218" xr:uid="{00000000-0005-0000-0000-0000C7120000}"/>
    <cellStyle name="Денежный 2 3 3 2 2 3 13" xfId="4370" xr:uid="{00000000-0005-0000-0000-0000C8120000}"/>
    <cellStyle name="Денежный 2 3 3 2 2 3 14" xfId="4513" xr:uid="{00000000-0005-0000-0000-0000C9120000}"/>
    <cellStyle name="Денежный 2 3 3 2 2 3 15" xfId="4643" xr:uid="{00000000-0005-0000-0000-0000CA120000}"/>
    <cellStyle name="Денежный 2 3 3 2 2 3 16" xfId="4771" xr:uid="{00000000-0005-0000-0000-0000CB120000}"/>
    <cellStyle name="Денежный 2 3 3 2 2 3 17" xfId="5195" xr:uid="{00000000-0005-0000-0000-0000CC120000}"/>
    <cellStyle name="Денежный 2 3 3 2 2 3 18" xfId="5345" xr:uid="{00000000-0005-0000-0000-0000CD120000}"/>
    <cellStyle name="Денежный 2 3 3 2 2 3 19" xfId="5475" xr:uid="{00000000-0005-0000-0000-0000CE120000}"/>
    <cellStyle name="Денежный 2 3 3 2 2 3 2" xfId="1730" xr:uid="{00000000-0005-0000-0000-0000CF120000}"/>
    <cellStyle name="Денежный 2 3 3 2 2 3 2 2" xfId="2159" xr:uid="{00000000-0005-0000-0000-0000D0120000}"/>
    <cellStyle name="Денежный 2 3 3 2 2 3 2 3" xfId="11885" xr:uid="{00000000-0005-0000-0000-0000D1120000}"/>
    <cellStyle name="Денежный 2 3 3 2 2 3 20" xfId="5603" xr:uid="{00000000-0005-0000-0000-0000D2120000}"/>
    <cellStyle name="Денежный 2 3 3 2 2 3 21" xfId="5891" xr:uid="{00000000-0005-0000-0000-0000D3120000}"/>
    <cellStyle name="Денежный 2 3 3 2 2 3 22" xfId="6359" xr:uid="{00000000-0005-0000-0000-0000D4120000}"/>
    <cellStyle name="Денежный 2 3 3 2 2 3 23" xfId="6857" xr:uid="{00000000-0005-0000-0000-0000D5120000}"/>
    <cellStyle name="Денежный 2 3 3 2 2 3 24" xfId="7355" xr:uid="{00000000-0005-0000-0000-0000D6120000}"/>
    <cellStyle name="Денежный 2 3 3 2 2 3 25" xfId="8349" xr:uid="{00000000-0005-0000-0000-0000D7120000}"/>
    <cellStyle name="Денежный 2 3 3 2 2 3 26" xfId="8815" xr:uid="{00000000-0005-0000-0000-0000D8120000}"/>
    <cellStyle name="Денежный 2 3 3 2 2 3 27" xfId="9375" xr:uid="{00000000-0005-0000-0000-0000D9120000}"/>
    <cellStyle name="Денежный 2 3 3 2 2 3 28" xfId="10613" xr:uid="{00000000-0005-0000-0000-0000DA120000}"/>
    <cellStyle name="Денежный 2 3 3 2 2 3 29" xfId="11612" xr:uid="{00000000-0005-0000-0000-0000DB120000}"/>
    <cellStyle name="Денежный 2 3 3 2 2 3 3" xfId="2284" xr:uid="{00000000-0005-0000-0000-0000DC120000}"/>
    <cellStyle name="Денежный 2 3 3 2 2 3 4" xfId="2491" xr:uid="{00000000-0005-0000-0000-0000DD120000}"/>
    <cellStyle name="Денежный 2 3 3 2 2 3 5" xfId="2641" xr:uid="{00000000-0005-0000-0000-0000DE120000}"/>
    <cellStyle name="Денежный 2 3 3 2 2 3 6" xfId="2771" xr:uid="{00000000-0005-0000-0000-0000DF120000}"/>
    <cellStyle name="Денежный 2 3 3 2 2 3 7" xfId="2899" xr:uid="{00000000-0005-0000-0000-0000E0120000}"/>
    <cellStyle name="Денежный 2 3 3 2 2 3 8" xfId="3187" xr:uid="{00000000-0005-0000-0000-0000E1120000}"/>
    <cellStyle name="Денежный 2 3 3 2 2 3 9" xfId="3315" xr:uid="{00000000-0005-0000-0000-0000E2120000}"/>
    <cellStyle name="Денежный 2 3 3 2 2 30" xfId="10486" xr:uid="{00000000-0005-0000-0000-0000E3120000}"/>
    <cellStyle name="Денежный 2 3 3 2 2 31" xfId="11511" xr:uid="{00000000-0005-0000-0000-0000E4120000}"/>
    <cellStyle name="Денежный 2 3 3 2 2 4" xfId="856" xr:uid="{00000000-0005-0000-0000-0000E5120000}"/>
    <cellStyle name="Денежный 2 3 3 2 2 4 10" xfId="11805" xr:uid="{00000000-0005-0000-0000-0000E6120000}"/>
    <cellStyle name="Денежный 2 3 3 2 2 4 2" xfId="2064" xr:uid="{00000000-0005-0000-0000-0000E7120000}"/>
    <cellStyle name="Денежный 2 3 3 2 2 4 2 2" xfId="5993" xr:uid="{00000000-0005-0000-0000-0000E8120000}"/>
    <cellStyle name="Денежный 2 3 3 2 2 4 2 3" xfId="12162" xr:uid="{00000000-0005-0000-0000-0000E9120000}"/>
    <cellStyle name="Денежный 2 3 3 2 2 4 3" xfId="6460" xr:uid="{00000000-0005-0000-0000-0000EA120000}"/>
    <cellStyle name="Денежный 2 3 3 2 2 4 4" xfId="6958" xr:uid="{00000000-0005-0000-0000-0000EB120000}"/>
    <cellStyle name="Денежный 2 3 3 2 2 4 5" xfId="7456" xr:uid="{00000000-0005-0000-0000-0000EC120000}"/>
    <cellStyle name="Денежный 2 3 3 2 2 4 6" xfId="8498" xr:uid="{00000000-0005-0000-0000-0000ED120000}"/>
    <cellStyle name="Денежный 2 3 3 2 2 4 7" xfId="8987" xr:uid="{00000000-0005-0000-0000-0000EE120000}"/>
    <cellStyle name="Денежный 2 3 3 2 2 4 8" xfId="9520" xr:uid="{00000000-0005-0000-0000-0000EF120000}"/>
    <cellStyle name="Денежный 2 3 3 2 2 4 9" xfId="10753" xr:uid="{00000000-0005-0000-0000-0000F0120000}"/>
    <cellStyle name="Денежный 2 3 3 2 2 5" xfId="1063" xr:uid="{00000000-0005-0000-0000-0000F1120000}"/>
    <cellStyle name="Денежный 2 3 3 2 2 5 10" xfId="11931" xr:uid="{00000000-0005-0000-0000-0000F2120000}"/>
    <cellStyle name="Денежный 2 3 3 2 2 5 2" xfId="2212" xr:uid="{00000000-0005-0000-0000-0000F3120000}"/>
    <cellStyle name="Денежный 2 3 3 2 2 5 2 2" xfId="6134" xr:uid="{00000000-0005-0000-0000-0000F4120000}"/>
    <cellStyle name="Денежный 2 3 3 2 2 5 2 3" xfId="12303" xr:uid="{00000000-0005-0000-0000-0000F5120000}"/>
    <cellStyle name="Денежный 2 3 3 2 2 5 3" xfId="6600" xr:uid="{00000000-0005-0000-0000-0000F6120000}"/>
    <cellStyle name="Денежный 2 3 3 2 2 5 4" xfId="7098" xr:uid="{00000000-0005-0000-0000-0000F7120000}"/>
    <cellStyle name="Денежный 2 3 3 2 2 5 5" xfId="7596" xr:uid="{00000000-0005-0000-0000-0000F8120000}"/>
    <cellStyle name="Денежный 2 3 3 2 2 5 6" xfId="8698" xr:uid="{00000000-0005-0000-0000-0000F9120000}"/>
    <cellStyle name="Денежный 2 3 3 2 2 5 7" xfId="9194" xr:uid="{00000000-0005-0000-0000-0000FA120000}"/>
    <cellStyle name="Денежный 2 3 3 2 2 5 8" xfId="9727" xr:uid="{00000000-0005-0000-0000-0000FB120000}"/>
    <cellStyle name="Денежный 2 3 3 2 2 5 9" xfId="10960" xr:uid="{00000000-0005-0000-0000-0000FC120000}"/>
    <cellStyle name="Денежный 2 3 3 2 2 6" xfId="1167" xr:uid="{00000000-0005-0000-0000-0000FD120000}"/>
    <cellStyle name="Денежный 2 3 3 2 2 6 10" xfId="11988" xr:uid="{00000000-0005-0000-0000-0000FE120000}"/>
    <cellStyle name="Денежный 2 3 3 2 2 6 2" xfId="2385" xr:uid="{00000000-0005-0000-0000-0000FF120000}"/>
    <cellStyle name="Денежный 2 3 3 2 2 6 2 2" xfId="6201" xr:uid="{00000000-0005-0000-0000-000000130000}"/>
    <cellStyle name="Денежный 2 3 3 2 2 6 2 3" xfId="12370" xr:uid="{00000000-0005-0000-0000-000001130000}"/>
    <cellStyle name="Денежный 2 3 3 2 2 6 3" xfId="6646" xr:uid="{00000000-0005-0000-0000-000002130000}"/>
    <cellStyle name="Денежный 2 3 3 2 2 6 4" xfId="7144" xr:uid="{00000000-0005-0000-0000-000003130000}"/>
    <cellStyle name="Денежный 2 3 3 2 2 6 5" xfId="7642" xr:uid="{00000000-0005-0000-0000-000004130000}"/>
    <cellStyle name="Денежный 2 3 3 2 2 6 6" xfId="8800" xr:uid="{00000000-0005-0000-0000-000005130000}"/>
    <cellStyle name="Денежный 2 3 3 2 2 6 7" xfId="9284" xr:uid="{00000000-0005-0000-0000-000006130000}"/>
    <cellStyle name="Денежный 2 3 3 2 2 6 8" xfId="9828" xr:uid="{00000000-0005-0000-0000-000007130000}"/>
    <cellStyle name="Денежный 2 3 3 2 2 6 9" xfId="11058" xr:uid="{00000000-0005-0000-0000-000008130000}"/>
    <cellStyle name="Денежный 2 3 3 2 2 7" xfId="1629" xr:uid="{00000000-0005-0000-0000-000009130000}"/>
    <cellStyle name="Денежный 2 3 3 2 2 7 2" xfId="2543" xr:uid="{00000000-0005-0000-0000-00000A130000}"/>
    <cellStyle name="Денежный 2 3 3 2 2 7 3" xfId="12050" xr:uid="{00000000-0005-0000-0000-00000B130000}"/>
    <cellStyle name="Денежный 2 3 3 2 2 8" xfId="2681" xr:uid="{00000000-0005-0000-0000-00000C130000}"/>
    <cellStyle name="Денежный 2 3 3 2 2 9" xfId="2810" xr:uid="{00000000-0005-0000-0000-00000D130000}"/>
    <cellStyle name="Денежный 2 3 3 2 20" xfId="4997" xr:uid="{00000000-0005-0000-0000-00000E130000}"/>
    <cellStyle name="Денежный 2 3 3 2 21" xfId="4889" xr:uid="{00000000-0005-0000-0000-00000F130000}"/>
    <cellStyle name="Денежный 2 3 3 2 22" xfId="4905" xr:uid="{00000000-0005-0000-0000-000010130000}"/>
    <cellStyle name="Денежный 2 3 3 2 23" xfId="5722" xr:uid="{00000000-0005-0000-0000-000011130000}"/>
    <cellStyle name="Денежный 2 3 3 2 24" xfId="5654" xr:uid="{00000000-0005-0000-0000-000012130000}"/>
    <cellStyle name="Денежный 2 3 3 2 25" xfId="6728" xr:uid="{00000000-0005-0000-0000-000013130000}"/>
    <cellStyle name="Денежный 2 3 3 2 26" xfId="7226" xr:uid="{00000000-0005-0000-0000-000014130000}"/>
    <cellStyle name="Денежный 2 3 3 2 27" xfId="7953" xr:uid="{00000000-0005-0000-0000-000015130000}"/>
    <cellStyle name="Денежный 2 3 3 2 28" xfId="7819" xr:uid="{00000000-0005-0000-0000-000016130000}"/>
    <cellStyle name="Денежный 2 3 3 2 29" xfId="7790" xr:uid="{00000000-0005-0000-0000-000017130000}"/>
    <cellStyle name="Денежный 2 3 3 2 3" xfId="680" xr:uid="{00000000-0005-0000-0000-000018130000}"/>
    <cellStyle name="Денежный 2 3 3 2 3 10" xfId="3579" xr:uid="{00000000-0005-0000-0000-000019130000}"/>
    <cellStyle name="Денежный 2 3 3 2 3 11" xfId="3707" xr:uid="{00000000-0005-0000-0000-00001A130000}"/>
    <cellStyle name="Денежный 2 3 3 2 3 12" xfId="4194" xr:uid="{00000000-0005-0000-0000-00001B130000}"/>
    <cellStyle name="Денежный 2 3 3 2 3 13" xfId="4346" xr:uid="{00000000-0005-0000-0000-00001C130000}"/>
    <cellStyle name="Денежный 2 3 3 2 3 14" xfId="4489" xr:uid="{00000000-0005-0000-0000-00001D130000}"/>
    <cellStyle name="Денежный 2 3 3 2 3 15" xfId="4619" xr:uid="{00000000-0005-0000-0000-00001E130000}"/>
    <cellStyle name="Денежный 2 3 3 2 3 16" xfId="4747" xr:uid="{00000000-0005-0000-0000-00001F130000}"/>
    <cellStyle name="Денежный 2 3 3 2 3 17" xfId="5171" xr:uid="{00000000-0005-0000-0000-000020130000}"/>
    <cellStyle name="Денежный 2 3 3 2 3 18" xfId="5321" xr:uid="{00000000-0005-0000-0000-000021130000}"/>
    <cellStyle name="Денежный 2 3 3 2 3 19" xfId="5451" xr:uid="{00000000-0005-0000-0000-000022130000}"/>
    <cellStyle name="Денежный 2 3 3 2 3 2" xfId="860" xr:uid="{00000000-0005-0000-0000-000023130000}"/>
    <cellStyle name="Денежный 2 3 3 2 3 2 10" xfId="11861" xr:uid="{00000000-0005-0000-0000-000024130000}"/>
    <cellStyle name="Денежный 2 3 3 2 3 2 2" xfId="2135" xr:uid="{00000000-0005-0000-0000-000025130000}"/>
    <cellStyle name="Денежный 2 3 3 2 3 2 2 2" xfId="5994" xr:uid="{00000000-0005-0000-0000-000026130000}"/>
    <cellStyle name="Денежный 2 3 3 2 3 2 2 3" xfId="12163" xr:uid="{00000000-0005-0000-0000-000027130000}"/>
    <cellStyle name="Денежный 2 3 3 2 3 2 3" xfId="6461" xr:uid="{00000000-0005-0000-0000-000028130000}"/>
    <cellStyle name="Денежный 2 3 3 2 3 2 4" xfId="6959" xr:uid="{00000000-0005-0000-0000-000029130000}"/>
    <cellStyle name="Денежный 2 3 3 2 3 2 5" xfId="7457" xr:uid="{00000000-0005-0000-0000-00002A130000}"/>
    <cellStyle name="Денежный 2 3 3 2 3 2 6" xfId="8501" xr:uid="{00000000-0005-0000-0000-00002B130000}"/>
    <cellStyle name="Денежный 2 3 3 2 3 2 7" xfId="8991" xr:uid="{00000000-0005-0000-0000-00002C130000}"/>
    <cellStyle name="Денежный 2 3 3 2 3 2 8" xfId="9524" xr:uid="{00000000-0005-0000-0000-00002D130000}"/>
    <cellStyle name="Денежный 2 3 3 2 3 2 9" xfId="10757" xr:uid="{00000000-0005-0000-0000-00002E130000}"/>
    <cellStyle name="Денежный 2 3 3 2 3 20" xfId="5579" xr:uid="{00000000-0005-0000-0000-00002F130000}"/>
    <cellStyle name="Денежный 2 3 3 2 3 21" xfId="5867" xr:uid="{00000000-0005-0000-0000-000030130000}"/>
    <cellStyle name="Денежный 2 3 3 2 3 22" xfId="6335" xr:uid="{00000000-0005-0000-0000-000031130000}"/>
    <cellStyle name="Денежный 2 3 3 2 3 23" xfId="6833" xr:uid="{00000000-0005-0000-0000-000032130000}"/>
    <cellStyle name="Денежный 2 3 3 2 3 24" xfId="7331" xr:uid="{00000000-0005-0000-0000-000033130000}"/>
    <cellStyle name="Денежный 2 3 3 2 3 25" xfId="8324" xr:uid="{00000000-0005-0000-0000-000034130000}"/>
    <cellStyle name="Денежный 2 3 3 2 3 26" xfId="8806" xr:uid="{00000000-0005-0000-0000-000035130000}"/>
    <cellStyle name="Денежный 2 3 3 2 3 27" xfId="9344" xr:uid="{00000000-0005-0000-0000-000036130000}"/>
    <cellStyle name="Денежный 2 3 3 2 3 28" xfId="10588" xr:uid="{00000000-0005-0000-0000-000037130000}"/>
    <cellStyle name="Денежный 2 3 3 2 3 29" xfId="11587" xr:uid="{00000000-0005-0000-0000-000038130000}"/>
    <cellStyle name="Денежный 2 3 3 2 3 3" xfId="1062" xr:uid="{00000000-0005-0000-0000-000039130000}"/>
    <cellStyle name="Денежный 2 3 3 2 3 3 10" xfId="11951" xr:uid="{00000000-0005-0000-0000-00003A130000}"/>
    <cellStyle name="Денежный 2 3 3 2 3 3 2" xfId="2260" xr:uid="{00000000-0005-0000-0000-00003B130000}"/>
    <cellStyle name="Денежный 2 3 3 2 3 3 2 2" xfId="6133" xr:uid="{00000000-0005-0000-0000-00003C130000}"/>
    <cellStyle name="Денежный 2 3 3 2 3 3 2 3" xfId="12302" xr:uid="{00000000-0005-0000-0000-00003D130000}"/>
    <cellStyle name="Денежный 2 3 3 2 3 3 3" xfId="6599" xr:uid="{00000000-0005-0000-0000-00003E130000}"/>
    <cellStyle name="Денежный 2 3 3 2 3 3 4" xfId="7097" xr:uid="{00000000-0005-0000-0000-00003F130000}"/>
    <cellStyle name="Денежный 2 3 3 2 3 3 5" xfId="7595" xr:uid="{00000000-0005-0000-0000-000040130000}"/>
    <cellStyle name="Денежный 2 3 3 2 3 3 6" xfId="8697" xr:uid="{00000000-0005-0000-0000-000041130000}"/>
    <cellStyle name="Денежный 2 3 3 2 3 3 7" xfId="9193" xr:uid="{00000000-0005-0000-0000-000042130000}"/>
    <cellStyle name="Денежный 2 3 3 2 3 3 8" xfId="9726" xr:uid="{00000000-0005-0000-0000-000043130000}"/>
    <cellStyle name="Денежный 2 3 3 2 3 3 9" xfId="10959" xr:uid="{00000000-0005-0000-0000-000044130000}"/>
    <cellStyle name="Денежный 2 3 3 2 3 4" xfId="1166" xr:uid="{00000000-0005-0000-0000-000045130000}"/>
    <cellStyle name="Денежный 2 3 3 2 3 4 10" xfId="12027" xr:uid="{00000000-0005-0000-0000-000046130000}"/>
    <cellStyle name="Денежный 2 3 3 2 3 4 2" xfId="2467" xr:uid="{00000000-0005-0000-0000-000047130000}"/>
    <cellStyle name="Денежный 2 3 3 2 3 4 2 2" xfId="6200" xr:uid="{00000000-0005-0000-0000-000048130000}"/>
    <cellStyle name="Денежный 2 3 3 2 3 4 2 3" xfId="12369" xr:uid="{00000000-0005-0000-0000-000049130000}"/>
    <cellStyle name="Денежный 2 3 3 2 3 4 3" xfId="6645" xr:uid="{00000000-0005-0000-0000-00004A130000}"/>
    <cellStyle name="Денежный 2 3 3 2 3 4 4" xfId="7143" xr:uid="{00000000-0005-0000-0000-00004B130000}"/>
    <cellStyle name="Денежный 2 3 3 2 3 4 5" xfId="7641" xr:uid="{00000000-0005-0000-0000-00004C130000}"/>
    <cellStyle name="Денежный 2 3 3 2 3 4 6" xfId="8799" xr:uid="{00000000-0005-0000-0000-00004D130000}"/>
    <cellStyle name="Денежный 2 3 3 2 3 4 7" xfId="9283" xr:uid="{00000000-0005-0000-0000-00004E130000}"/>
    <cellStyle name="Денежный 2 3 3 2 3 4 8" xfId="9827" xr:uid="{00000000-0005-0000-0000-00004F130000}"/>
    <cellStyle name="Денежный 2 3 3 2 3 4 9" xfId="11057" xr:uid="{00000000-0005-0000-0000-000050130000}"/>
    <cellStyle name="Денежный 2 3 3 2 3 5" xfId="1705" xr:uid="{00000000-0005-0000-0000-000051130000}"/>
    <cellStyle name="Денежный 2 3 3 2 3 5 2" xfId="2617" xr:uid="{00000000-0005-0000-0000-000052130000}"/>
    <cellStyle name="Денежный 2 3 3 2 3 5 3" xfId="12071" xr:uid="{00000000-0005-0000-0000-000053130000}"/>
    <cellStyle name="Денежный 2 3 3 2 3 6" xfId="2747" xr:uid="{00000000-0005-0000-0000-000054130000}"/>
    <cellStyle name="Денежный 2 3 3 2 3 7" xfId="2875" xr:uid="{00000000-0005-0000-0000-000055130000}"/>
    <cellStyle name="Денежный 2 3 3 2 3 8" xfId="3163" xr:uid="{00000000-0005-0000-0000-000056130000}"/>
    <cellStyle name="Денежный 2 3 3 2 3 9" xfId="3291" xr:uid="{00000000-0005-0000-0000-000057130000}"/>
    <cellStyle name="Денежный 2 3 3 2 30" xfId="10200" xr:uid="{00000000-0005-0000-0000-000058130000}"/>
    <cellStyle name="Денежный 2 3 3 2 31" xfId="11458" xr:uid="{00000000-0005-0000-0000-000059130000}"/>
    <cellStyle name="Денежный 2 3 3 2 4" xfId="861" xr:uid="{00000000-0005-0000-0000-00005A130000}"/>
    <cellStyle name="Денежный 2 3 3 2 4 2" xfId="9525" xr:uid="{00000000-0005-0000-0000-00005B130000}"/>
    <cellStyle name="Денежный 2 3 3 2 4 3" xfId="10758" xr:uid="{00000000-0005-0000-0000-00005C130000}"/>
    <cellStyle name="Денежный 2 3 3 2 5" xfId="1576" xr:uid="{00000000-0005-0000-0000-00005D130000}"/>
    <cellStyle name="Денежный 2 3 3 2 5 2" xfId="1809" xr:uid="{00000000-0005-0000-0000-00005E130000}"/>
    <cellStyle name="Денежный 2 3 3 2 5 3" xfId="11650" xr:uid="{00000000-0005-0000-0000-00005F130000}"/>
    <cellStyle name="Денежный 2 3 3 2 6" xfId="1937" xr:uid="{00000000-0005-0000-0000-000060130000}"/>
    <cellStyle name="Денежный 2 3 3 2 7" xfId="1745" xr:uid="{00000000-0005-0000-0000-000061130000}"/>
    <cellStyle name="Денежный 2 3 3 2 8" xfId="2335" xr:uid="{00000000-0005-0000-0000-000062130000}"/>
    <cellStyle name="Денежный 2 3 3 2 9" xfId="2671" xr:uid="{00000000-0005-0000-0000-000063130000}"/>
    <cellStyle name="Денежный 2 3 3 20" xfId="4915" xr:uid="{00000000-0005-0000-0000-000064130000}"/>
    <cellStyle name="Денежный 2 3 3 21" xfId="4872" xr:uid="{00000000-0005-0000-0000-000065130000}"/>
    <cellStyle name="Денежный 2 3 3 22" xfId="5092" xr:uid="{00000000-0005-0000-0000-000066130000}"/>
    <cellStyle name="Денежный 2 3 3 23" xfId="5233" xr:uid="{00000000-0005-0000-0000-000067130000}"/>
    <cellStyle name="Денежный 2 3 3 24" xfId="5684" xr:uid="{00000000-0005-0000-0000-000068130000}"/>
    <cellStyle name="Денежный 2 3 3 25" xfId="5673" xr:uid="{00000000-0005-0000-0000-000069130000}"/>
    <cellStyle name="Денежный 2 3 3 26" xfId="6691" xr:uid="{00000000-0005-0000-0000-00006A130000}"/>
    <cellStyle name="Денежный 2 3 3 27" xfId="7189" xr:uid="{00000000-0005-0000-0000-00006B130000}"/>
    <cellStyle name="Денежный 2 3 3 28" xfId="7893" xr:uid="{00000000-0005-0000-0000-00006C130000}"/>
    <cellStyle name="Денежный 2 3 3 29" xfId="7845" xr:uid="{00000000-0005-0000-0000-00006D130000}"/>
    <cellStyle name="Денежный 2 3 3 3" xfId="316" xr:uid="{00000000-0005-0000-0000-00006E130000}"/>
    <cellStyle name="Денежный 2 3 3 3 10" xfId="3456" xr:uid="{00000000-0005-0000-0000-00006F130000}"/>
    <cellStyle name="Денежный 2 3 3 3 11" xfId="3354" xr:uid="{00000000-0005-0000-0000-000070130000}"/>
    <cellStyle name="Денежный 2 3 3 3 12" xfId="3960" xr:uid="{00000000-0005-0000-0000-000071130000}"/>
    <cellStyle name="Денежный 2 3 3 3 13" xfId="3812" xr:uid="{00000000-0005-0000-0000-000072130000}"/>
    <cellStyle name="Денежный 2 3 3 3 14" xfId="3901" xr:uid="{00000000-0005-0000-0000-000073130000}"/>
    <cellStyle name="Денежный 2 3 3 3 15" xfId="3787" xr:uid="{00000000-0005-0000-0000-000074130000}"/>
    <cellStyle name="Денежный 2 3 3 3 16" xfId="3925" xr:uid="{00000000-0005-0000-0000-000075130000}"/>
    <cellStyle name="Денежный 2 3 3 3 17" xfId="4980" xr:uid="{00000000-0005-0000-0000-000076130000}"/>
    <cellStyle name="Денежный 2 3 3 3 18" xfId="5049" xr:uid="{00000000-0005-0000-0000-000077130000}"/>
    <cellStyle name="Денежный 2 3 3 3 19" xfId="5118" xr:uid="{00000000-0005-0000-0000-000078130000}"/>
    <cellStyle name="Денежный 2 3 3 3 2" xfId="1600" xr:uid="{00000000-0005-0000-0000-000079130000}"/>
    <cellStyle name="Денежный 2 3 3 3 2 2" xfId="1922" xr:uid="{00000000-0005-0000-0000-00007A130000}"/>
    <cellStyle name="Денежный 2 3 3 3 2 3" xfId="11731" xr:uid="{00000000-0005-0000-0000-00007B130000}"/>
    <cellStyle name="Денежный 2 3 3 3 20" xfId="4815" xr:uid="{00000000-0005-0000-0000-00007C130000}"/>
    <cellStyle name="Денежный 2 3 3 3 21" xfId="5746" xr:uid="{00000000-0005-0000-0000-00007D130000}"/>
    <cellStyle name="Денежный 2 3 3 3 22" xfId="5642" xr:uid="{00000000-0005-0000-0000-00007E130000}"/>
    <cellStyle name="Денежный 2 3 3 3 23" xfId="6752" xr:uid="{00000000-0005-0000-0000-00007F130000}"/>
    <cellStyle name="Денежный 2 3 3 3 24" xfId="7250" xr:uid="{00000000-0005-0000-0000-000080130000}"/>
    <cellStyle name="Денежный 2 3 3 3 25" xfId="7977" xr:uid="{00000000-0005-0000-0000-000081130000}"/>
    <cellStyle name="Денежный 2 3 3 3 26" xfId="7807" xr:uid="{00000000-0005-0000-0000-000082130000}"/>
    <cellStyle name="Денежный 2 3 3 3 27" xfId="8101" xr:uid="{00000000-0005-0000-0000-000083130000}"/>
    <cellStyle name="Денежный 2 3 3 3 28" xfId="10224" xr:uid="{00000000-0005-0000-0000-000084130000}"/>
    <cellStyle name="Денежный 2 3 3 3 29" xfId="11482" xr:uid="{00000000-0005-0000-0000-000085130000}"/>
    <cellStyle name="Денежный 2 3 3 3 3" xfId="2012" xr:uid="{00000000-0005-0000-0000-000086130000}"/>
    <cellStyle name="Денежный 2 3 3 3 4" xfId="1942" xr:uid="{00000000-0005-0000-0000-000087130000}"/>
    <cellStyle name="Денежный 2 3 3 3 5" xfId="2343" xr:uid="{00000000-0005-0000-0000-000088130000}"/>
    <cellStyle name="Денежный 2 3 3 3 6" xfId="1985" xr:uid="{00000000-0005-0000-0000-000089130000}"/>
    <cellStyle name="Денежный 2 3 3 3 7" xfId="1839" xr:uid="{00000000-0005-0000-0000-00008A130000}"/>
    <cellStyle name="Денежный 2 3 3 3 8" xfId="3040" xr:uid="{00000000-0005-0000-0000-00008B130000}"/>
    <cellStyle name="Денежный 2 3 3 3 9" xfId="2938" xr:uid="{00000000-0005-0000-0000-00008C130000}"/>
    <cellStyle name="Денежный 2 3 3 30" xfId="7718" xr:uid="{00000000-0005-0000-0000-00008D130000}"/>
    <cellStyle name="Денежный 2 3 3 31" xfId="10140" xr:uid="{00000000-0005-0000-0000-00008E130000}"/>
    <cellStyle name="Денежный 2 3 3 32" xfId="11207" xr:uid="{00000000-0005-0000-0000-00008F130000}"/>
    <cellStyle name="Денежный 2 3 3 4" xfId="652" xr:uid="{00000000-0005-0000-0000-000090130000}"/>
    <cellStyle name="Денежный 2 3 3 4 10" xfId="3562" xr:uid="{00000000-0005-0000-0000-000091130000}"/>
    <cellStyle name="Денежный 2 3 3 4 11" xfId="3690" xr:uid="{00000000-0005-0000-0000-000092130000}"/>
    <cellStyle name="Денежный 2 3 3 4 12" xfId="4170" xr:uid="{00000000-0005-0000-0000-000093130000}"/>
    <cellStyle name="Денежный 2 3 3 4 13" xfId="4325" xr:uid="{00000000-0005-0000-0000-000094130000}"/>
    <cellStyle name="Денежный 2 3 3 4 14" xfId="4471" xr:uid="{00000000-0005-0000-0000-000095130000}"/>
    <cellStyle name="Денежный 2 3 3 4 15" xfId="4602" xr:uid="{00000000-0005-0000-0000-000096130000}"/>
    <cellStyle name="Денежный 2 3 3 4 16" xfId="4730" xr:uid="{00000000-0005-0000-0000-000097130000}"/>
    <cellStyle name="Денежный 2 3 3 4 17" xfId="5152" xr:uid="{00000000-0005-0000-0000-000098130000}"/>
    <cellStyle name="Денежный 2 3 3 4 18" xfId="5299" xr:uid="{00000000-0005-0000-0000-000099130000}"/>
    <cellStyle name="Денежный 2 3 3 4 19" xfId="5434" xr:uid="{00000000-0005-0000-0000-00009A130000}"/>
    <cellStyle name="Денежный 2 3 3 4 2" xfId="1677" xr:uid="{00000000-0005-0000-0000-00009B130000}"/>
    <cellStyle name="Денежный 2 3 3 4 2 2" xfId="2109" xr:uid="{00000000-0005-0000-0000-00009C130000}"/>
    <cellStyle name="Денежный 2 3 3 4 2 3" xfId="11841" xr:uid="{00000000-0005-0000-0000-00009D130000}"/>
    <cellStyle name="Денежный 2 3 3 4 20" xfId="5562" xr:uid="{00000000-0005-0000-0000-00009E130000}"/>
    <cellStyle name="Денежный 2 3 3 4 21" xfId="5850" xr:uid="{00000000-0005-0000-0000-00009F130000}"/>
    <cellStyle name="Денежный 2 3 3 4 22" xfId="6318" xr:uid="{00000000-0005-0000-0000-0000A0130000}"/>
    <cellStyle name="Денежный 2 3 3 4 23" xfId="6816" xr:uid="{00000000-0005-0000-0000-0000A1130000}"/>
    <cellStyle name="Денежный 2 3 3 4 24" xfId="7314" xr:uid="{00000000-0005-0000-0000-0000A2130000}"/>
    <cellStyle name="Денежный 2 3 3 4 25" xfId="8296" xr:uid="{00000000-0005-0000-0000-0000A3130000}"/>
    <cellStyle name="Денежный 2 3 3 4 26" xfId="8420" xr:uid="{00000000-0005-0000-0000-0000A4130000}"/>
    <cellStyle name="Денежный 2 3 3 4 27" xfId="8935" xr:uid="{00000000-0005-0000-0000-0000A5130000}"/>
    <cellStyle name="Денежный 2 3 3 4 28" xfId="10560" xr:uid="{00000000-0005-0000-0000-0000A6130000}"/>
    <cellStyle name="Денежный 2 3 3 4 29" xfId="11559" xr:uid="{00000000-0005-0000-0000-0000A7130000}"/>
    <cellStyle name="Денежный 2 3 3 4 3" xfId="2243" xr:uid="{00000000-0005-0000-0000-0000A8130000}"/>
    <cellStyle name="Денежный 2 3 3 4 4" xfId="2443" xr:uid="{00000000-0005-0000-0000-0000A9130000}"/>
    <cellStyle name="Денежный 2 3 3 4 5" xfId="2597" xr:uid="{00000000-0005-0000-0000-0000AA130000}"/>
    <cellStyle name="Денежный 2 3 3 4 6" xfId="2730" xr:uid="{00000000-0005-0000-0000-0000AB130000}"/>
    <cellStyle name="Денежный 2 3 3 4 7" xfId="2858" xr:uid="{00000000-0005-0000-0000-0000AC130000}"/>
    <cellStyle name="Денежный 2 3 3 4 8" xfId="3146" xr:uid="{00000000-0005-0000-0000-0000AD130000}"/>
    <cellStyle name="Денежный 2 3 3 4 9" xfId="3274" xr:uid="{00000000-0005-0000-0000-0000AE130000}"/>
    <cellStyle name="Денежный 2 3 3 5" xfId="724" xr:uid="{00000000-0005-0000-0000-0000AF130000}"/>
    <cellStyle name="Денежный 2 3 3 5 10" xfId="3622" xr:uid="{00000000-0005-0000-0000-0000B0130000}"/>
    <cellStyle name="Денежный 2 3 3 5 11" xfId="3750" xr:uid="{00000000-0005-0000-0000-0000B1130000}"/>
    <cellStyle name="Денежный 2 3 3 5 12" xfId="4237" xr:uid="{00000000-0005-0000-0000-0000B2130000}"/>
    <cellStyle name="Денежный 2 3 3 5 13" xfId="4389" xr:uid="{00000000-0005-0000-0000-0000B3130000}"/>
    <cellStyle name="Денежный 2 3 3 5 14" xfId="4532" xr:uid="{00000000-0005-0000-0000-0000B4130000}"/>
    <cellStyle name="Денежный 2 3 3 5 15" xfId="4662" xr:uid="{00000000-0005-0000-0000-0000B5130000}"/>
    <cellStyle name="Денежный 2 3 3 5 16" xfId="4790" xr:uid="{00000000-0005-0000-0000-0000B6130000}"/>
    <cellStyle name="Денежный 2 3 3 5 17" xfId="5214" xr:uid="{00000000-0005-0000-0000-0000B7130000}"/>
    <cellStyle name="Денежный 2 3 3 5 18" xfId="5364" xr:uid="{00000000-0005-0000-0000-0000B8130000}"/>
    <cellStyle name="Денежный 2 3 3 5 19" xfId="5494" xr:uid="{00000000-0005-0000-0000-0000B9130000}"/>
    <cellStyle name="Денежный 2 3 3 5 2" xfId="1869" xr:uid="{00000000-0005-0000-0000-0000BA130000}"/>
    <cellStyle name="Денежный 2 3 3 5 2 2" xfId="2178" xr:uid="{00000000-0005-0000-0000-0000BB130000}"/>
    <cellStyle name="Денежный 2 3 3 5 2 3" xfId="11904" xr:uid="{00000000-0005-0000-0000-0000BC130000}"/>
    <cellStyle name="Денежный 2 3 3 5 20" xfId="5622" xr:uid="{00000000-0005-0000-0000-0000BD130000}"/>
    <cellStyle name="Денежный 2 3 3 5 21" xfId="5910" xr:uid="{00000000-0005-0000-0000-0000BE130000}"/>
    <cellStyle name="Денежный 2 3 3 5 22" xfId="6378" xr:uid="{00000000-0005-0000-0000-0000BF130000}"/>
    <cellStyle name="Денежный 2 3 3 5 23" xfId="6876" xr:uid="{00000000-0005-0000-0000-0000C0130000}"/>
    <cellStyle name="Денежный 2 3 3 5 24" xfId="7374" xr:uid="{00000000-0005-0000-0000-0000C1130000}"/>
    <cellStyle name="Денежный 2 3 3 5 25" xfId="8368" xr:uid="{00000000-0005-0000-0000-0000C2130000}"/>
    <cellStyle name="Денежный 2 3 3 5 26" xfId="8445" xr:uid="{00000000-0005-0000-0000-0000C3130000}"/>
    <cellStyle name="Денежный 2 3 3 5 27" xfId="9394" xr:uid="{00000000-0005-0000-0000-0000C4130000}"/>
    <cellStyle name="Денежный 2 3 3 5 28" xfId="10632" xr:uid="{00000000-0005-0000-0000-0000C5130000}"/>
    <cellStyle name="Денежный 2 3 3 5 29" xfId="11684" xr:uid="{00000000-0005-0000-0000-0000C6130000}"/>
    <cellStyle name="Денежный 2 3 3 5 3" xfId="2303" xr:uid="{00000000-0005-0000-0000-0000C7130000}"/>
    <cellStyle name="Денежный 2 3 3 5 4" xfId="2510" xr:uid="{00000000-0005-0000-0000-0000C8130000}"/>
    <cellStyle name="Денежный 2 3 3 5 5" xfId="2660" xr:uid="{00000000-0005-0000-0000-0000C9130000}"/>
    <cellStyle name="Денежный 2 3 3 5 6" xfId="2790" xr:uid="{00000000-0005-0000-0000-0000CA130000}"/>
    <cellStyle name="Денежный 2 3 3 5 7" xfId="2918" xr:uid="{00000000-0005-0000-0000-0000CB130000}"/>
    <cellStyle name="Денежный 2 3 3 5 8" xfId="3206" xr:uid="{00000000-0005-0000-0000-0000CC130000}"/>
    <cellStyle name="Денежный 2 3 3 5 9" xfId="3334" xr:uid="{00000000-0005-0000-0000-0000CD130000}"/>
    <cellStyle name="Денежный 2 3 3 6" xfId="855" xr:uid="{00000000-0005-0000-0000-0000CE130000}"/>
    <cellStyle name="Денежный 2 3 3 6 10" xfId="9519" xr:uid="{00000000-0005-0000-0000-0000CF130000}"/>
    <cellStyle name="Денежный 2 3 3 6 11" xfId="10752" xr:uid="{00000000-0005-0000-0000-0000D0130000}"/>
    <cellStyle name="Денежный 2 3 3 6 12" xfId="11664" xr:uid="{00000000-0005-0000-0000-0000D1130000}"/>
    <cellStyle name="Денежный 2 3 3 6 2" xfId="864" xr:uid="{00000000-0005-0000-0000-0000D2130000}"/>
    <cellStyle name="Денежный 2 3 3 6 2 10" xfId="12161" xr:uid="{00000000-0005-0000-0000-0000D3130000}"/>
    <cellStyle name="Денежный 2 3 3 6 2 2" xfId="5992" xr:uid="{00000000-0005-0000-0000-0000D4130000}"/>
    <cellStyle name="Денежный 2 3 3 6 2 2 2" xfId="5997" xr:uid="{00000000-0005-0000-0000-0000D5130000}"/>
    <cellStyle name="Денежный 2 3 3 6 2 2 3" xfId="12166" xr:uid="{00000000-0005-0000-0000-0000D6130000}"/>
    <cellStyle name="Денежный 2 3 3 6 2 3" xfId="6464" xr:uid="{00000000-0005-0000-0000-0000D7130000}"/>
    <cellStyle name="Денежный 2 3 3 6 2 4" xfId="6962" xr:uid="{00000000-0005-0000-0000-0000D8130000}"/>
    <cellStyle name="Денежный 2 3 3 6 2 5" xfId="7460" xr:uid="{00000000-0005-0000-0000-0000D9130000}"/>
    <cellStyle name="Денежный 2 3 3 6 2 6" xfId="8505" xr:uid="{00000000-0005-0000-0000-0000DA130000}"/>
    <cellStyle name="Денежный 2 3 3 6 2 7" xfId="8995" xr:uid="{00000000-0005-0000-0000-0000DB130000}"/>
    <cellStyle name="Денежный 2 3 3 6 2 8" xfId="9528" xr:uid="{00000000-0005-0000-0000-0000DC130000}"/>
    <cellStyle name="Денежный 2 3 3 6 2 9" xfId="10761" xr:uid="{00000000-0005-0000-0000-0000DD130000}"/>
    <cellStyle name="Денежный 2 3 3 6 3" xfId="1061" xr:uid="{00000000-0005-0000-0000-0000DE130000}"/>
    <cellStyle name="Денежный 2 3 3 6 3 2" xfId="9725" xr:uid="{00000000-0005-0000-0000-0000DF130000}"/>
    <cellStyle name="Денежный 2 3 3 6 3 3" xfId="10958" xr:uid="{00000000-0005-0000-0000-0000E0130000}"/>
    <cellStyle name="Денежный 2 3 3 6 4" xfId="1165" xr:uid="{00000000-0005-0000-0000-0000E1130000}"/>
    <cellStyle name="Денежный 2 3 3 6 4 2" xfId="9826" xr:uid="{00000000-0005-0000-0000-0000E2130000}"/>
    <cellStyle name="Денежный 2 3 3 6 4 3" xfId="11056" xr:uid="{00000000-0005-0000-0000-0000E3130000}"/>
    <cellStyle name="Денежный 2 3 3 6 5" xfId="1825" xr:uid="{00000000-0005-0000-0000-0000E4130000}"/>
    <cellStyle name="Денежный 2 3 3 6 5 2" xfId="6459" xr:uid="{00000000-0005-0000-0000-0000E5130000}"/>
    <cellStyle name="Денежный 2 3 3 6 5 3" xfId="12445" xr:uid="{00000000-0005-0000-0000-0000E6130000}"/>
    <cellStyle name="Денежный 2 3 3 6 6" xfId="6957" xr:uid="{00000000-0005-0000-0000-0000E7130000}"/>
    <cellStyle name="Денежный 2 3 3 6 7" xfId="7455" xr:uid="{00000000-0005-0000-0000-0000E8130000}"/>
    <cellStyle name="Денежный 2 3 3 6 8" xfId="8497" xr:uid="{00000000-0005-0000-0000-0000E9130000}"/>
    <cellStyle name="Денежный 2 3 3 6 9" xfId="8986" xr:uid="{00000000-0005-0000-0000-0000EA130000}"/>
    <cellStyle name="Денежный 2 3 3 7" xfId="1064" xr:uid="{00000000-0005-0000-0000-0000EB130000}"/>
    <cellStyle name="Денежный 2 3 3 7 10" xfId="11678" xr:uid="{00000000-0005-0000-0000-0000EC130000}"/>
    <cellStyle name="Денежный 2 3 3 7 2" xfId="1860" xr:uid="{00000000-0005-0000-0000-0000ED130000}"/>
    <cellStyle name="Денежный 2 3 3 7 2 2" xfId="6135" xr:uid="{00000000-0005-0000-0000-0000EE130000}"/>
    <cellStyle name="Денежный 2 3 3 7 2 3" xfId="12304" xr:uid="{00000000-0005-0000-0000-0000EF130000}"/>
    <cellStyle name="Денежный 2 3 3 7 3" xfId="6601" xr:uid="{00000000-0005-0000-0000-0000F0130000}"/>
    <cellStyle name="Денежный 2 3 3 7 4" xfId="7099" xr:uid="{00000000-0005-0000-0000-0000F1130000}"/>
    <cellStyle name="Денежный 2 3 3 7 5" xfId="7597" xr:uid="{00000000-0005-0000-0000-0000F2130000}"/>
    <cellStyle name="Денежный 2 3 3 7 6" xfId="8699" xr:uid="{00000000-0005-0000-0000-0000F3130000}"/>
    <cellStyle name="Денежный 2 3 3 7 7" xfId="9195" xr:uid="{00000000-0005-0000-0000-0000F4130000}"/>
    <cellStyle name="Денежный 2 3 3 7 8" xfId="9728" xr:uid="{00000000-0005-0000-0000-0000F5130000}"/>
    <cellStyle name="Денежный 2 3 3 7 9" xfId="10961" xr:uid="{00000000-0005-0000-0000-0000F6130000}"/>
    <cellStyle name="Денежный 2 3 3 8" xfId="1168" xr:uid="{00000000-0005-0000-0000-0000F7130000}"/>
    <cellStyle name="Денежный 2 3 3 8 10" xfId="11771" xr:uid="{00000000-0005-0000-0000-0000F8130000}"/>
    <cellStyle name="Денежный 2 3 3 8 2" xfId="2003" xr:uid="{00000000-0005-0000-0000-0000F9130000}"/>
    <cellStyle name="Денежный 2 3 3 8 2 2" xfId="6202" xr:uid="{00000000-0005-0000-0000-0000FA130000}"/>
    <cellStyle name="Денежный 2 3 3 8 2 3" xfId="12371" xr:uid="{00000000-0005-0000-0000-0000FB130000}"/>
    <cellStyle name="Денежный 2 3 3 8 3" xfId="6647" xr:uid="{00000000-0005-0000-0000-0000FC130000}"/>
    <cellStyle name="Денежный 2 3 3 8 4" xfId="7145" xr:uid="{00000000-0005-0000-0000-0000FD130000}"/>
    <cellStyle name="Денежный 2 3 3 8 5" xfId="7643" xr:uid="{00000000-0005-0000-0000-0000FE130000}"/>
    <cellStyle name="Денежный 2 3 3 8 6" xfId="8801" xr:uid="{00000000-0005-0000-0000-0000FF130000}"/>
    <cellStyle name="Денежный 2 3 3 8 7" xfId="9285" xr:uid="{00000000-0005-0000-0000-000000140000}"/>
    <cellStyle name="Денежный 2 3 3 8 8" xfId="9829" xr:uid="{00000000-0005-0000-0000-000001140000}"/>
    <cellStyle name="Денежный 2 3 3 8 9" xfId="11059" xr:uid="{00000000-0005-0000-0000-000002140000}"/>
    <cellStyle name="Денежный 2 3 3 9" xfId="1322" xr:uid="{00000000-0005-0000-0000-000003140000}"/>
    <cellStyle name="Денежный 2 3 3 9 2" xfId="1882" xr:uid="{00000000-0005-0000-0000-000004140000}"/>
    <cellStyle name="Денежный 2 3 3 9 3" xfId="11697" xr:uid="{00000000-0005-0000-0000-000005140000}"/>
    <cellStyle name="Денежный 2 3 30" xfId="5637" xr:uid="{00000000-0005-0000-0000-000006140000}"/>
    <cellStyle name="Денежный 2 3 31" xfId="6685" xr:uid="{00000000-0005-0000-0000-000007140000}"/>
    <cellStyle name="Денежный 2 3 32" xfId="7183" xr:uid="{00000000-0005-0000-0000-000008140000}"/>
    <cellStyle name="Денежный 2 3 33" xfId="7884" xr:uid="{00000000-0005-0000-0000-000009140000}"/>
    <cellStyle name="Денежный 2 3 34" xfId="8194" xr:uid="{00000000-0005-0000-0000-00000A140000}"/>
    <cellStyle name="Денежный 2 3 35" xfId="8259" xr:uid="{00000000-0005-0000-0000-00000B140000}"/>
    <cellStyle name="Денежный 2 3 36" xfId="10131" xr:uid="{00000000-0005-0000-0000-00000C140000}"/>
    <cellStyle name="Денежный 2 3 37" xfId="11196" xr:uid="{00000000-0005-0000-0000-00000D140000}"/>
    <cellStyle name="Денежный 2 3 38" xfId="12792" xr:uid="{00000000-0005-0000-0000-00000E140000}"/>
    <cellStyle name="Денежный 2 3 38 2" xfId="12806" xr:uid="{00000000-0005-0000-0000-00000F140000}"/>
    <cellStyle name="Денежный 2 3 39" xfId="12816" xr:uid="{00000000-0005-0000-0000-000010140000}"/>
    <cellStyle name="Денежный 2 3 4" xfId="235" xr:uid="{00000000-0005-0000-0000-000011140000}"/>
    <cellStyle name="Денежный 2 3 4 10" xfId="2037" xr:uid="{00000000-0005-0000-0000-000012140000}"/>
    <cellStyle name="Денежный 2 3 4 11" xfId="2981" xr:uid="{00000000-0005-0000-0000-000013140000}"/>
    <cellStyle name="Денежный 2 3 4 12" xfId="2965" xr:uid="{00000000-0005-0000-0000-000014140000}"/>
    <cellStyle name="Денежный 2 3 4 13" xfId="3398" xr:uid="{00000000-0005-0000-0000-000015140000}"/>
    <cellStyle name="Денежный 2 3 4 14" xfId="3382" xr:uid="{00000000-0005-0000-0000-000016140000}"/>
    <cellStyle name="Денежный 2 3 4 15" xfId="3887" xr:uid="{00000000-0005-0000-0000-000017140000}"/>
    <cellStyle name="Денежный 2 3 4 16" xfId="3842" xr:uid="{00000000-0005-0000-0000-000018140000}"/>
    <cellStyle name="Денежный 2 3 4 17" xfId="3861" xr:uid="{00000000-0005-0000-0000-000019140000}"/>
    <cellStyle name="Денежный 2 3 4 18" xfId="3790" xr:uid="{00000000-0005-0000-0000-00001A140000}"/>
    <cellStyle name="Денежный 2 3 4 19" xfId="3973" xr:uid="{00000000-0005-0000-0000-00001B140000}"/>
    <cellStyle name="Денежный 2 3 4 2" xfId="293" xr:uid="{00000000-0005-0000-0000-00001C140000}"/>
    <cellStyle name="Денежный 2 3 4 2 10" xfId="3017" xr:uid="{00000000-0005-0000-0000-00001D140000}"/>
    <cellStyle name="Денежный 2 3 4 2 11" xfId="2948" xr:uid="{00000000-0005-0000-0000-00001E140000}"/>
    <cellStyle name="Денежный 2 3 4 2 12" xfId="3433" xr:uid="{00000000-0005-0000-0000-00001F140000}"/>
    <cellStyle name="Денежный 2 3 4 2 13" xfId="3494" xr:uid="{00000000-0005-0000-0000-000020140000}"/>
    <cellStyle name="Денежный 2 3 4 2 14" xfId="3937" xr:uid="{00000000-0005-0000-0000-000021140000}"/>
    <cellStyle name="Денежный 2 3 4 2 15" xfId="3822" xr:uid="{00000000-0005-0000-0000-000022140000}"/>
    <cellStyle name="Денежный 2 3 4 2 16" xfId="4092" xr:uid="{00000000-0005-0000-0000-000023140000}"/>
    <cellStyle name="Денежный 2 3 4 2 17" xfId="4097" xr:uid="{00000000-0005-0000-0000-000024140000}"/>
    <cellStyle name="Денежный 2 3 4 2 18" xfId="4036" xr:uid="{00000000-0005-0000-0000-000025140000}"/>
    <cellStyle name="Денежный 2 3 4 2 19" xfId="4957" xr:uid="{00000000-0005-0000-0000-000026140000}"/>
    <cellStyle name="Денежный 2 3 4 2 2" xfId="581" xr:uid="{00000000-0005-0000-0000-000027140000}"/>
    <cellStyle name="Денежный 2 3 4 2 2 10" xfId="3101" xr:uid="{00000000-0005-0000-0000-000028140000}"/>
    <cellStyle name="Денежный 2 3 4 2 2 11" xfId="3229" xr:uid="{00000000-0005-0000-0000-000029140000}"/>
    <cellStyle name="Денежный 2 3 4 2 2 12" xfId="3517" xr:uid="{00000000-0005-0000-0000-00002A140000}"/>
    <cellStyle name="Денежный 2 3 4 2 2 13" xfId="3645" xr:uid="{00000000-0005-0000-0000-00002B140000}"/>
    <cellStyle name="Денежный 2 3 4 2 2 14" xfId="4110" xr:uid="{00000000-0005-0000-0000-00002C140000}"/>
    <cellStyle name="Денежный 2 3 4 2 2 15" xfId="4273" xr:uid="{00000000-0005-0000-0000-00002D140000}"/>
    <cellStyle name="Денежный 2 3 4 2 2 16" xfId="4418" xr:uid="{00000000-0005-0000-0000-00002E140000}"/>
    <cellStyle name="Денежный 2 3 4 2 2 17" xfId="4556" xr:uid="{00000000-0005-0000-0000-00002F140000}"/>
    <cellStyle name="Денежный 2 3 4 2 2 18" xfId="4685" xr:uid="{00000000-0005-0000-0000-000030140000}"/>
    <cellStyle name="Денежный 2 3 4 2 2 19" xfId="5103" xr:uid="{00000000-0005-0000-0000-000031140000}"/>
    <cellStyle name="Денежный 2 3 4 2 2 2" xfId="626" xr:uid="{00000000-0005-0000-0000-000032140000}"/>
    <cellStyle name="Денежный 2 3 4 2 2 2 10" xfId="3539" xr:uid="{00000000-0005-0000-0000-000033140000}"/>
    <cellStyle name="Денежный 2 3 4 2 2 2 11" xfId="3667" xr:uid="{00000000-0005-0000-0000-000034140000}"/>
    <cellStyle name="Денежный 2 3 4 2 2 2 12" xfId="4145" xr:uid="{00000000-0005-0000-0000-000035140000}"/>
    <cellStyle name="Денежный 2 3 4 2 2 2 13" xfId="4300" xr:uid="{00000000-0005-0000-0000-000036140000}"/>
    <cellStyle name="Денежный 2 3 4 2 2 2 14" xfId="4448" xr:uid="{00000000-0005-0000-0000-000037140000}"/>
    <cellStyle name="Денежный 2 3 4 2 2 2 15" xfId="4579" xr:uid="{00000000-0005-0000-0000-000038140000}"/>
    <cellStyle name="Денежный 2 3 4 2 2 2 16" xfId="4707" xr:uid="{00000000-0005-0000-0000-000039140000}"/>
    <cellStyle name="Денежный 2 3 4 2 2 2 17" xfId="5128" xr:uid="{00000000-0005-0000-0000-00003A140000}"/>
    <cellStyle name="Денежный 2 3 4 2 2 2 18" xfId="5275" xr:uid="{00000000-0005-0000-0000-00003B140000}"/>
    <cellStyle name="Денежный 2 3 4 2 2 2 19" xfId="5411" xr:uid="{00000000-0005-0000-0000-00003C140000}"/>
    <cellStyle name="Денежный 2 3 4 2 2 2 2" xfId="867" xr:uid="{00000000-0005-0000-0000-00003D140000}"/>
    <cellStyle name="Денежный 2 3 4 2 2 2 2 2" xfId="9531" xr:uid="{00000000-0005-0000-0000-00003E140000}"/>
    <cellStyle name="Денежный 2 3 4 2 2 2 2 3" xfId="10764" xr:uid="{00000000-0005-0000-0000-00003F140000}"/>
    <cellStyle name="Денежный 2 3 4 2 2 2 20" xfId="5539" xr:uid="{00000000-0005-0000-0000-000040140000}"/>
    <cellStyle name="Денежный 2 3 4 2 2 2 21" xfId="5827" xr:uid="{00000000-0005-0000-0000-000041140000}"/>
    <cellStyle name="Денежный 2 3 4 2 2 2 22" xfId="6295" xr:uid="{00000000-0005-0000-0000-000042140000}"/>
    <cellStyle name="Денежный 2 3 4 2 2 2 23" xfId="6793" xr:uid="{00000000-0005-0000-0000-000043140000}"/>
    <cellStyle name="Денежный 2 3 4 2 2 2 24" xfId="7291" xr:uid="{00000000-0005-0000-0000-000044140000}"/>
    <cellStyle name="Денежный 2 3 4 2 2 2 25" xfId="8270" xr:uid="{00000000-0005-0000-0000-000045140000}"/>
    <cellStyle name="Денежный 2 3 4 2 2 2 26" xfId="8517" xr:uid="{00000000-0005-0000-0000-000046140000}"/>
    <cellStyle name="Денежный 2 3 4 2 2 2 27" xfId="8261" xr:uid="{00000000-0005-0000-0000-000047140000}"/>
    <cellStyle name="Денежный 2 3 4 2 2 2 28" xfId="10534" xr:uid="{00000000-0005-0000-0000-000048140000}"/>
    <cellStyle name="Денежный 2 3 4 2 2 2 29" xfId="11536" xr:uid="{00000000-0005-0000-0000-000049140000}"/>
    <cellStyle name="Денежный 2 3 4 2 2 2 3" xfId="868" xr:uid="{00000000-0005-0000-0000-00004A140000}"/>
    <cellStyle name="Денежный 2 3 4 2 2 2 3 2" xfId="9532" xr:uid="{00000000-0005-0000-0000-00004B140000}"/>
    <cellStyle name="Денежный 2 3 4 2 2 2 3 3" xfId="10765" xr:uid="{00000000-0005-0000-0000-00004C140000}"/>
    <cellStyle name="Денежный 2 3 4 2 2 2 4" xfId="1654" xr:uid="{00000000-0005-0000-0000-00004D140000}"/>
    <cellStyle name="Денежный 2 3 4 2 2 2 4 2" xfId="2419" xr:uid="{00000000-0005-0000-0000-00004E140000}"/>
    <cellStyle name="Денежный 2 3 4 2 2 2 4 3" xfId="12014" xr:uid="{00000000-0005-0000-0000-00004F140000}"/>
    <cellStyle name="Денежный 2 3 4 2 2 2 5" xfId="2573" xr:uid="{00000000-0005-0000-0000-000050140000}"/>
    <cellStyle name="Денежный 2 3 4 2 2 2 6" xfId="2707" xr:uid="{00000000-0005-0000-0000-000051140000}"/>
    <cellStyle name="Денежный 2 3 4 2 2 2 7" xfId="2835" xr:uid="{00000000-0005-0000-0000-000052140000}"/>
    <cellStyle name="Денежный 2 3 4 2 2 2 8" xfId="3123" xr:uid="{00000000-0005-0000-0000-000053140000}"/>
    <cellStyle name="Денежный 2 3 4 2 2 2 9" xfId="3251" xr:uid="{00000000-0005-0000-0000-000054140000}"/>
    <cellStyle name="Денежный 2 3 4 2 2 20" xfId="5247" xr:uid="{00000000-0005-0000-0000-000055140000}"/>
    <cellStyle name="Денежный 2 3 4 2 2 21" xfId="5389" xr:uid="{00000000-0005-0000-0000-000056140000}"/>
    <cellStyle name="Денежный 2 3 4 2 2 22" xfId="5517" xr:uid="{00000000-0005-0000-0000-000057140000}"/>
    <cellStyle name="Денежный 2 3 4 2 2 23" xfId="5805" xr:uid="{00000000-0005-0000-0000-000058140000}"/>
    <cellStyle name="Денежный 2 3 4 2 2 24" xfId="6273" xr:uid="{00000000-0005-0000-0000-000059140000}"/>
    <cellStyle name="Денежный 2 3 4 2 2 25" xfId="6771" xr:uid="{00000000-0005-0000-0000-00005A140000}"/>
    <cellStyle name="Денежный 2 3 4 2 2 26" xfId="7269" xr:uid="{00000000-0005-0000-0000-00005B140000}"/>
    <cellStyle name="Денежный 2 3 4 2 2 27" xfId="8226" xr:uid="{00000000-0005-0000-0000-00005C140000}"/>
    <cellStyle name="Денежный 2 3 4 2 2 28" xfId="8061" xr:uid="{00000000-0005-0000-0000-00005D140000}"/>
    <cellStyle name="Денежный 2 3 4 2 2 29" xfId="8908" xr:uid="{00000000-0005-0000-0000-00005E140000}"/>
    <cellStyle name="Денежный 2 3 4 2 2 3" xfId="706" xr:uid="{00000000-0005-0000-0000-00005F140000}"/>
    <cellStyle name="Денежный 2 3 4 2 2 3 10" xfId="3604" xr:uid="{00000000-0005-0000-0000-000060140000}"/>
    <cellStyle name="Денежный 2 3 4 2 2 3 11" xfId="3732" xr:uid="{00000000-0005-0000-0000-000061140000}"/>
    <cellStyle name="Денежный 2 3 4 2 2 3 12" xfId="4219" xr:uid="{00000000-0005-0000-0000-000062140000}"/>
    <cellStyle name="Денежный 2 3 4 2 2 3 13" xfId="4371" xr:uid="{00000000-0005-0000-0000-000063140000}"/>
    <cellStyle name="Денежный 2 3 4 2 2 3 14" xfId="4514" xr:uid="{00000000-0005-0000-0000-000064140000}"/>
    <cellStyle name="Денежный 2 3 4 2 2 3 15" xfId="4644" xr:uid="{00000000-0005-0000-0000-000065140000}"/>
    <cellStyle name="Денежный 2 3 4 2 2 3 16" xfId="4772" xr:uid="{00000000-0005-0000-0000-000066140000}"/>
    <cellStyle name="Денежный 2 3 4 2 2 3 17" xfId="5196" xr:uid="{00000000-0005-0000-0000-000067140000}"/>
    <cellStyle name="Денежный 2 3 4 2 2 3 18" xfId="5346" xr:uid="{00000000-0005-0000-0000-000068140000}"/>
    <cellStyle name="Денежный 2 3 4 2 2 3 19" xfId="5476" xr:uid="{00000000-0005-0000-0000-000069140000}"/>
    <cellStyle name="Денежный 2 3 4 2 2 3 2" xfId="1731" xr:uid="{00000000-0005-0000-0000-00006A140000}"/>
    <cellStyle name="Денежный 2 3 4 2 2 3 2 2" xfId="2160" xr:uid="{00000000-0005-0000-0000-00006B140000}"/>
    <cellStyle name="Денежный 2 3 4 2 2 3 2 3" xfId="11886" xr:uid="{00000000-0005-0000-0000-00006C140000}"/>
    <cellStyle name="Денежный 2 3 4 2 2 3 20" xfId="5604" xr:uid="{00000000-0005-0000-0000-00006D140000}"/>
    <cellStyle name="Денежный 2 3 4 2 2 3 21" xfId="5892" xr:uid="{00000000-0005-0000-0000-00006E140000}"/>
    <cellStyle name="Денежный 2 3 4 2 2 3 22" xfId="6360" xr:uid="{00000000-0005-0000-0000-00006F140000}"/>
    <cellStyle name="Денежный 2 3 4 2 2 3 23" xfId="6858" xr:uid="{00000000-0005-0000-0000-000070140000}"/>
    <cellStyle name="Денежный 2 3 4 2 2 3 24" xfId="7356" xr:uid="{00000000-0005-0000-0000-000071140000}"/>
    <cellStyle name="Денежный 2 3 4 2 2 3 25" xfId="8350" xr:uid="{00000000-0005-0000-0000-000072140000}"/>
    <cellStyle name="Денежный 2 3 4 2 2 3 26" xfId="8713" xr:uid="{00000000-0005-0000-0000-000073140000}"/>
    <cellStyle name="Денежный 2 3 4 2 2 3 27" xfId="9376" xr:uid="{00000000-0005-0000-0000-000074140000}"/>
    <cellStyle name="Денежный 2 3 4 2 2 3 28" xfId="10614" xr:uid="{00000000-0005-0000-0000-000075140000}"/>
    <cellStyle name="Денежный 2 3 4 2 2 3 29" xfId="11613" xr:uid="{00000000-0005-0000-0000-000076140000}"/>
    <cellStyle name="Денежный 2 3 4 2 2 3 3" xfId="2285" xr:uid="{00000000-0005-0000-0000-000077140000}"/>
    <cellStyle name="Денежный 2 3 4 2 2 3 4" xfId="2492" xr:uid="{00000000-0005-0000-0000-000078140000}"/>
    <cellStyle name="Денежный 2 3 4 2 2 3 5" xfId="2642" xr:uid="{00000000-0005-0000-0000-000079140000}"/>
    <cellStyle name="Денежный 2 3 4 2 2 3 6" xfId="2772" xr:uid="{00000000-0005-0000-0000-00007A140000}"/>
    <cellStyle name="Денежный 2 3 4 2 2 3 7" xfId="2900" xr:uid="{00000000-0005-0000-0000-00007B140000}"/>
    <cellStyle name="Денежный 2 3 4 2 2 3 8" xfId="3188" xr:uid="{00000000-0005-0000-0000-00007C140000}"/>
    <cellStyle name="Денежный 2 3 4 2 2 3 9" xfId="3316" xr:uid="{00000000-0005-0000-0000-00007D140000}"/>
    <cellStyle name="Денежный 2 3 4 2 2 30" xfId="10489" xr:uid="{00000000-0005-0000-0000-00007E140000}"/>
    <cellStyle name="Денежный 2 3 4 2 2 31" xfId="11514" xr:uid="{00000000-0005-0000-0000-00007F140000}"/>
    <cellStyle name="Денежный 2 3 4 2 2 4" xfId="866" xr:uid="{00000000-0005-0000-0000-000080140000}"/>
    <cellStyle name="Денежный 2 3 4 2 2 4 10" xfId="11808" xr:uid="{00000000-0005-0000-0000-000081140000}"/>
    <cellStyle name="Денежный 2 3 4 2 2 4 2" xfId="2067" xr:uid="{00000000-0005-0000-0000-000082140000}"/>
    <cellStyle name="Денежный 2 3 4 2 2 4 2 2" xfId="5999" xr:uid="{00000000-0005-0000-0000-000083140000}"/>
    <cellStyle name="Денежный 2 3 4 2 2 4 2 3" xfId="12168" xr:uid="{00000000-0005-0000-0000-000084140000}"/>
    <cellStyle name="Денежный 2 3 4 2 2 4 3" xfId="6466" xr:uid="{00000000-0005-0000-0000-000085140000}"/>
    <cellStyle name="Денежный 2 3 4 2 2 4 4" xfId="6964" xr:uid="{00000000-0005-0000-0000-000086140000}"/>
    <cellStyle name="Денежный 2 3 4 2 2 4 5" xfId="7462" xr:uid="{00000000-0005-0000-0000-000087140000}"/>
    <cellStyle name="Денежный 2 3 4 2 2 4 6" xfId="8507" xr:uid="{00000000-0005-0000-0000-000088140000}"/>
    <cellStyle name="Денежный 2 3 4 2 2 4 7" xfId="8997" xr:uid="{00000000-0005-0000-0000-000089140000}"/>
    <cellStyle name="Денежный 2 3 4 2 2 4 8" xfId="9530" xr:uid="{00000000-0005-0000-0000-00008A140000}"/>
    <cellStyle name="Денежный 2 3 4 2 2 4 9" xfId="10763" xr:uid="{00000000-0005-0000-0000-00008B140000}"/>
    <cellStyle name="Денежный 2 3 4 2 2 5" xfId="1059" xr:uid="{00000000-0005-0000-0000-00008C140000}"/>
    <cellStyle name="Денежный 2 3 4 2 2 5 10" xfId="11934" xr:uid="{00000000-0005-0000-0000-00008D140000}"/>
    <cellStyle name="Денежный 2 3 4 2 2 5 2" xfId="2215" xr:uid="{00000000-0005-0000-0000-00008E140000}"/>
    <cellStyle name="Денежный 2 3 4 2 2 5 2 2" xfId="6131" xr:uid="{00000000-0005-0000-0000-00008F140000}"/>
    <cellStyle name="Денежный 2 3 4 2 2 5 2 3" xfId="12300" xr:uid="{00000000-0005-0000-0000-000090140000}"/>
    <cellStyle name="Денежный 2 3 4 2 2 5 3" xfId="6597" xr:uid="{00000000-0005-0000-0000-000091140000}"/>
    <cellStyle name="Денежный 2 3 4 2 2 5 4" xfId="7095" xr:uid="{00000000-0005-0000-0000-000092140000}"/>
    <cellStyle name="Денежный 2 3 4 2 2 5 5" xfId="7593" xr:uid="{00000000-0005-0000-0000-000093140000}"/>
    <cellStyle name="Денежный 2 3 4 2 2 5 6" xfId="8694" xr:uid="{00000000-0005-0000-0000-000094140000}"/>
    <cellStyle name="Денежный 2 3 4 2 2 5 7" xfId="9190" xr:uid="{00000000-0005-0000-0000-000095140000}"/>
    <cellStyle name="Денежный 2 3 4 2 2 5 8" xfId="9723" xr:uid="{00000000-0005-0000-0000-000096140000}"/>
    <cellStyle name="Денежный 2 3 4 2 2 5 9" xfId="10956" xr:uid="{00000000-0005-0000-0000-000097140000}"/>
    <cellStyle name="Денежный 2 3 4 2 2 6" xfId="1163" xr:uid="{00000000-0005-0000-0000-000098140000}"/>
    <cellStyle name="Денежный 2 3 4 2 2 6 10" xfId="11991" xr:uid="{00000000-0005-0000-0000-000099140000}"/>
    <cellStyle name="Денежный 2 3 4 2 2 6 2" xfId="2388" xr:uid="{00000000-0005-0000-0000-00009A140000}"/>
    <cellStyle name="Денежный 2 3 4 2 2 6 2 2" xfId="6198" xr:uid="{00000000-0005-0000-0000-00009B140000}"/>
    <cellStyle name="Денежный 2 3 4 2 2 6 2 3" xfId="12367" xr:uid="{00000000-0005-0000-0000-00009C140000}"/>
    <cellStyle name="Денежный 2 3 4 2 2 6 3" xfId="6643" xr:uid="{00000000-0005-0000-0000-00009D140000}"/>
    <cellStyle name="Денежный 2 3 4 2 2 6 4" xfId="7141" xr:uid="{00000000-0005-0000-0000-00009E140000}"/>
    <cellStyle name="Денежный 2 3 4 2 2 6 5" xfId="7639" xr:uid="{00000000-0005-0000-0000-00009F140000}"/>
    <cellStyle name="Денежный 2 3 4 2 2 6 6" xfId="8796" xr:uid="{00000000-0005-0000-0000-0000A0140000}"/>
    <cellStyle name="Денежный 2 3 4 2 2 6 7" xfId="9280" xr:uid="{00000000-0005-0000-0000-0000A1140000}"/>
    <cellStyle name="Денежный 2 3 4 2 2 6 8" xfId="9824" xr:uid="{00000000-0005-0000-0000-0000A2140000}"/>
    <cellStyle name="Денежный 2 3 4 2 2 6 9" xfId="11054" xr:uid="{00000000-0005-0000-0000-0000A3140000}"/>
    <cellStyle name="Денежный 2 3 4 2 2 7" xfId="1632" xr:uid="{00000000-0005-0000-0000-0000A4140000}"/>
    <cellStyle name="Денежный 2 3 4 2 2 7 2" xfId="2546" xr:uid="{00000000-0005-0000-0000-0000A5140000}"/>
    <cellStyle name="Денежный 2 3 4 2 2 7 3" xfId="12053" xr:uid="{00000000-0005-0000-0000-0000A6140000}"/>
    <cellStyle name="Денежный 2 3 4 2 2 8" xfId="2684" xr:uid="{00000000-0005-0000-0000-0000A7140000}"/>
    <cellStyle name="Денежный 2 3 4 2 2 9" xfId="2813" xr:uid="{00000000-0005-0000-0000-0000A8140000}"/>
    <cellStyle name="Денежный 2 3 4 2 20" xfId="4850" xr:uid="{00000000-0005-0000-0000-0000A9140000}"/>
    <cellStyle name="Денежный 2 3 4 2 21" xfId="4895" xr:uid="{00000000-0005-0000-0000-0000AA140000}"/>
    <cellStyle name="Денежный 2 3 4 2 22" xfId="5261" xr:uid="{00000000-0005-0000-0000-0000AB140000}"/>
    <cellStyle name="Денежный 2 3 4 2 23" xfId="5723" xr:uid="{00000000-0005-0000-0000-0000AC140000}"/>
    <cellStyle name="Денежный 2 3 4 2 24" xfId="5777" xr:uid="{00000000-0005-0000-0000-0000AD140000}"/>
    <cellStyle name="Денежный 2 3 4 2 25" xfId="6729" xr:uid="{00000000-0005-0000-0000-0000AE140000}"/>
    <cellStyle name="Денежный 2 3 4 2 26" xfId="7227" xr:uid="{00000000-0005-0000-0000-0000AF140000}"/>
    <cellStyle name="Денежный 2 3 4 2 27" xfId="7954" xr:uid="{00000000-0005-0000-0000-0000B0140000}"/>
    <cellStyle name="Денежный 2 3 4 2 28" xfId="8167" xr:uid="{00000000-0005-0000-0000-0000B1140000}"/>
    <cellStyle name="Денежный 2 3 4 2 29" xfId="8244" xr:uid="{00000000-0005-0000-0000-0000B2140000}"/>
    <cellStyle name="Денежный 2 3 4 2 3" xfId="683" xr:uid="{00000000-0005-0000-0000-0000B3140000}"/>
    <cellStyle name="Денежный 2 3 4 2 3 10" xfId="3582" xr:uid="{00000000-0005-0000-0000-0000B4140000}"/>
    <cellStyle name="Денежный 2 3 4 2 3 11" xfId="3710" xr:uid="{00000000-0005-0000-0000-0000B5140000}"/>
    <cellStyle name="Денежный 2 3 4 2 3 12" xfId="4197" xr:uid="{00000000-0005-0000-0000-0000B6140000}"/>
    <cellStyle name="Денежный 2 3 4 2 3 13" xfId="4349" xr:uid="{00000000-0005-0000-0000-0000B7140000}"/>
    <cellStyle name="Денежный 2 3 4 2 3 14" xfId="4492" xr:uid="{00000000-0005-0000-0000-0000B8140000}"/>
    <cellStyle name="Денежный 2 3 4 2 3 15" xfId="4622" xr:uid="{00000000-0005-0000-0000-0000B9140000}"/>
    <cellStyle name="Денежный 2 3 4 2 3 16" xfId="4750" xr:uid="{00000000-0005-0000-0000-0000BA140000}"/>
    <cellStyle name="Денежный 2 3 4 2 3 17" xfId="5174" xr:uid="{00000000-0005-0000-0000-0000BB140000}"/>
    <cellStyle name="Денежный 2 3 4 2 3 18" xfId="5324" xr:uid="{00000000-0005-0000-0000-0000BC140000}"/>
    <cellStyle name="Денежный 2 3 4 2 3 19" xfId="5454" xr:uid="{00000000-0005-0000-0000-0000BD140000}"/>
    <cellStyle name="Денежный 2 3 4 2 3 2" xfId="869" xr:uid="{00000000-0005-0000-0000-0000BE140000}"/>
    <cellStyle name="Денежный 2 3 4 2 3 2 10" xfId="11864" xr:uid="{00000000-0005-0000-0000-0000BF140000}"/>
    <cellStyle name="Денежный 2 3 4 2 3 2 2" xfId="2138" xr:uid="{00000000-0005-0000-0000-0000C0140000}"/>
    <cellStyle name="Денежный 2 3 4 2 3 2 2 2" xfId="6000" xr:uid="{00000000-0005-0000-0000-0000C1140000}"/>
    <cellStyle name="Денежный 2 3 4 2 3 2 2 3" xfId="12169" xr:uid="{00000000-0005-0000-0000-0000C2140000}"/>
    <cellStyle name="Денежный 2 3 4 2 3 2 3" xfId="6467" xr:uid="{00000000-0005-0000-0000-0000C3140000}"/>
    <cellStyle name="Денежный 2 3 4 2 3 2 4" xfId="6965" xr:uid="{00000000-0005-0000-0000-0000C4140000}"/>
    <cellStyle name="Денежный 2 3 4 2 3 2 5" xfId="7463" xr:uid="{00000000-0005-0000-0000-0000C5140000}"/>
    <cellStyle name="Денежный 2 3 4 2 3 2 6" xfId="8509" xr:uid="{00000000-0005-0000-0000-0000C6140000}"/>
    <cellStyle name="Денежный 2 3 4 2 3 2 7" xfId="9000" xr:uid="{00000000-0005-0000-0000-0000C7140000}"/>
    <cellStyle name="Денежный 2 3 4 2 3 2 8" xfId="9533" xr:uid="{00000000-0005-0000-0000-0000C8140000}"/>
    <cellStyle name="Денежный 2 3 4 2 3 2 9" xfId="10766" xr:uid="{00000000-0005-0000-0000-0000C9140000}"/>
    <cellStyle name="Денежный 2 3 4 2 3 20" xfId="5582" xr:uid="{00000000-0005-0000-0000-0000CA140000}"/>
    <cellStyle name="Денежный 2 3 4 2 3 21" xfId="5870" xr:uid="{00000000-0005-0000-0000-0000CB140000}"/>
    <cellStyle name="Денежный 2 3 4 2 3 22" xfId="6338" xr:uid="{00000000-0005-0000-0000-0000CC140000}"/>
    <cellStyle name="Денежный 2 3 4 2 3 23" xfId="6836" xr:uid="{00000000-0005-0000-0000-0000CD140000}"/>
    <cellStyle name="Денежный 2 3 4 2 3 24" xfId="7334" xr:uid="{00000000-0005-0000-0000-0000CE140000}"/>
    <cellStyle name="Денежный 2 3 4 2 3 25" xfId="8327" xr:uid="{00000000-0005-0000-0000-0000CF140000}"/>
    <cellStyle name="Денежный 2 3 4 2 3 26" xfId="8706" xr:uid="{00000000-0005-0000-0000-0000D0140000}"/>
    <cellStyle name="Денежный 2 3 4 2 3 27" xfId="8863" xr:uid="{00000000-0005-0000-0000-0000D1140000}"/>
    <cellStyle name="Денежный 2 3 4 2 3 28" xfId="10591" xr:uid="{00000000-0005-0000-0000-0000D2140000}"/>
    <cellStyle name="Денежный 2 3 4 2 3 29" xfId="11590" xr:uid="{00000000-0005-0000-0000-0000D3140000}"/>
    <cellStyle name="Денежный 2 3 4 2 3 3" xfId="1058" xr:uid="{00000000-0005-0000-0000-0000D4140000}"/>
    <cellStyle name="Денежный 2 3 4 2 3 3 10" xfId="11954" xr:uid="{00000000-0005-0000-0000-0000D5140000}"/>
    <cellStyle name="Денежный 2 3 4 2 3 3 2" xfId="2263" xr:uid="{00000000-0005-0000-0000-0000D6140000}"/>
    <cellStyle name="Денежный 2 3 4 2 3 3 2 2" xfId="6130" xr:uid="{00000000-0005-0000-0000-0000D7140000}"/>
    <cellStyle name="Денежный 2 3 4 2 3 3 2 3" xfId="12299" xr:uid="{00000000-0005-0000-0000-0000D8140000}"/>
    <cellStyle name="Денежный 2 3 4 2 3 3 3" xfId="6596" xr:uid="{00000000-0005-0000-0000-0000D9140000}"/>
    <cellStyle name="Денежный 2 3 4 2 3 3 4" xfId="7094" xr:uid="{00000000-0005-0000-0000-0000DA140000}"/>
    <cellStyle name="Денежный 2 3 4 2 3 3 5" xfId="7592" xr:uid="{00000000-0005-0000-0000-0000DB140000}"/>
    <cellStyle name="Денежный 2 3 4 2 3 3 6" xfId="8693" xr:uid="{00000000-0005-0000-0000-0000DC140000}"/>
    <cellStyle name="Денежный 2 3 4 2 3 3 7" xfId="9189" xr:uid="{00000000-0005-0000-0000-0000DD140000}"/>
    <cellStyle name="Денежный 2 3 4 2 3 3 8" xfId="9722" xr:uid="{00000000-0005-0000-0000-0000DE140000}"/>
    <cellStyle name="Денежный 2 3 4 2 3 3 9" xfId="10955" xr:uid="{00000000-0005-0000-0000-0000DF140000}"/>
    <cellStyle name="Денежный 2 3 4 2 3 4" xfId="1162" xr:uid="{00000000-0005-0000-0000-0000E0140000}"/>
    <cellStyle name="Денежный 2 3 4 2 3 4 10" xfId="12030" xr:uid="{00000000-0005-0000-0000-0000E1140000}"/>
    <cellStyle name="Денежный 2 3 4 2 3 4 2" xfId="2470" xr:uid="{00000000-0005-0000-0000-0000E2140000}"/>
    <cellStyle name="Денежный 2 3 4 2 3 4 2 2" xfId="6197" xr:uid="{00000000-0005-0000-0000-0000E3140000}"/>
    <cellStyle name="Денежный 2 3 4 2 3 4 2 3" xfId="12366" xr:uid="{00000000-0005-0000-0000-0000E4140000}"/>
    <cellStyle name="Денежный 2 3 4 2 3 4 3" xfId="6642" xr:uid="{00000000-0005-0000-0000-0000E5140000}"/>
    <cellStyle name="Денежный 2 3 4 2 3 4 4" xfId="7140" xr:uid="{00000000-0005-0000-0000-0000E6140000}"/>
    <cellStyle name="Денежный 2 3 4 2 3 4 5" xfId="7638" xr:uid="{00000000-0005-0000-0000-0000E7140000}"/>
    <cellStyle name="Денежный 2 3 4 2 3 4 6" xfId="8795" xr:uid="{00000000-0005-0000-0000-0000E8140000}"/>
    <cellStyle name="Денежный 2 3 4 2 3 4 7" xfId="9279" xr:uid="{00000000-0005-0000-0000-0000E9140000}"/>
    <cellStyle name="Денежный 2 3 4 2 3 4 8" xfId="9823" xr:uid="{00000000-0005-0000-0000-0000EA140000}"/>
    <cellStyle name="Денежный 2 3 4 2 3 4 9" xfId="11053" xr:uid="{00000000-0005-0000-0000-0000EB140000}"/>
    <cellStyle name="Денежный 2 3 4 2 3 5" xfId="1708" xr:uid="{00000000-0005-0000-0000-0000EC140000}"/>
    <cellStyle name="Денежный 2 3 4 2 3 5 2" xfId="2620" xr:uid="{00000000-0005-0000-0000-0000ED140000}"/>
    <cellStyle name="Денежный 2 3 4 2 3 5 3" xfId="12074" xr:uid="{00000000-0005-0000-0000-0000EE140000}"/>
    <cellStyle name="Денежный 2 3 4 2 3 6" xfId="2750" xr:uid="{00000000-0005-0000-0000-0000EF140000}"/>
    <cellStyle name="Денежный 2 3 4 2 3 7" xfId="2878" xr:uid="{00000000-0005-0000-0000-0000F0140000}"/>
    <cellStyle name="Денежный 2 3 4 2 3 8" xfId="3166" xr:uid="{00000000-0005-0000-0000-0000F1140000}"/>
    <cellStyle name="Денежный 2 3 4 2 3 9" xfId="3294" xr:uid="{00000000-0005-0000-0000-0000F2140000}"/>
    <cellStyle name="Денежный 2 3 4 2 30" xfId="10201" xr:uid="{00000000-0005-0000-0000-0000F3140000}"/>
    <cellStyle name="Денежный 2 3 4 2 31" xfId="11459" xr:uid="{00000000-0005-0000-0000-0000F4140000}"/>
    <cellStyle name="Денежный 2 3 4 2 4" xfId="870" xr:uid="{00000000-0005-0000-0000-0000F5140000}"/>
    <cellStyle name="Денежный 2 3 4 2 4 2" xfId="9534" xr:uid="{00000000-0005-0000-0000-0000F6140000}"/>
    <cellStyle name="Денежный 2 3 4 2 4 3" xfId="10767" xr:uid="{00000000-0005-0000-0000-0000F7140000}"/>
    <cellStyle name="Денежный 2 3 4 2 5" xfId="1577" xr:uid="{00000000-0005-0000-0000-0000F8140000}"/>
    <cellStyle name="Денежный 2 3 4 2 5 2" xfId="1947" xr:uid="{00000000-0005-0000-0000-0000F9140000}"/>
    <cellStyle name="Денежный 2 3 4 2 5 3" xfId="11745" xr:uid="{00000000-0005-0000-0000-0000FA140000}"/>
    <cellStyle name="Денежный 2 3 4 2 6" xfId="1991" xr:uid="{00000000-0005-0000-0000-0000FB140000}"/>
    <cellStyle name="Денежный 2 3 4 2 7" xfId="1858" xr:uid="{00000000-0005-0000-0000-0000FC140000}"/>
    <cellStyle name="Денежный 2 3 4 2 8" xfId="2370" xr:uid="{00000000-0005-0000-0000-0000FD140000}"/>
    <cellStyle name="Денежный 2 3 4 2 9" xfId="2375" xr:uid="{00000000-0005-0000-0000-0000FE140000}"/>
    <cellStyle name="Денежный 2 3 4 20" xfId="4918" xr:uid="{00000000-0005-0000-0000-0000FF140000}"/>
    <cellStyle name="Денежный 2 3 4 21" xfId="5066" xr:uid="{00000000-0005-0000-0000-000000150000}"/>
    <cellStyle name="Денежный 2 3 4 22" xfId="5077" xr:uid="{00000000-0005-0000-0000-000001150000}"/>
    <cellStyle name="Денежный 2 3 4 23" xfId="4814" xr:uid="{00000000-0005-0000-0000-000002150000}"/>
    <cellStyle name="Денежный 2 3 4 24" xfId="5687" xr:uid="{00000000-0005-0000-0000-000003150000}"/>
    <cellStyle name="Денежный 2 3 4 25" xfId="5792" xr:uid="{00000000-0005-0000-0000-000004150000}"/>
    <cellStyle name="Денежный 2 3 4 26" xfId="6694" xr:uid="{00000000-0005-0000-0000-000005150000}"/>
    <cellStyle name="Денежный 2 3 4 27" xfId="7192" xr:uid="{00000000-0005-0000-0000-000006150000}"/>
    <cellStyle name="Денежный 2 3 4 28" xfId="7896" xr:uid="{00000000-0005-0000-0000-000007150000}"/>
    <cellStyle name="Денежный 2 3 4 29" xfId="8034" xr:uid="{00000000-0005-0000-0000-000008150000}"/>
    <cellStyle name="Денежный 2 3 4 3" xfId="315" xr:uid="{00000000-0005-0000-0000-000009150000}"/>
    <cellStyle name="Денежный 2 3 4 3 10" xfId="3455" xr:uid="{00000000-0005-0000-0000-00000A150000}"/>
    <cellStyle name="Денежный 2 3 4 3 11" xfId="3484" xr:uid="{00000000-0005-0000-0000-00000B150000}"/>
    <cellStyle name="Денежный 2 3 4 3 12" xfId="3959" xr:uid="{00000000-0005-0000-0000-00000C150000}"/>
    <cellStyle name="Денежный 2 3 4 3 13" xfId="3977" xr:uid="{00000000-0005-0000-0000-00000D150000}"/>
    <cellStyle name="Денежный 2 3 4 3 14" xfId="4049" xr:uid="{00000000-0005-0000-0000-00000E150000}"/>
    <cellStyle name="Денежный 2 3 4 3 15" xfId="3836" xr:uid="{00000000-0005-0000-0000-00000F150000}"/>
    <cellStyle name="Денежный 2 3 4 3 16" xfId="4077" xr:uid="{00000000-0005-0000-0000-000010150000}"/>
    <cellStyle name="Денежный 2 3 4 3 17" xfId="4979" xr:uid="{00000000-0005-0000-0000-000011150000}"/>
    <cellStyle name="Денежный 2 3 4 3 18" xfId="4839" xr:uid="{00000000-0005-0000-0000-000012150000}"/>
    <cellStyle name="Денежный 2 3 4 3 19" xfId="5027" xr:uid="{00000000-0005-0000-0000-000013150000}"/>
    <cellStyle name="Денежный 2 3 4 3 2" xfId="1599" xr:uid="{00000000-0005-0000-0000-000014150000}"/>
    <cellStyle name="Денежный 2 3 4 3 2 2" xfId="1921" xr:uid="{00000000-0005-0000-0000-000015150000}"/>
    <cellStyle name="Денежный 2 3 4 3 2 3" xfId="11730" xr:uid="{00000000-0005-0000-0000-000016150000}"/>
    <cellStyle name="Денежный 2 3 4 3 20" xfId="4877" xr:uid="{00000000-0005-0000-0000-000017150000}"/>
    <cellStyle name="Денежный 2 3 4 3 21" xfId="5745" xr:uid="{00000000-0005-0000-0000-000018150000}"/>
    <cellStyle name="Денежный 2 3 4 3 22" xfId="5767" xr:uid="{00000000-0005-0000-0000-000019150000}"/>
    <cellStyle name="Денежный 2 3 4 3 23" xfId="6751" xr:uid="{00000000-0005-0000-0000-00001A150000}"/>
    <cellStyle name="Денежный 2 3 4 3 24" xfId="7249" xr:uid="{00000000-0005-0000-0000-00001B150000}"/>
    <cellStyle name="Денежный 2 3 4 3 25" xfId="7976" xr:uid="{00000000-0005-0000-0000-00001C150000}"/>
    <cellStyle name="Денежный 2 3 4 3 26" xfId="8157" xr:uid="{00000000-0005-0000-0000-00001D150000}"/>
    <cellStyle name="Денежный 2 3 4 3 27" xfId="8040" xr:uid="{00000000-0005-0000-0000-00001E150000}"/>
    <cellStyle name="Денежный 2 3 4 3 28" xfId="10223" xr:uid="{00000000-0005-0000-0000-00001F150000}"/>
    <cellStyle name="Денежный 2 3 4 3 29" xfId="11481" xr:uid="{00000000-0005-0000-0000-000020150000}"/>
    <cellStyle name="Денежный 2 3 4 3 3" xfId="1799" xr:uid="{00000000-0005-0000-0000-000021150000}"/>
    <cellStyle name="Денежный 2 3 4 3 4" xfId="1995" xr:uid="{00000000-0005-0000-0000-000022150000}"/>
    <cellStyle name="Денежный 2 3 4 3 5" xfId="2052" xr:uid="{00000000-0005-0000-0000-000023150000}"/>
    <cellStyle name="Денежный 2 3 4 3 6" xfId="2033" xr:uid="{00000000-0005-0000-0000-000024150000}"/>
    <cellStyle name="Денежный 2 3 4 3 7" xfId="2354" xr:uid="{00000000-0005-0000-0000-000025150000}"/>
    <cellStyle name="Денежный 2 3 4 3 8" xfId="3039" xr:uid="{00000000-0005-0000-0000-000026150000}"/>
    <cellStyle name="Денежный 2 3 4 3 9" xfId="3051" xr:uid="{00000000-0005-0000-0000-000027150000}"/>
    <cellStyle name="Денежный 2 3 4 30" xfId="8730" xr:uid="{00000000-0005-0000-0000-000028150000}"/>
    <cellStyle name="Денежный 2 3 4 31" xfId="10143" xr:uid="{00000000-0005-0000-0000-000029150000}"/>
    <cellStyle name="Денежный 2 3 4 32" xfId="11210" xr:uid="{00000000-0005-0000-0000-00002A150000}"/>
    <cellStyle name="Денежный 2 3 4 4" xfId="653" xr:uid="{00000000-0005-0000-0000-00002B150000}"/>
    <cellStyle name="Денежный 2 3 4 4 10" xfId="3563" xr:uid="{00000000-0005-0000-0000-00002C150000}"/>
    <cellStyle name="Денежный 2 3 4 4 11" xfId="3691" xr:uid="{00000000-0005-0000-0000-00002D150000}"/>
    <cellStyle name="Денежный 2 3 4 4 12" xfId="4171" xr:uid="{00000000-0005-0000-0000-00002E150000}"/>
    <cellStyle name="Денежный 2 3 4 4 13" xfId="4326" xr:uid="{00000000-0005-0000-0000-00002F150000}"/>
    <cellStyle name="Денежный 2 3 4 4 14" xfId="4472" xr:uid="{00000000-0005-0000-0000-000030150000}"/>
    <cellStyle name="Денежный 2 3 4 4 15" xfId="4603" xr:uid="{00000000-0005-0000-0000-000031150000}"/>
    <cellStyle name="Денежный 2 3 4 4 16" xfId="4731" xr:uid="{00000000-0005-0000-0000-000032150000}"/>
    <cellStyle name="Денежный 2 3 4 4 17" xfId="5153" xr:uid="{00000000-0005-0000-0000-000033150000}"/>
    <cellStyle name="Денежный 2 3 4 4 18" xfId="5300" xr:uid="{00000000-0005-0000-0000-000034150000}"/>
    <cellStyle name="Денежный 2 3 4 4 19" xfId="5435" xr:uid="{00000000-0005-0000-0000-000035150000}"/>
    <cellStyle name="Денежный 2 3 4 4 2" xfId="1678" xr:uid="{00000000-0005-0000-0000-000036150000}"/>
    <cellStyle name="Денежный 2 3 4 4 2 2" xfId="2110" xr:uid="{00000000-0005-0000-0000-000037150000}"/>
    <cellStyle name="Денежный 2 3 4 4 2 3" xfId="11842" xr:uid="{00000000-0005-0000-0000-000038150000}"/>
    <cellStyle name="Денежный 2 3 4 4 20" xfId="5563" xr:uid="{00000000-0005-0000-0000-000039150000}"/>
    <cellStyle name="Денежный 2 3 4 4 21" xfId="5851" xr:uid="{00000000-0005-0000-0000-00003A150000}"/>
    <cellStyle name="Денежный 2 3 4 4 22" xfId="6319" xr:uid="{00000000-0005-0000-0000-00003B150000}"/>
    <cellStyle name="Денежный 2 3 4 4 23" xfId="6817" xr:uid="{00000000-0005-0000-0000-00003C150000}"/>
    <cellStyle name="Денежный 2 3 4 4 24" xfId="7315" xr:uid="{00000000-0005-0000-0000-00003D150000}"/>
    <cellStyle name="Денежный 2 3 4 4 25" xfId="8297" xr:uid="{00000000-0005-0000-0000-00003E150000}"/>
    <cellStyle name="Денежный 2 3 4 4 26" xfId="8677" xr:uid="{00000000-0005-0000-0000-00003F150000}"/>
    <cellStyle name="Денежный 2 3 4 4 27" xfId="8934" xr:uid="{00000000-0005-0000-0000-000040150000}"/>
    <cellStyle name="Денежный 2 3 4 4 28" xfId="10561" xr:uid="{00000000-0005-0000-0000-000041150000}"/>
    <cellStyle name="Денежный 2 3 4 4 29" xfId="11560" xr:uid="{00000000-0005-0000-0000-000042150000}"/>
    <cellStyle name="Денежный 2 3 4 4 3" xfId="2244" xr:uid="{00000000-0005-0000-0000-000043150000}"/>
    <cellStyle name="Денежный 2 3 4 4 4" xfId="2444" xr:uid="{00000000-0005-0000-0000-000044150000}"/>
    <cellStyle name="Денежный 2 3 4 4 5" xfId="2598" xr:uid="{00000000-0005-0000-0000-000045150000}"/>
    <cellStyle name="Денежный 2 3 4 4 6" xfId="2731" xr:uid="{00000000-0005-0000-0000-000046150000}"/>
    <cellStyle name="Денежный 2 3 4 4 7" xfId="2859" xr:uid="{00000000-0005-0000-0000-000047150000}"/>
    <cellStyle name="Денежный 2 3 4 4 8" xfId="3147" xr:uid="{00000000-0005-0000-0000-000048150000}"/>
    <cellStyle name="Денежный 2 3 4 4 9" xfId="3275" xr:uid="{00000000-0005-0000-0000-000049150000}"/>
    <cellStyle name="Денежный 2 3 4 5" xfId="725" xr:uid="{00000000-0005-0000-0000-00004A150000}"/>
    <cellStyle name="Денежный 2 3 4 5 10" xfId="3623" xr:uid="{00000000-0005-0000-0000-00004B150000}"/>
    <cellStyle name="Денежный 2 3 4 5 11" xfId="3751" xr:uid="{00000000-0005-0000-0000-00004C150000}"/>
    <cellStyle name="Денежный 2 3 4 5 12" xfId="4238" xr:uid="{00000000-0005-0000-0000-00004D150000}"/>
    <cellStyle name="Денежный 2 3 4 5 13" xfId="4390" xr:uid="{00000000-0005-0000-0000-00004E150000}"/>
    <cellStyle name="Денежный 2 3 4 5 14" xfId="4533" xr:uid="{00000000-0005-0000-0000-00004F150000}"/>
    <cellStyle name="Денежный 2 3 4 5 15" xfId="4663" xr:uid="{00000000-0005-0000-0000-000050150000}"/>
    <cellStyle name="Денежный 2 3 4 5 16" xfId="4791" xr:uid="{00000000-0005-0000-0000-000051150000}"/>
    <cellStyle name="Денежный 2 3 4 5 17" xfId="5215" xr:uid="{00000000-0005-0000-0000-000052150000}"/>
    <cellStyle name="Денежный 2 3 4 5 18" xfId="5365" xr:uid="{00000000-0005-0000-0000-000053150000}"/>
    <cellStyle name="Денежный 2 3 4 5 19" xfId="5495" xr:uid="{00000000-0005-0000-0000-000054150000}"/>
    <cellStyle name="Денежный 2 3 4 5 2" xfId="1872" xr:uid="{00000000-0005-0000-0000-000055150000}"/>
    <cellStyle name="Денежный 2 3 4 5 2 2" xfId="2179" xr:uid="{00000000-0005-0000-0000-000056150000}"/>
    <cellStyle name="Денежный 2 3 4 5 2 3" xfId="11905" xr:uid="{00000000-0005-0000-0000-000057150000}"/>
    <cellStyle name="Денежный 2 3 4 5 20" xfId="5623" xr:uid="{00000000-0005-0000-0000-000058150000}"/>
    <cellStyle name="Денежный 2 3 4 5 21" xfId="5911" xr:uid="{00000000-0005-0000-0000-000059150000}"/>
    <cellStyle name="Денежный 2 3 4 5 22" xfId="6379" xr:uid="{00000000-0005-0000-0000-00005A150000}"/>
    <cellStyle name="Денежный 2 3 4 5 23" xfId="6877" xr:uid="{00000000-0005-0000-0000-00005B150000}"/>
    <cellStyle name="Денежный 2 3 4 5 24" xfId="7375" xr:uid="{00000000-0005-0000-0000-00005C150000}"/>
    <cellStyle name="Денежный 2 3 4 5 25" xfId="8369" xr:uid="{00000000-0005-0000-0000-00005D150000}"/>
    <cellStyle name="Денежный 2 3 4 5 26" xfId="8839" xr:uid="{00000000-0005-0000-0000-00005E150000}"/>
    <cellStyle name="Денежный 2 3 4 5 27" xfId="9395" xr:uid="{00000000-0005-0000-0000-00005F150000}"/>
    <cellStyle name="Денежный 2 3 4 5 28" xfId="10633" xr:uid="{00000000-0005-0000-0000-000060150000}"/>
    <cellStyle name="Денежный 2 3 4 5 29" xfId="11687" xr:uid="{00000000-0005-0000-0000-000061150000}"/>
    <cellStyle name="Денежный 2 3 4 5 3" xfId="2304" xr:uid="{00000000-0005-0000-0000-000062150000}"/>
    <cellStyle name="Денежный 2 3 4 5 4" xfId="2511" xr:uid="{00000000-0005-0000-0000-000063150000}"/>
    <cellStyle name="Денежный 2 3 4 5 5" xfId="2661" xr:uid="{00000000-0005-0000-0000-000064150000}"/>
    <cellStyle name="Денежный 2 3 4 5 6" xfId="2791" xr:uid="{00000000-0005-0000-0000-000065150000}"/>
    <cellStyle name="Денежный 2 3 4 5 7" xfId="2919" xr:uid="{00000000-0005-0000-0000-000066150000}"/>
    <cellStyle name="Денежный 2 3 4 5 8" xfId="3207" xr:uid="{00000000-0005-0000-0000-000067150000}"/>
    <cellStyle name="Денежный 2 3 4 5 9" xfId="3335" xr:uid="{00000000-0005-0000-0000-000068150000}"/>
    <cellStyle name="Денежный 2 3 4 6" xfId="865" xr:uid="{00000000-0005-0000-0000-000069150000}"/>
    <cellStyle name="Денежный 2 3 4 6 10" xfId="9529" xr:uid="{00000000-0005-0000-0000-00006A150000}"/>
    <cellStyle name="Денежный 2 3 4 6 11" xfId="10762" xr:uid="{00000000-0005-0000-0000-00006B150000}"/>
    <cellStyle name="Денежный 2 3 4 6 12" xfId="11784" xr:uid="{00000000-0005-0000-0000-00006C150000}"/>
    <cellStyle name="Денежный 2 3 4 6 2" xfId="872" xr:uid="{00000000-0005-0000-0000-00006D150000}"/>
    <cellStyle name="Денежный 2 3 4 6 2 10" xfId="12167" xr:uid="{00000000-0005-0000-0000-00006E150000}"/>
    <cellStyle name="Денежный 2 3 4 6 2 2" xfId="5998" xr:uid="{00000000-0005-0000-0000-00006F150000}"/>
    <cellStyle name="Денежный 2 3 4 6 2 2 2" xfId="6002" xr:uid="{00000000-0005-0000-0000-000070150000}"/>
    <cellStyle name="Денежный 2 3 4 6 2 2 3" xfId="12171" xr:uid="{00000000-0005-0000-0000-000071150000}"/>
    <cellStyle name="Денежный 2 3 4 6 2 3" xfId="6469" xr:uid="{00000000-0005-0000-0000-000072150000}"/>
    <cellStyle name="Денежный 2 3 4 6 2 4" xfId="6967" xr:uid="{00000000-0005-0000-0000-000073150000}"/>
    <cellStyle name="Денежный 2 3 4 6 2 5" xfId="7465" xr:uid="{00000000-0005-0000-0000-000074150000}"/>
    <cellStyle name="Денежный 2 3 4 6 2 6" xfId="8512" xr:uid="{00000000-0005-0000-0000-000075150000}"/>
    <cellStyle name="Денежный 2 3 4 6 2 7" xfId="9003" xr:uid="{00000000-0005-0000-0000-000076150000}"/>
    <cellStyle name="Денежный 2 3 4 6 2 8" xfId="9536" xr:uid="{00000000-0005-0000-0000-000077150000}"/>
    <cellStyle name="Денежный 2 3 4 6 2 9" xfId="10769" xr:uid="{00000000-0005-0000-0000-000078150000}"/>
    <cellStyle name="Денежный 2 3 4 6 3" xfId="1057" xr:uid="{00000000-0005-0000-0000-000079150000}"/>
    <cellStyle name="Денежный 2 3 4 6 3 2" xfId="9721" xr:uid="{00000000-0005-0000-0000-00007A150000}"/>
    <cellStyle name="Денежный 2 3 4 6 3 3" xfId="10954" xr:uid="{00000000-0005-0000-0000-00007B150000}"/>
    <cellStyle name="Денежный 2 3 4 6 4" xfId="1161" xr:uid="{00000000-0005-0000-0000-00007C150000}"/>
    <cellStyle name="Денежный 2 3 4 6 4 2" xfId="9822" xr:uid="{00000000-0005-0000-0000-00007D150000}"/>
    <cellStyle name="Денежный 2 3 4 6 4 3" xfId="11052" xr:uid="{00000000-0005-0000-0000-00007E150000}"/>
    <cellStyle name="Денежный 2 3 4 6 5" xfId="2026" xr:uid="{00000000-0005-0000-0000-00007F150000}"/>
    <cellStyle name="Денежный 2 3 4 6 5 2" xfId="6465" xr:uid="{00000000-0005-0000-0000-000080150000}"/>
    <cellStyle name="Денежный 2 3 4 6 5 3" xfId="12446" xr:uid="{00000000-0005-0000-0000-000081150000}"/>
    <cellStyle name="Денежный 2 3 4 6 6" xfId="6963" xr:uid="{00000000-0005-0000-0000-000082150000}"/>
    <cellStyle name="Денежный 2 3 4 6 7" xfId="7461" xr:uid="{00000000-0005-0000-0000-000083150000}"/>
    <cellStyle name="Денежный 2 3 4 6 8" xfId="8506" xr:uid="{00000000-0005-0000-0000-000084150000}"/>
    <cellStyle name="Денежный 2 3 4 6 9" xfId="8996" xr:uid="{00000000-0005-0000-0000-000085150000}"/>
    <cellStyle name="Денежный 2 3 4 7" xfId="1060" xr:uid="{00000000-0005-0000-0000-000086150000}"/>
    <cellStyle name="Денежный 2 3 4 7 10" xfId="11765" xr:uid="{00000000-0005-0000-0000-000087150000}"/>
    <cellStyle name="Денежный 2 3 4 7 2" xfId="1982" xr:uid="{00000000-0005-0000-0000-000088150000}"/>
    <cellStyle name="Денежный 2 3 4 7 2 2" xfId="6132" xr:uid="{00000000-0005-0000-0000-000089150000}"/>
    <cellStyle name="Денежный 2 3 4 7 2 3" xfId="12301" xr:uid="{00000000-0005-0000-0000-00008A150000}"/>
    <cellStyle name="Денежный 2 3 4 7 3" xfId="6598" xr:uid="{00000000-0005-0000-0000-00008B150000}"/>
    <cellStyle name="Денежный 2 3 4 7 4" xfId="7096" xr:uid="{00000000-0005-0000-0000-00008C150000}"/>
    <cellStyle name="Денежный 2 3 4 7 5" xfId="7594" xr:uid="{00000000-0005-0000-0000-00008D150000}"/>
    <cellStyle name="Денежный 2 3 4 7 6" xfId="8695" xr:uid="{00000000-0005-0000-0000-00008E150000}"/>
    <cellStyle name="Денежный 2 3 4 7 7" xfId="9191" xr:uid="{00000000-0005-0000-0000-00008F150000}"/>
    <cellStyle name="Денежный 2 3 4 7 8" xfId="9724" xr:uid="{00000000-0005-0000-0000-000090150000}"/>
    <cellStyle name="Денежный 2 3 4 7 9" xfId="10957" xr:uid="{00000000-0005-0000-0000-000091150000}"/>
    <cellStyle name="Денежный 2 3 4 8" xfId="1164" xr:uid="{00000000-0005-0000-0000-000092150000}"/>
    <cellStyle name="Денежный 2 3 4 8 10" xfId="11977" xr:uid="{00000000-0005-0000-0000-000093150000}"/>
    <cellStyle name="Денежный 2 3 4 8 2" xfId="2356" xr:uid="{00000000-0005-0000-0000-000094150000}"/>
    <cellStyle name="Денежный 2 3 4 8 2 2" xfId="6199" xr:uid="{00000000-0005-0000-0000-000095150000}"/>
    <cellStyle name="Денежный 2 3 4 8 2 3" xfId="12368" xr:uid="{00000000-0005-0000-0000-000096150000}"/>
    <cellStyle name="Денежный 2 3 4 8 3" xfId="6644" xr:uid="{00000000-0005-0000-0000-000097150000}"/>
    <cellStyle name="Денежный 2 3 4 8 4" xfId="7142" xr:uid="{00000000-0005-0000-0000-000098150000}"/>
    <cellStyle name="Денежный 2 3 4 8 5" xfId="7640" xr:uid="{00000000-0005-0000-0000-000099150000}"/>
    <cellStyle name="Денежный 2 3 4 8 6" xfId="8797" xr:uid="{00000000-0005-0000-0000-00009A150000}"/>
    <cellStyle name="Денежный 2 3 4 8 7" xfId="9281" xr:uid="{00000000-0005-0000-0000-00009B150000}"/>
    <cellStyle name="Денежный 2 3 4 8 8" xfId="9825" xr:uid="{00000000-0005-0000-0000-00009C150000}"/>
    <cellStyle name="Денежный 2 3 4 8 9" xfId="11055" xr:uid="{00000000-0005-0000-0000-00009D150000}"/>
    <cellStyle name="Денежный 2 3 4 9" xfId="1325" xr:uid="{00000000-0005-0000-0000-00009E150000}"/>
    <cellStyle name="Денежный 2 3 4 9 2" xfId="1751" xr:uid="{00000000-0005-0000-0000-00009F150000}"/>
    <cellStyle name="Денежный 2 3 4 9 3" xfId="11628" xr:uid="{00000000-0005-0000-0000-0000A0150000}"/>
    <cellStyle name="Денежный 2 3 40" xfId="12821" xr:uid="{00000000-0005-0000-0000-0000A1150000}"/>
    <cellStyle name="Денежный 2 3 5" xfId="246" xr:uid="{00000000-0005-0000-0000-0000A2150000}"/>
    <cellStyle name="Денежный 2 3 5 10" xfId="2364" xr:uid="{00000000-0005-0000-0000-0000A3150000}"/>
    <cellStyle name="Денежный 2 3 5 11" xfId="2986" xr:uid="{00000000-0005-0000-0000-0000A4150000}"/>
    <cellStyle name="Денежный 2 3 5 12" xfId="3084" xr:uid="{00000000-0005-0000-0000-0000A5150000}"/>
    <cellStyle name="Денежный 2 3 5 13" xfId="3403" xr:uid="{00000000-0005-0000-0000-0000A6150000}"/>
    <cellStyle name="Денежный 2 3 5 14" xfId="3466" xr:uid="{00000000-0005-0000-0000-0000A7150000}"/>
    <cellStyle name="Денежный 2 3 5 15" xfId="3895" xr:uid="{00000000-0005-0000-0000-0000A8150000}"/>
    <cellStyle name="Денежный 2 3 5 16" xfId="4068" xr:uid="{00000000-0005-0000-0000-0000A9150000}"/>
    <cellStyle name="Денежный 2 3 5 17" xfId="3768" xr:uid="{00000000-0005-0000-0000-0000AA150000}"/>
    <cellStyle name="Денежный 2 3 5 18" xfId="4082" xr:uid="{00000000-0005-0000-0000-0000AB150000}"/>
    <cellStyle name="Денежный 2 3 5 19" xfId="4543" xr:uid="{00000000-0005-0000-0000-0000AC150000}"/>
    <cellStyle name="Денежный 2 3 5 2" xfId="294" xr:uid="{00000000-0005-0000-0000-0000AD150000}"/>
    <cellStyle name="Денежный 2 3 5 2 10" xfId="3018" xr:uid="{00000000-0005-0000-0000-0000AE150000}"/>
    <cellStyle name="Денежный 2 3 5 2 11" xfId="3054" xr:uid="{00000000-0005-0000-0000-0000AF150000}"/>
    <cellStyle name="Денежный 2 3 5 2 12" xfId="3434" xr:uid="{00000000-0005-0000-0000-0000B0150000}"/>
    <cellStyle name="Денежный 2 3 5 2 13" xfId="3365" xr:uid="{00000000-0005-0000-0000-0000B1150000}"/>
    <cellStyle name="Денежный 2 3 5 2 14" xfId="3938" xr:uid="{00000000-0005-0000-0000-0000B2150000}"/>
    <cellStyle name="Денежный 2 3 5 2 15" xfId="3980" xr:uid="{00000000-0005-0000-0000-0000B3150000}"/>
    <cellStyle name="Денежный 2 3 5 2 16" xfId="3804" xr:uid="{00000000-0005-0000-0000-0000B4150000}"/>
    <cellStyle name="Денежный 2 3 5 2 17" xfId="4263" xr:uid="{00000000-0005-0000-0000-0000B5150000}"/>
    <cellStyle name="Денежный 2 3 5 2 18" xfId="3782" xr:uid="{00000000-0005-0000-0000-0000B6150000}"/>
    <cellStyle name="Денежный 2 3 5 2 19" xfId="4958" xr:uid="{00000000-0005-0000-0000-0000B7150000}"/>
    <cellStyle name="Денежный 2 3 5 2 2" xfId="590" xr:uid="{00000000-0005-0000-0000-0000B8150000}"/>
    <cellStyle name="Денежный 2 3 5 2 2 10" xfId="3104" xr:uid="{00000000-0005-0000-0000-0000B9150000}"/>
    <cellStyle name="Денежный 2 3 5 2 2 11" xfId="3232" xr:uid="{00000000-0005-0000-0000-0000BA150000}"/>
    <cellStyle name="Денежный 2 3 5 2 2 12" xfId="3520" xr:uid="{00000000-0005-0000-0000-0000BB150000}"/>
    <cellStyle name="Денежный 2 3 5 2 2 13" xfId="3648" xr:uid="{00000000-0005-0000-0000-0000BC150000}"/>
    <cellStyle name="Денежный 2 3 5 2 2 14" xfId="4117" xr:uid="{00000000-0005-0000-0000-0000BD150000}"/>
    <cellStyle name="Денежный 2 3 5 2 2 15" xfId="4278" xr:uid="{00000000-0005-0000-0000-0000BE150000}"/>
    <cellStyle name="Денежный 2 3 5 2 2 16" xfId="4423" xr:uid="{00000000-0005-0000-0000-0000BF150000}"/>
    <cellStyle name="Денежный 2 3 5 2 2 17" xfId="4560" xr:uid="{00000000-0005-0000-0000-0000C0150000}"/>
    <cellStyle name="Денежный 2 3 5 2 2 18" xfId="4688" xr:uid="{00000000-0005-0000-0000-0000C1150000}"/>
    <cellStyle name="Денежный 2 3 5 2 2 19" xfId="5106" xr:uid="{00000000-0005-0000-0000-0000C2150000}"/>
    <cellStyle name="Денежный 2 3 5 2 2 2" xfId="627" xr:uid="{00000000-0005-0000-0000-0000C3150000}"/>
    <cellStyle name="Денежный 2 3 5 2 2 2 10" xfId="3540" xr:uid="{00000000-0005-0000-0000-0000C4150000}"/>
    <cellStyle name="Денежный 2 3 5 2 2 2 11" xfId="3668" xr:uid="{00000000-0005-0000-0000-0000C5150000}"/>
    <cellStyle name="Денежный 2 3 5 2 2 2 12" xfId="4146" xr:uid="{00000000-0005-0000-0000-0000C6150000}"/>
    <cellStyle name="Денежный 2 3 5 2 2 2 13" xfId="4301" xr:uid="{00000000-0005-0000-0000-0000C7150000}"/>
    <cellStyle name="Денежный 2 3 5 2 2 2 14" xfId="4449" xr:uid="{00000000-0005-0000-0000-0000C8150000}"/>
    <cellStyle name="Денежный 2 3 5 2 2 2 15" xfId="4580" xr:uid="{00000000-0005-0000-0000-0000C9150000}"/>
    <cellStyle name="Денежный 2 3 5 2 2 2 16" xfId="4708" xr:uid="{00000000-0005-0000-0000-0000CA150000}"/>
    <cellStyle name="Денежный 2 3 5 2 2 2 17" xfId="5129" xr:uid="{00000000-0005-0000-0000-0000CB150000}"/>
    <cellStyle name="Денежный 2 3 5 2 2 2 18" xfId="5276" xr:uid="{00000000-0005-0000-0000-0000CC150000}"/>
    <cellStyle name="Денежный 2 3 5 2 2 2 19" xfId="5412" xr:uid="{00000000-0005-0000-0000-0000CD150000}"/>
    <cellStyle name="Денежный 2 3 5 2 2 2 2" xfId="875" xr:uid="{00000000-0005-0000-0000-0000CE150000}"/>
    <cellStyle name="Денежный 2 3 5 2 2 2 2 2" xfId="9539" xr:uid="{00000000-0005-0000-0000-0000CF150000}"/>
    <cellStyle name="Денежный 2 3 5 2 2 2 2 3" xfId="10772" xr:uid="{00000000-0005-0000-0000-0000D0150000}"/>
    <cellStyle name="Денежный 2 3 5 2 2 2 20" xfId="5540" xr:uid="{00000000-0005-0000-0000-0000D1150000}"/>
    <cellStyle name="Денежный 2 3 5 2 2 2 21" xfId="5828" xr:uid="{00000000-0005-0000-0000-0000D2150000}"/>
    <cellStyle name="Денежный 2 3 5 2 2 2 22" xfId="6296" xr:uid="{00000000-0005-0000-0000-0000D3150000}"/>
    <cellStyle name="Денежный 2 3 5 2 2 2 23" xfId="6794" xr:uid="{00000000-0005-0000-0000-0000D4150000}"/>
    <cellStyle name="Денежный 2 3 5 2 2 2 24" xfId="7292" xr:uid="{00000000-0005-0000-0000-0000D5150000}"/>
    <cellStyle name="Денежный 2 3 5 2 2 2 25" xfId="8271" xr:uid="{00000000-0005-0000-0000-0000D6150000}"/>
    <cellStyle name="Денежный 2 3 5 2 2 2 26" xfId="8652" xr:uid="{00000000-0005-0000-0000-0000D7150000}"/>
    <cellStyle name="Денежный 2 3 5 2 2 2 27" xfId="9297" xr:uid="{00000000-0005-0000-0000-0000D8150000}"/>
    <cellStyle name="Денежный 2 3 5 2 2 2 28" xfId="10535" xr:uid="{00000000-0005-0000-0000-0000D9150000}"/>
    <cellStyle name="Денежный 2 3 5 2 2 2 29" xfId="11537" xr:uid="{00000000-0005-0000-0000-0000DA150000}"/>
    <cellStyle name="Денежный 2 3 5 2 2 2 3" xfId="876" xr:uid="{00000000-0005-0000-0000-0000DB150000}"/>
    <cellStyle name="Денежный 2 3 5 2 2 2 3 2" xfId="9540" xr:uid="{00000000-0005-0000-0000-0000DC150000}"/>
    <cellStyle name="Денежный 2 3 5 2 2 2 3 3" xfId="10773" xr:uid="{00000000-0005-0000-0000-0000DD150000}"/>
    <cellStyle name="Денежный 2 3 5 2 2 2 4" xfId="1655" xr:uid="{00000000-0005-0000-0000-0000DE150000}"/>
    <cellStyle name="Денежный 2 3 5 2 2 2 4 2" xfId="2420" xr:uid="{00000000-0005-0000-0000-0000DF150000}"/>
    <cellStyle name="Денежный 2 3 5 2 2 2 4 3" xfId="12015" xr:uid="{00000000-0005-0000-0000-0000E0150000}"/>
    <cellStyle name="Денежный 2 3 5 2 2 2 5" xfId="2574" xr:uid="{00000000-0005-0000-0000-0000E1150000}"/>
    <cellStyle name="Денежный 2 3 5 2 2 2 6" xfId="2708" xr:uid="{00000000-0005-0000-0000-0000E2150000}"/>
    <cellStyle name="Денежный 2 3 5 2 2 2 7" xfId="2836" xr:uid="{00000000-0005-0000-0000-0000E3150000}"/>
    <cellStyle name="Денежный 2 3 5 2 2 2 8" xfId="3124" xr:uid="{00000000-0005-0000-0000-0000E4150000}"/>
    <cellStyle name="Денежный 2 3 5 2 2 2 9" xfId="3252" xr:uid="{00000000-0005-0000-0000-0000E5150000}"/>
    <cellStyle name="Денежный 2 3 5 2 2 20" xfId="5251" xr:uid="{00000000-0005-0000-0000-0000E6150000}"/>
    <cellStyle name="Денежный 2 3 5 2 2 21" xfId="5392" xr:uid="{00000000-0005-0000-0000-0000E7150000}"/>
    <cellStyle name="Денежный 2 3 5 2 2 22" xfId="5520" xr:uid="{00000000-0005-0000-0000-0000E8150000}"/>
    <cellStyle name="Денежный 2 3 5 2 2 23" xfId="5808" xr:uid="{00000000-0005-0000-0000-0000E9150000}"/>
    <cellStyle name="Денежный 2 3 5 2 2 24" xfId="6276" xr:uid="{00000000-0005-0000-0000-0000EA150000}"/>
    <cellStyle name="Денежный 2 3 5 2 2 25" xfId="6774" xr:uid="{00000000-0005-0000-0000-0000EB150000}"/>
    <cellStyle name="Денежный 2 3 5 2 2 26" xfId="7272" xr:uid="{00000000-0005-0000-0000-0000EC150000}"/>
    <cellStyle name="Денежный 2 3 5 2 2 27" xfId="8235" xr:uid="{00000000-0005-0000-0000-0000ED150000}"/>
    <cellStyle name="Денежный 2 3 5 2 2 28" xfId="7866" xr:uid="{00000000-0005-0000-0000-0000EE150000}"/>
    <cellStyle name="Денежный 2 3 5 2 2 29" xfId="9184" xr:uid="{00000000-0005-0000-0000-0000EF150000}"/>
    <cellStyle name="Денежный 2 3 5 2 2 3" xfId="707" xr:uid="{00000000-0005-0000-0000-0000F0150000}"/>
    <cellStyle name="Денежный 2 3 5 2 2 3 10" xfId="3605" xr:uid="{00000000-0005-0000-0000-0000F1150000}"/>
    <cellStyle name="Денежный 2 3 5 2 2 3 11" xfId="3733" xr:uid="{00000000-0005-0000-0000-0000F2150000}"/>
    <cellStyle name="Денежный 2 3 5 2 2 3 12" xfId="4220" xr:uid="{00000000-0005-0000-0000-0000F3150000}"/>
    <cellStyle name="Денежный 2 3 5 2 2 3 13" xfId="4372" xr:uid="{00000000-0005-0000-0000-0000F4150000}"/>
    <cellStyle name="Денежный 2 3 5 2 2 3 14" xfId="4515" xr:uid="{00000000-0005-0000-0000-0000F5150000}"/>
    <cellStyle name="Денежный 2 3 5 2 2 3 15" xfId="4645" xr:uid="{00000000-0005-0000-0000-0000F6150000}"/>
    <cellStyle name="Денежный 2 3 5 2 2 3 16" xfId="4773" xr:uid="{00000000-0005-0000-0000-0000F7150000}"/>
    <cellStyle name="Денежный 2 3 5 2 2 3 17" xfId="5197" xr:uid="{00000000-0005-0000-0000-0000F8150000}"/>
    <cellStyle name="Денежный 2 3 5 2 2 3 18" xfId="5347" xr:uid="{00000000-0005-0000-0000-0000F9150000}"/>
    <cellStyle name="Денежный 2 3 5 2 2 3 19" xfId="5477" xr:uid="{00000000-0005-0000-0000-0000FA150000}"/>
    <cellStyle name="Денежный 2 3 5 2 2 3 2" xfId="1732" xr:uid="{00000000-0005-0000-0000-0000FB150000}"/>
    <cellStyle name="Денежный 2 3 5 2 2 3 2 2" xfId="2161" xr:uid="{00000000-0005-0000-0000-0000FC150000}"/>
    <cellStyle name="Денежный 2 3 5 2 2 3 2 3" xfId="11887" xr:uid="{00000000-0005-0000-0000-0000FD150000}"/>
    <cellStyle name="Денежный 2 3 5 2 2 3 20" xfId="5605" xr:uid="{00000000-0005-0000-0000-0000FE150000}"/>
    <cellStyle name="Денежный 2 3 5 2 2 3 21" xfId="5893" xr:uid="{00000000-0005-0000-0000-0000FF150000}"/>
    <cellStyle name="Денежный 2 3 5 2 2 3 22" xfId="6361" xr:uid="{00000000-0005-0000-0000-000000160000}"/>
    <cellStyle name="Денежный 2 3 5 2 2 3 23" xfId="6859" xr:uid="{00000000-0005-0000-0000-000001160000}"/>
    <cellStyle name="Денежный 2 3 5 2 2 3 24" xfId="7357" xr:uid="{00000000-0005-0000-0000-000002160000}"/>
    <cellStyle name="Денежный 2 3 5 2 2 3 25" xfId="8351" xr:uid="{00000000-0005-0000-0000-000003160000}"/>
    <cellStyle name="Денежный 2 3 5 2 2 3 26" xfId="8476" xr:uid="{00000000-0005-0000-0000-000004160000}"/>
    <cellStyle name="Денежный 2 3 5 2 2 3 27" xfId="9377" xr:uid="{00000000-0005-0000-0000-000005160000}"/>
    <cellStyle name="Денежный 2 3 5 2 2 3 28" xfId="10615" xr:uid="{00000000-0005-0000-0000-000006160000}"/>
    <cellStyle name="Денежный 2 3 5 2 2 3 29" xfId="11614" xr:uid="{00000000-0005-0000-0000-000007160000}"/>
    <cellStyle name="Денежный 2 3 5 2 2 3 3" xfId="2286" xr:uid="{00000000-0005-0000-0000-000008160000}"/>
    <cellStyle name="Денежный 2 3 5 2 2 3 4" xfId="2493" xr:uid="{00000000-0005-0000-0000-000009160000}"/>
    <cellStyle name="Денежный 2 3 5 2 2 3 5" xfId="2643" xr:uid="{00000000-0005-0000-0000-00000A160000}"/>
    <cellStyle name="Денежный 2 3 5 2 2 3 6" xfId="2773" xr:uid="{00000000-0005-0000-0000-00000B160000}"/>
    <cellStyle name="Денежный 2 3 5 2 2 3 7" xfId="2901" xr:uid="{00000000-0005-0000-0000-00000C160000}"/>
    <cellStyle name="Денежный 2 3 5 2 2 3 8" xfId="3189" xr:uid="{00000000-0005-0000-0000-00000D160000}"/>
    <cellStyle name="Денежный 2 3 5 2 2 3 9" xfId="3317" xr:uid="{00000000-0005-0000-0000-00000E160000}"/>
    <cellStyle name="Денежный 2 3 5 2 2 30" xfId="10498" xr:uid="{00000000-0005-0000-0000-00000F160000}"/>
    <cellStyle name="Денежный 2 3 5 2 2 31" xfId="11517" xr:uid="{00000000-0005-0000-0000-000010160000}"/>
    <cellStyle name="Денежный 2 3 5 2 2 4" xfId="874" xr:uid="{00000000-0005-0000-0000-000011160000}"/>
    <cellStyle name="Денежный 2 3 5 2 2 4 10" xfId="11814" xr:uid="{00000000-0005-0000-0000-000012160000}"/>
    <cellStyle name="Денежный 2 3 5 2 2 4 2" xfId="2073" xr:uid="{00000000-0005-0000-0000-000013160000}"/>
    <cellStyle name="Денежный 2 3 5 2 2 4 2 2" xfId="6004" xr:uid="{00000000-0005-0000-0000-000014160000}"/>
    <cellStyle name="Денежный 2 3 5 2 2 4 2 3" xfId="12173" xr:uid="{00000000-0005-0000-0000-000015160000}"/>
    <cellStyle name="Денежный 2 3 5 2 2 4 3" xfId="6471" xr:uid="{00000000-0005-0000-0000-000016160000}"/>
    <cellStyle name="Денежный 2 3 5 2 2 4 4" xfId="6969" xr:uid="{00000000-0005-0000-0000-000017160000}"/>
    <cellStyle name="Денежный 2 3 5 2 2 4 5" xfId="7467" xr:uid="{00000000-0005-0000-0000-000018160000}"/>
    <cellStyle name="Денежный 2 3 5 2 2 4 6" xfId="8514" xr:uid="{00000000-0005-0000-0000-000019160000}"/>
    <cellStyle name="Денежный 2 3 5 2 2 4 7" xfId="9005" xr:uid="{00000000-0005-0000-0000-00001A160000}"/>
    <cellStyle name="Денежный 2 3 5 2 2 4 8" xfId="9538" xr:uid="{00000000-0005-0000-0000-00001B160000}"/>
    <cellStyle name="Денежный 2 3 5 2 2 4 9" xfId="10771" xr:uid="{00000000-0005-0000-0000-00001C160000}"/>
    <cellStyle name="Денежный 2 3 5 2 2 5" xfId="1055" xr:uid="{00000000-0005-0000-0000-00001D160000}"/>
    <cellStyle name="Денежный 2 3 5 2 2 5 10" xfId="11937" xr:uid="{00000000-0005-0000-0000-00001E160000}"/>
    <cellStyle name="Денежный 2 3 5 2 2 5 2" xfId="2218" xr:uid="{00000000-0005-0000-0000-00001F160000}"/>
    <cellStyle name="Денежный 2 3 5 2 2 5 2 2" xfId="6128" xr:uid="{00000000-0005-0000-0000-000020160000}"/>
    <cellStyle name="Денежный 2 3 5 2 2 5 2 3" xfId="12297" xr:uid="{00000000-0005-0000-0000-000021160000}"/>
    <cellStyle name="Денежный 2 3 5 2 2 5 3" xfId="6594" xr:uid="{00000000-0005-0000-0000-000022160000}"/>
    <cellStyle name="Денежный 2 3 5 2 2 5 4" xfId="7092" xr:uid="{00000000-0005-0000-0000-000023160000}"/>
    <cellStyle name="Денежный 2 3 5 2 2 5 5" xfId="7590" xr:uid="{00000000-0005-0000-0000-000024160000}"/>
    <cellStyle name="Денежный 2 3 5 2 2 5 6" xfId="8690" xr:uid="{00000000-0005-0000-0000-000025160000}"/>
    <cellStyle name="Денежный 2 3 5 2 2 5 7" xfId="9186" xr:uid="{00000000-0005-0000-0000-000026160000}"/>
    <cellStyle name="Денежный 2 3 5 2 2 5 8" xfId="9719" xr:uid="{00000000-0005-0000-0000-000027160000}"/>
    <cellStyle name="Денежный 2 3 5 2 2 5 9" xfId="10952" xr:uid="{00000000-0005-0000-0000-000028160000}"/>
    <cellStyle name="Денежный 2 3 5 2 2 6" xfId="1159" xr:uid="{00000000-0005-0000-0000-000029160000}"/>
    <cellStyle name="Денежный 2 3 5 2 2 6 10" xfId="11994" xr:uid="{00000000-0005-0000-0000-00002A160000}"/>
    <cellStyle name="Денежный 2 3 5 2 2 6 2" xfId="2395" xr:uid="{00000000-0005-0000-0000-00002B160000}"/>
    <cellStyle name="Денежный 2 3 5 2 2 6 2 2" xfId="6195" xr:uid="{00000000-0005-0000-0000-00002C160000}"/>
    <cellStyle name="Денежный 2 3 5 2 2 6 2 3" xfId="12364" xr:uid="{00000000-0005-0000-0000-00002D160000}"/>
    <cellStyle name="Денежный 2 3 5 2 2 6 3" xfId="6640" xr:uid="{00000000-0005-0000-0000-00002E160000}"/>
    <cellStyle name="Денежный 2 3 5 2 2 6 4" xfId="7138" xr:uid="{00000000-0005-0000-0000-00002F160000}"/>
    <cellStyle name="Денежный 2 3 5 2 2 6 5" xfId="7636" xr:uid="{00000000-0005-0000-0000-000030160000}"/>
    <cellStyle name="Денежный 2 3 5 2 2 6 6" xfId="8793" xr:uid="{00000000-0005-0000-0000-000031160000}"/>
    <cellStyle name="Денежный 2 3 5 2 2 6 7" xfId="9276" xr:uid="{00000000-0005-0000-0000-000032160000}"/>
    <cellStyle name="Денежный 2 3 5 2 2 6 8" xfId="9820" xr:uid="{00000000-0005-0000-0000-000033160000}"/>
    <cellStyle name="Денежный 2 3 5 2 2 6 9" xfId="11050" xr:uid="{00000000-0005-0000-0000-000034160000}"/>
    <cellStyle name="Денежный 2 3 5 2 2 7" xfId="1635" xr:uid="{00000000-0005-0000-0000-000035160000}"/>
    <cellStyle name="Денежный 2 3 5 2 2 7 2" xfId="2551" xr:uid="{00000000-0005-0000-0000-000036160000}"/>
    <cellStyle name="Денежный 2 3 5 2 2 7 3" xfId="12056" xr:uid="{00000000-0005-0000-0000-000037160000}"/>
    <cellStyle name="Денежный 2 3 5 2 2 8" xfId="2687" xr:uid="{00000000-0005-0000-0000-000038160000}"/>
    <cellStyle name="Денежный 2 3 5 2 2 9" xfId="2816" xr:uid="{00000000-0005-0000-0000-000039160000}"/>
    <cellStyle name="Денежный 2 3 5 2 20" xfId="5059" xr:uid="{00000000-0005-0000-0000-00003A160000}"/>
    <cellStyle name="Денежный 2 3 5 2 21" xfId="5085" xr:uid="{00000000-0005-0000-0000-00003B160000}"/>
    <cellStyle name="Денежный 2 3 5 2 22" xfId="5035" xr:uid="{00000000-0005-0000-0000-00003C160000}"/>
    <cellStyle name="Денежный 2 3 5 2 23" xfId="5724" xr:uid="{00000000-0005-0000-0000-00003D160000}"/>
    <cellStyle name="Денежный 2 3 5 2 24" xfId="5653" xr:uid="{00000000-0005-0000-0000-00003E160000}"/>
    <cellStyle name="Денежный 2 3 5 2 25" xfId="6730" xr:uid="{00000000-0005-0000-0000-00003F160000}"/>
    <cellStyle name="Денежный 2 3 5 2 26" xfId="7228" xr:uid="{00000000-0005-0000-0000-000040160000}"/>
    <cellStyle name="Денежный 2 3 5 2 27" xfId="7955" xr:uid="{00000000-0005-0000-0000-000041160000}"/>
    <cellStyle name="Денежный 2 3 5 2 28" xfId="7818" xr:uid="{00000000-0005-0000-0000-000042160000}"/>
    <cellStyle name="Денежный 2 3 5 2 29" xfId="8019" xr:uid="{00000000-0005-0000-0000-000043160000}"/>
    <cellStyle name="Денежный 2 3 5 2 3" xfId="686" xr:uid="{00000000-0005-0000-0000-000044160000}"/>
    <cellStyle name="Денежный 2 3 5 2 3 10" xfId="3585" xr:uid="{00000000-0005-0000-0000-000045160000}"/>
    <cellStyle name="Денежный 2 3 5 2 3 11" xfId="3713" xr:uid="{00000000-0005-0000-0000-000046160000}"/>
    <cellStyle name="Денежный 2 3 5 2 3 12" xfId="4200" xr:uid="{00000000-0005-0000-0000-000047160000}"/>
    <cellStyle name="Денежный 2 3 5 2 3 13" xfId="4352" xr:uid="{00000000-0005-0000-0000-000048160000}"/>
    <cellStyle name="Денежный 2 3 5 2 3 14" xfId="4495" xr:uid="{00000000-0005-0000-0000-000049160000}"/>
    <cellStyle name="Денежный 2 3 5 2 3 15" xfId="4625" xr:uid="{00000000-0005-0000-0000-00004A160000}"/>
    <cellStyle name="Денежный 2 3 5 2 3 16" xfId="4753" xr:uid="{00000000-0005-0000-0000-00004B160000}"/>
    <cellStyle name="Денежный 2 3 5 2 3 17" xfId="5177" xr:uid="{00000000-0005-0000-0000-00004C160000}"/>
    <cellStyle name="Денежный 2 3 5 2 3 18" xfId="5327" xr:uid="{00000000-0005-0000-0000-00004D160000}"/>
    <cellStyle name="Денежный 2 3 5 2 3 19" xfId="5457" xr:uid="{00000000-0005-0000-0000-00004E160000}"/>
    <cellStyle name="Денежный 2 3 5 2 3 2" xfId="878" xr:uid="{00000000-0005-0000-0000-00004F160000}"/>
    <cellStyle name="Денежный 2 3 5 2 3 2 10" xfId="11867" xr:uid="{00000000-0005-0000-0000-000050160000}"/>
    <cellStyle name="Денежный 2 3 5 2 3 2 2" xfId="2141" xr:uid="{00000000-0005-0000-0000-000051160000}"/>
    <cellStyle name="Денежный 2 3 5 2 3 2 2 2" xfId="6005" xr:uid="{00000000-0005-0000-0000-000052160000}"/>
    <cellStyle name="Денежный 2 3 5 2 3 2 2 3" xfId="12174" xr:uid="{00000000-0005-0000-0000-000053160000}"/>
    <cellStyle name="Денежный 2 3 5 2 3 2 3" xfId="6472" xr:uid="{00000000-0005-0000-0000-000054160000}"/>
    <cellStyle name="Денежный 2 3 5 2 3 2 4" xfId="6970" xr:uid="{00000000-0005-0000-0000-000055160000}"/>
    <cellStyle name="Денежный 2 3 5 2 3 2 5" xfId="7468" xr:uid="{00000000-0005-0000-0000-000056160000}"/>
    <cellStyle name="Денежный 2 3 5 2 3 2 6" xfId="8518" xr:uid="{00000000-0005-0000-0000-000057160000}"/>
    <cellStyle name="Денежный 2 3 5 2 3 2 7" xfId="9009" xr:uid="{00000000-0005-0000-0000-000058160000}"/>
    <cellStyle name="Денежный 2 3 5 2 3 2 8" xfId="9542" xr:uid="{00000000-0005-0000-0000-000059160000}"/>
    <cellStyle name="Денежный 2 3 5 2 3 2 9" xfId="10775" xr:uid="{00000000-0005-0000-0000-00005A160000}"/>
    <cellStyle name="Денежный 2 3 5 2 3 20" xfId="5585" xr:uid="{00000000-0005-0000-0000-00005B160000}"/>
    <cellStyle name="Денежный 2 3 5 2 3 21" xfId="5873" xr:uid="{00000000-0005-0000-0000-00005C160000}"/>
    <cellStyle name="Денежный 2 3 5 2 3 22" xfId="6341" xr:uid="{00000000-0005-0000-0000-00005D160000}"/>
    <cellStyle name="Денежный 2 3 5 2 3 23" xfId="6839" xr:uid="{00000000-0005-0000-0000-00005E160000}"/>
    <cellStyle name="Денежный 2 3 5 2 3 24" xfId="7337" xr:uid="{00000000-0005-0000-0000-00005F160000}"/>
    <cellStyle name="Денежный 2 3 5 2 3 25" xfId="8330" xr:uid="{00000000-0005-0000-0000-000060160000}"/>
    <cellStyle name="Денежный 2 3 5 2 3 26" xfId="8809" xr:uid="{00000000-0005-0000-0000-000061160000}"/>
    <cellStyle name="Денежный 2 3 5 2 3 27" xfId="9264" xr:uid="{00000000-0005-0000-0000-000062160000}"/>
    <cellStyle name="Денежный 2 3 5 2 3 28" xfId="10594" xr:uid="{00000000-0005-0000-0000-000063160000}"/>
    <cellStyle name="Денежный 2 3 5 2 3 29" xfId="11593" xr:uid="{00000000-0005-0000-0000-000064160000}"/>
    <cellStyle name="Денежный 2 3 5 2 3 3" xfId="1054" xr:uid="{00000000-0005-0000-0000-000065160000}"/>
    <cellStyle name="Денежный 2 3 5 2 3 3 10" xfId="11957" xr:uid="{00000000-0005-0000-0000-000066160000}"/>
    <cellStyle name="Денежный 2 3 5 2 3 3 2" xfId="2266" xr:uid="{00000000-0005-0000-0000-000067160000}"/>
    <cellStyle name="Денежный 2 3 5 2 3 3 2 2" xfId="6127" xr:uid="{00000000-0005-0000-0000-000068160000}"/>
    <cellStyle name="Денежный 2 3 5 2 3 3 2 3" xfId="12296" xr:uid="{00000000-0005-0000-0000-000069160000}"/>
    <cellStyle name="Денежный 2 3 5 2 3 3 3" xfId="6593" xr:uid="{00000000-0005-0000-0000-00006A160000}"/>
    <cellStyle name="Денежный 2 3 5 2 3 3 4" xfId="7091" xr:uid="{00000000-0005-0000-0000-00006B160000}"/>
    <cellStyle name="Денежный 2 3 5 2 3 3 5" xfId="7589" xr:uid="{00000000-0005-0000-0000-00006C160000}"/>
    <cellStyle name="Денежный 2 3 5 2 3 3 6" xfId="8689" xr:uid="{00000000-0005-0000-0000-00006D160000}"/>
    <cellStyle name="Денежный 2 3 5 2 3 3 7" xfId="9185" xr:uid="{00000000-0005-0000-0000-00006E160000}"/>
    <cellStyle name="Денежный 2 3 5 2 3 3 8" xfId="9718" xr:uid="{00000000-0005-0000-0000-00006F160000}"/>
    <cellStyle name="Денежный 2 3 5 2 3 3 9" xfId="10951" xr:uid="{00000000-0005-0000-0000-000070160000}"/>
    <cellStyle name="Денежный 2 3 5 2 3 4" xfId="1158" xr:uid="{00000000-0005-0000-0000-000071160000}"/>
    <cellStyle name="Денежный 2 3 5 2 3 4 10" xfId="12033" xr:uid="{00000000-0005-0000-0000-000072160000}"/>
    <cellStyle name="Денежный 2 3 5 2 3 4 2" xfId="2473" xr:uid="{00000000-0005-0000-0000-000073160000}"/>
    <cellStyle name="Денежный 2 3 5 2 3 4 2 2" xfId="6194" xr:uid="{00000000-0005-0000-0000-000074160000}"/>
    <cellStyle name="Денежный 2 3 5 2 3 4 2 3" xfId="12363" xr:uid="{00000000-0005-0000-0000-000075160000}"/>
    <cellStyle name="Денежный 2 3 5 2 3 4 3" xfId="6639" xr:uid="{00000000-0005-0000-0000-000076160000}"/>
    <cellStyle name="Денежный 2 3 5 2 3 4 4" xfId="7137" xr:uid="{00000000-0005-0000-0000-000077160000}"/>
    <cellStyle name="Денежный 2 3 5 2 3 4 5" xfId="7635" xr:uid="{00000000-0005-0000-0000-000078160000}"/>
    <cellStyle name="Денежный 2 3 5 2 3 4 6" xfId="8792" xr:uid="{00000000-0005-0000-0000-000079160000}"/>
    <cellStyle name="Денежный 2 3 5 2 3 4 7" xfId="9275" xr:uid="{00000000-0005-0000-0000-00007A160000}"/>
    <cellStyle name="Денежный 2 3 5 2 3 4 8" xfId="9819" xr:uid="{00000000-0005-0000-0000-00007B160000}"/>
    <cellStyle name="Денежный 2 3 5 2 3 4 9" xfId="11049" xr:uid="{00000000-0005-0000-0000-00007C160000}"/>
    <cellStyle name="Денежный 2 3 5 2 3 5" xfId="1711" xr:uid="{00000000-0005-0000-0000-00007D160000}"/>
    <cellStyle name="Денежный 2 3 5 2 3 5 2" xfId="2623" xr:uid="{00000000-0005-0000-0000-00007E160000}"/>
    <cellStyle name="Денежный 2 3 5 2 3 5 3" xfId="12077" xr:uid="{00000000-0005-0000-0000-00007F160000}"/>
    <cellStyle name="Денежный 2 3 5 2 3 6" xfId="2753" xr:uid="{00000000-0005-0000-0000-000080160000}"/>
    <cellStyle name="Денежный 2 3 5 2 3 7" xfId="2881" xr:uid="{00000000-0005-0000-0000-000081160000}"/>
    <cellStyle name="Денежный 2 3 5 2 3 8" xfId="3169" xr:uid="{00000000-0005-0000-0000-000082160000}"/>
    <cellStyle name="Денежный 2 3 5 2 3 9" xfId="3297" xr:uid="{00000000-0005-0000-0000-000083160000}"/>
    <cellStyle name="Денежный 2 3 5 2 30" xfId="10202" xr:uid="{00000000-0005-0000-0000-000084160000}"/>
    <cellStyle name="Денежный 2 3 5 2 31" xfId="11460" xr:uid="{00000000-0005-0000-0000-000085160000}"/>
    <cellStyle name="Денежный 2 3 5 2 4" xfId="879" xr:uid="{00000000-0005-0000-0000-000086160000}"/>
    <cellStyle name="Денежный 2 3 5 2 4 2" xfId="9543" xr:uid="{00000000-0005-0000-0000-000087160000}"/>
    <cellStyle name="Денежный 2 3 5 2 4 3" xfId="10776" xr:uid="{00000000-0005-0000-0000-000088160000}"/>
    <cellStyle name="Денежный 2 3 5 2 5" xfId="1578" xr:uid="{00000000-0005-0000-0000-000089160000}"/>
    <cellStyle name="Денежный 2 3 5 2 5 2" xfId="1744" xr:uid="{00000000-0005-0000-0000-00008A160000}"/>
    <cellStyle name="Денежный 2 3 5 2 5 3" xfId="11623" xr:uid="{00000000-0005-0000-0000-00008B160000}"/>
    <cellStyle name="Денежный 2 3 5 2 6" xfId="1967" xr:uid="{00000000-0005-0000-0000-00008C160000}"/>
    <cellStyle name="Денежный 2 3 5 2 7" xfId="2043" xr:uid="{00000000-0005-0000-0000-00008D160000}"/>
    <cellStyle name="Денежный 2 3 5 2 8" xfId="2053" xr:uid="{00000000-0005-0000-0000-00008E160000}"/>
    <cellStyle name="Денежный 2 3 5 2 9" xfId="2361" xr:uid="{00000000-0005-0000-0000-00008F160000}"/>
    <cellStyle name="Денежный 2 3 5 20" xfId="4924" xr:uid="{00000000-0005-0000-0000-000090160000}"/>
    <cellStyle name="Денежный 2 3 5 21" xfId="4867" xr:uid="{00000000-0005-0000-0000-000091160000}"/>
    <cellStyle name="Денежный 2 3 5 22" xfId="4899" xr:uid="{00000000-0005-0000-0000-000092160000}"/>
    <cellStyle name="Денежный 2 3 5 23" xfId="4994" xr:uid="{00000000-0005-0000-0000-000093160000}"/>
    <cellStyle name="Денежный 2 3 5 24" xfId="5693" xr:uid="{00000000-0005-0000-0000-000094160000}"/>
    <cellStyle name="Денежный 2 3 5 25" xfId="5669" xr:uid="{00000000-0005-0000-0000-000095160000}"/>
    <cellStyle name="Денежный 2 3 5 26" xfId="6699" xr:uid="{00000000-0005-0000-0000-000096160000}"/>
    <cellStyle name="Денежный 2 3 5 27" xfId="7197" xr:uid="{00000000-0005-0000-0000-000097160000}"/>
    <cellStyle name="Денежный 2 3 5 28" xfId="7907" xr:uid="{00000000-0005-0000-0000-000098160000}"/>
    <cellStyle name="Денежный 2 3 5 29" xfId="7839" xr:uid="{00000000-0005-0000-0000-000099160000}"/>
    <cellStyle name="Денежный 2 3 5 3" xfId="314" xr:uid="{00000000-0005-0000-0000-00009A160000}"/>
    <cellStyle name="Денежный 2 3 5 3 10" xfId="3454" xr:uid="{00000000-0005-0000-0000-00009B160000}"/>
    <cellStyle name="Денежный 2 3 5 3 11" xfId="3355" xr:uid="{00000000-0005-0000-0000-00009C160000}"/>
    <cellStyle name="Денежный 2 3 5 3 12" xfId="3958" xr:uid="{00000000-0005-0000-0000-00009D160000}"/>
    <cellStyle name="Денежный 2 3 5 3 13" xfId="3813" xr:uid="{00000000-0005-0000-0000-00009E160000}"/>
    <cellStyle name="Денежный 2 3 5 3 14" xfId="4114" xr:uid="{00000000-0005-0000-0000-00009F160000}"/>
    <cellStyle name="Денежный 2 3 5 3 15" xfId="3778" xr:uid="{00000000-0005-0000-0000-0000A0160000}"/>
    <cellStyle name="Денежный 2 3 5 3 16" xfId="4133" xr:uid="{00000000-0005-0000-0000-0000A1160000}"/>
    <cellStyle name="Денежный 2 3 5 3 17" xfId="4978" xr:uid="{00000000-0005-0000-0000-0000A2160000}"/>
    <cellStyle name="Денежный 2 3 5 3 18" xfId="4996" xr:uid="{00000000-0005-0000-0000-0000A3160000}"/>
    <cellStyle name="Денежный 2 3 5 3 19" xfId="4945" xr:uid="{00000000-0005-0000-0000-0000A4160000}"/>
    <cellStyle name="Денежный 2 3 5 3 2" xfId="1598" xr:uid="{00000000-0005-0000-0000-0000A5160000}"/>
    <cellStyle name="Денежный 2 3 5 3 2 2" xfId="1920" xr:uid="{00000000-0005-0000-0000-0000A6160000}"/>
    <cellStyle name="Денежный 2 3 5 3 2 3" xfId="11729" xr:uid="{00000000-0005-0000-0000-0000A7160000}"/>
    <cellStyle name="Денежный 2 3 5 3 20" xfId="5016" xr:uid="{00000000-0005-0000-0000-0000A8160000}"/>
    <cellStyle name="Денежный 2 3 5 3 21" xfId="5744" xr:uid="{00000000-0005-0000-0000-0000A9160000}"/>
    <cellStyle name="Денежный 2 3 5 3 22" xfId="5643" xr:uid="{00000000-0005-0000-0000-0000AA160000}"/>
    <cellStyle name="Денежный 2 3 5 3 23" xfId="6750" xr:uid="{00000000-0005-0000-0000-0000AB160000}"/>
    <cellStyle name="Денежный 2 3 5 3 24" xfId="7248" xr:uid="{00000000-0005-0000-0000-0000AC160000}"/>
    <cellStyle name="Денежный 2 3 5 3 25" xfId="7975" xr:uid="{00000000-0005-0000-0000-0000AD160000}"/>
    <cellStyle name="Денежный 2 3 5 3 26" xfId="7808" xr:uid="{00000000-0005-0000-0000-0000AE160000}"/>
    <cellStyle name="Денежный 2 3 5 3 27" xfId="8020" xr:uid="{00000000-0005-0000-0000-0000AF160000}"/>
    <cellStyle name="Денежный 2 3 5 3 28" xfId="10222" xr:uid="{00000000-0005-0000-0000-0000B0160000}"/>
    <cellStyle name="Денежный 2 3 5 3 29" xfId="11480" xr:uid="{00000000-0005-0000-0000-0000B1160000}"/>
    <cellStyle name="Денежный 2 3 5 3 3" xfId="2013" xr:uid="{00000000-0005-0000-0000-0000B2160000}"/>
    <cellStyle name="Денежный 2 3 5 3 4" xfId="1972" xr:uid="{00000000-0005-0000-0000-0000B3160000}"/>
    <cellStyle name="Денежный 2 3 5 3 5" xfId="1778" xr:uid="{00000000-0005-0000-0000-0000B4160000}"/>
    <cellStyle name="Денежный 2 3 5 3 6" xfId="2392" xr:uid="{00000000-0005-0000-0000-0000B5160000}"/>
    <cellStyle name="Денежный 2 3 5 3 7" xfId="2034" xr:uid="{00000000-0005-0000-0000-0000B6160000}"/>
    <cellStyle name="Денежный 2 3 5 3 8" xfId="3038" xr:uid="{00000000-0005-0000-0000-0000B7160000}"/>
    <cellStyle name="Денежный 2 3 5 3 9" xfId="2939" xr:uid="{00000000-0005-0000-0000-0000B8160000}"/>
    <cellStyle name="Денежный 2 3 5 30" xfId="8096" xr:uid="{00000000-0005-0000-0000-0000B9160000}"/>
    <cellStyle name="Денежный 2 3 5 31" xfId="10154" xr:uid="{00000000-0005-0000-0000-0000BA160000}"/>
    <cellStyle name="Денежный 2 3 5 32" xfId="11222" xr:uid="{00000000-0005-0000-0000-0000BB160000}"/>
    <cellStyle name="Денежный 2 3 5 4" xfId="654" xr:uid="{00000000-0005-0000-0000-0000BC160000}"/>
    <cellStyle name="Денежный 2 3 5 4 10" xfId="3564" xr:uid="{00000000-0005-0000-0000-0000BD160000}"/>
    <cellStyle name="Денежный 2 3 5 4 11" xfId="3692" xr:uid="{00000000-0005-0000-0000-0000BE160000}"/>
    <cellStyle name="Денежный 2 3 5 4 12" xfId="4172" xr:uid="{00000000-0005-0000-0000-0000BF160000}"/>
    <cellStyle name="Денежный 2 3 5 4 13" xfId="4327" xr:uid="{00000000-0005-0000-0000-0000C0160000}"/>
    <cellStyle name="Денежный 2 3 5 4 14" xfId="4473" xr:uid="{00000000-0005-0000-0000-0000C1160000}"/>
    <cellStyle name="Денежный 2 3 5 4 15" xfId="4604" xr:uid="{00000000-0005-0000-0000-0000C2160000}"/>
    <cellStyle name="Денежный 2 3 5 4 16" xfId="4732" xr:uid="{00000000-0005-0000-0000-0000C3160000}"/>
    <cellStyle name="Денежный 2 3 5 4 17" xfId="5154" xr:uid="{00000000-0005-0000-0000-0000C4160000}"/>
    <cellStyle name="Денежный 2 3 5 4 18" xfId="5301" xr:uid="{00000000-0005-0000-0000-0000C5160000}"/>
    <cellStyle name="Денежный 2 3 5 4 19" xfId="5436" xr:uid="{00000000-0005-0000-0000-0000C6160000}"/>
    <cellStyle name="Денежный 2 3 5 4 2" xfId="1679" xr:uid="{00000000-0005-0000-0000-0000C7160000}"/>
    <cellStyle name="Денежный 2 3 5 4 2 2" xfId="2111" xr:uid="{00000000-0005-0000-0000-0000C8160000}"/>
    <cellStyle name="Денежный 2 3 5 4 2 3" xfId="11843" xr:uid="{00000000-0005-0000-0000-0000C9160000}"/>
    <cellStyle name="Денежный 2 3 5 4 20" xfId="5564" xr:uid="{00000000-0005-0000-0000-0000CA160000}"/>
    <cellStyle name="Денежный 2 3 5 4 21" xfId="5852" xr:uid="{00000000-0005-0000-0000-0000CB160000}"/>
    <cellStyle name="Денежный 2 3 5 4 22" xfId="6320" xr:uid="{00000000-0005-0000-0000-0000CC160000}"/>
    <cellStyle name="Денежный 2 3 5 4 23" xfId="6818" xr:uid="{00000000-0005-0000-0000-0000CD160000}"/>
    <cellStyle name="Денежный 2 3 5 4 24" xfId="7316" xr:uid="{00000000-0005-0000-0000-0000CE160000}"/>
    <cellStyle name="Денежный 2 3 5 4 25" xfId="8298" xr:uid="{00000000-0005-0000-0000-0000CF160000}"/>
    <cellStyle name="Денежный 2 3 5 4 26" xfId="8535" xr:uid="{00000000-0005-0000-0000-0000D0160000}"/>
    <cellStyle name="Денежный 2 3 5 4 27" xfId="9323" xr:uid="{00000000-0005-0000-0000-0000D1160000}"/>
    <cellStyle name="Денежный 2 3 5 4 28" xfId="10562" xr:uid="{00000000-0005-0000-0000-0000D2160000}"/>
    <cellStyle name="Денежный 2 3 5 4 29" xfId="11561" xr:uid="{00000000-0005-0000-0000-0000D3160000}"/>
    <cellStyle name="Денежный 2 3 5 4 3" xfId="2245" xr:uid="{00000000-0005-0000-0000-0000D4160000}"/>
    <cellStyle name="Денежный 2 3 5 4 4" xfId="2445" xr:uid="{00000000-0005-0000-0000-0000D5160000}"/>
    <cellStyle name="Денежный 2 3 5 4 5" xfId="2599" xr:uid="{00000000-0005-0000-0000-0000D6160000}"/>
    <cellStyle name="Денежный 2 3 5 4 6" xfId="2732" xr:uid="{00000000-0005-0000-0000-0000D7160000}"/>
    <cellStyle name="Денежный 2 3 5 4 7" xfId="2860" xr:uid="{00000000-0005-0000-0000-0000D8160000}"/>
    <cellStyle name="Денежный 2 3 5 4 8" xfId="3148" xr:uid="{00000000-0005-0000-0000-0000D9160000}"/>
    <cellStyle name="Денежный 2 3 5 4 9" xfId="3276" xr:uid="{00000000-0005-0000-0000-0000DA160000}"/>
    <cellStyle name="Денежный 2 3 5 5" xfId="726" xr:uid="{00000000-0005-0000-0000-0000DB160000}"/>
    <cellStyle name="Денежный 2 3 5 5 10" xfId="3624" xr:uid="{00000000-0005-0000-0000-0000DC160000}"/>
    <cellStyle name="Денежный 2 3 5 5 11" xfId="3752" xr:uid="{00000000-0005-0000-0000-0000DD160000}"/>
    <cellStyle name="Денежный 2 3 5 5 12" xfId="4239" xr:uid="{00000000-0005-0000-0000-0000DE160000}"/>
    <cellStyle name="Денежный 2 3 5 5 13" xfId="4391" xr:uid="{00000000-0005-0000-0000-0000DF160000}"/>
    <cellStyle name="Денежный 2 3 5 5 14" xfId="4534" xr:uid="{00000000-0005-0000-0000-0000E0160000}"/>
    <cellStyle name="Денежный 2 3 5 5 15" xfId="4664" xr:uid="{00000000-0005-0000-0000-0000E1160000}"/>
    <cellStyle name="Денежный 2 3 5 5 16" xfId="4792" xr:uid="{00000000-0005-0000-0000-0000E2160000}"/>
    <cellStyle name="Денежный 2 3 5 5 17" xfId="5216" xr:uid="{00000000-0005-0000-0000-0000E3160000}"/>
    <cellStyle name="Денежный 2 3 5 5 18" xfId="5366" xr:uid="{00000000-0005-0000-0000-0000E4160000}"/>
    <cellStyle name="Денежный 2 3 5 5 19" xfId="5496" xr:uid="{00000000-0005-0000-0000-0000E5160000}"/>
    <cellStyle name="Денежный 2 3 5 5 2" xfId="1879" xr:uid="{00000000-0005-0000-0000-0000E6160000}"/>
    <cellStyle name="Денежный 2 3 5 5 2 2" xfId="2180" xr:uid="{00000000-0005-0000-0000-0000E7160000}"/>
    <cellStyle name="Денежный 2 3 5 5 2 3" xfId="11906" xr:uid="{00000000-0005-0000-0000-0000E8160000}"/>
    <cellStyle name="Денежный 2 3 5 5 20" xfId="5624" xr:uid="{00000000-0005-0000-0000-0000E9160000}"/>
    <cellStyle name="Денежный 2 3 5 5 21" xfId="5912" xr:uid="{00000000-0005-0000-0000-0000EA160000}"/>
    <cellStyle name="Денежный 2 3 5 5 22" xfId="6380" xr:uid="{00000000-0005-0000-0000-0000EB160000}"/>
    <cellStyle name="Денежный 2 3 5 5 23" xfId="6878" xr:uid="{00000000-0005-0000-0000-0000EC160000}"/>
    <cellStyle name="Денежный 2 3 5 5 24" xfId="7376" xr:uid="{00000000-0005-0000-0000-0000ED160000}"/>
    <cellStyle name="Денежный 2 3 5 5 25" xfId="8370" xr:uid="{00000000-0005-0000-0000-0000EE160000}"/>
    <cellStyle name="Денежный 2 3 5 5 26" xfId="8743" xr:uid="{00000000-0005-0000-0000-0000EF160000}"/>
    <cellStyle name="Денежный 2 3 5 5 27" xfId="9396" xr:uid="{00000000-0005-0000-0000-0000F0160000}"/>
    <cellStyle name="Денежный 2 3 5 5 28" xfId="10634" xr:uid="{00000000-0005-0000-0000-0000F1160000}"/>
    <cellStyle name="Денежный 2 3 5 5 29" xfId="11694" xr:uid="{00000000-0005-0000-0000-0000F2160000}"/>
    <cellStyle name="Денежный 2 3 5 5 3" xfId="2305" xr:uid="{00000000-0005-0000-0000-0000F3160000}"/>
    <cellStyle name="Денежный 2 3 5 5 4" xfId="2512" xr:uid="{00000000-0005-0000-0000-0000F4160000}"/>
    <cellStyle name="Денежный 2 3 5 5 5" xfId="2662" xr:uid="{00000000-0005-0000-0000-0000F5160000}"/>
    <cellStyle name="Денежный 2 3 5 5 6" xfId="2792" xr:uid="{00000000-0005-0000-0000-0000F6160000}"/>
    <cellStyle name="Денежный 2 3 5 5 7" xfId="2920" xr:uid="{00000000-0005-0000-0000-0000F7160000}"/>
    <cellStyle name="Денежный 2 3 5 5 8" xfId="3208" xr:uid="{00000000-0005-0000-0000-0000F8160000}"/>
    <cellStyle name="Денежный 2 3 5 5 9" xfId="3336" xr:uid="{00000000-0005-0000-0000-0000F9160000}"/>
    <cellStyle name="Денежный 2 3 5 6" xfId="873" xr:uid="{00000000-0005-0000-0000-0000FA160000}"/>
    <cellStyle name="Денежный 2 3 5 6 10" xfId="9537" xr:uid="{00000000-0005-0000-0000-0000FB160000}"/>
    <cellStyle name="Денежный 2 3 5 6 11" xfId="10770" xr:uid="{00000000-0005-0000-0000-0000FC160000}"/>
    <cellStyle name="Денежный 2 3 5 6 12" xfId="11661" xr:uid="{00000000-0005-0000-0000-0000FD160000}"/>
    <cellStyle name="Денежный 2 3 5 6 2" xfId="882" xr:uid="{00000000-0005-0000-0000-0000FE160000}"/>
    <cellStyle name="Денежный 2 3 5 6 2 10" xfId="12172" xr:uid="{00000000-0005-0000-0000-0000FF160000}"/>
    <cellStyle name="Денежный 2 3 5 6 2 2" xfId="6003" xr:uid="{00000000-0005-0000-0000-000000170000}"/>
    <cellStyle name="Денежный 2 3 5 6 2 2 2" xfId="6008" xr:uid="{00000000-0005-0000-0000-000001170000}"/>
    <cellStyle name="Денежный 2 3 5 6 2 2 3" xfId="12177" xr:uid="{00000000-0005-0000-0000-000002170000}"/>
    <cellStyle name="Денежный 2 3 5 6 2 3" xfId="6475" xr:uid="{00000000-0005-0000-0000-000003170000}"/>
    <cellStyle name="Денежный 2 3 5 6 2 4" xfId="6973" xr:uid="{00000000-0005-0000-0000-000004170000}"/>
    <cellStyle name="Денежный 2 3 5 6 2 5" xfId="7471" xr:uid="{00000000-0005-0000-0000-000005170000}"/>
    <cellStyle name="Денежный 2 3 5 6 2 6" xfId="8522" xr:uid="{00000000-0005-0000-0000-000006170000}"/>
    <cellStyle name="Денежный 2 3 5 6 2 7" xfId="9013" xr:uid="{00000000-0005-0000-0000-000007170000}"/>
    <cellStyle name="Денежный 2 3 5 6 2 8" xfId="9546" xr:uid="{00000000-0005-0000-0000-000008170000}"/>
    <cellStyle name="Денежный 2 3 5 6 2 9" xfId="10779" xr:uid="{00000000-0005-0000-0000-000009170000}"/>
    <cellStyle name="Денежный 2 3 5 6 3" xfId="1053" xr:uid="{00000000-0005-0000-0000-00000A170000}"/>
    <cellStyle name="Денежный 2 3 5 6 3 2" xfId="9717" xr:uid="{00000000-0005-0000-0000-00000B170000}"/>
    <cellStyle name="Денежный 2 3 5 6 3 3" xfId="10950" xr:uid="{00000000-0005-0000-0000-00000C170000}"/>
    <cellStyle name="Денежный 2 3 5 6 4" xfId="1157" xr:uid="{00000000-0005-0000-0000-00000D170000}"/>
    <cellStyle name="Денежный 2 3 5 6 4 2" xfId="9818" xr:uid="{00000000-0005-0000-0000-00000E170000}"/>
    <cellStyle name="Денежный 2 3 5 6 4 3" xfId="11048" xr:uid="{00000000-0005-0000-0000-00000F170000}"/>
    <cellStyle name="Денежный 2 3 5 6 5" xfId="1822" xr:uid="{00000000-0005-0000-0000-000010170000}"/>
    <cellStyle name="Денежный 2 3 5 6 5 2" xfId="6470" xr:uid="{00000000-0005-0000-0000-000011170000}"/>
    <cellStyle name="Денежный 2 3 5 6 5 3" xfId="12447" xr:uid="{00000000-0005-0000-0000-000012170000}"/>
    <cellStyle name="Денежный 2 3 5 6 6" xfId="6968" xr:uid="{00000000-0005-0000-0000-000013170000}"/>
    <cellStyle name="Денежный 2 3 5 6 7" xfId="7466" xr:uid="{00000000-0005-0000-0000-000014170000}"/>
    <cellStyle name="Денежный 2 3 5 6 8" xfId="8513" xr:uid="{00000000-0005-0000-0000-000015170000}"/>
    <cellStyle name="Денежный 2 3 5 6 9" xfId="9004" xr:uid="{00000000-0005-0000-0000-000016170000}"/>
    <cellStyle name="Денежный 2 3 5 7" xfId="1056" xr:uid="{00000000-0005-0000-0000-000017170000}"/>
    <cellStyle name="Денежный 2 3 5 7 10" xfId="11690" xr:uid="{00000000-0005-0000-0000-000018170000}"/>
    <cellStyle name="Денежный 2 3 5 7 2" xfId="1875" xr:uid="{00000000-0005-0000-0000-000019170000}"/>
    <cellStyle name="Денежный 2 3 5 7 2 2" xfId="6129" xr:uid="{00000000-0005-0000-0000-00001A170000}"/>
    <cellStyle name="Денежный 2 3 5 7 2 3" xfId="12298" xr:uid="{00000000-0005-0000-0000-00001B170000}"/>
    <cellStyle name="Денежный 2 3 5 7 3" xfId="6595" xr:uid="{00000000-0005-0000-0000-00001C170000}"/>
    <cellStyle name="Денежный 2 3 5 7 4" xfId="7093" xr:uid="{00000000-0005-0000-0000-00001D170000}"/>
    <cellStyle name="Денежный 2 3 5 7 5" xfId="7591" xr:uid="{00000000-0005-0000-0000-00001E170000}"/>
    <cellStyle name="Денежный 2 3 5 7 6" xfId="8691" xr:uid="{00000000-0005-0000-0000-00001F170000}"/>
    <cellStyle name="Денежный 2 3 5 7 7" xfId="9187" xr:uid="{00000000-0005-0000-0000-000020170000}"/>
    <cellStyle name="Денежный 2 3 5 7 8" xfId="9720" xr:uid="{00000000-0005-0000-0000-000021170000}"/>
    <cellStyle name="Денежный 2 3 5 7 9" xfId="10953" xr:uid="{00000000-0005-0000-0000-000022170000}"/>
    <cellStyle name="Денежный 2 3 5 8" xfId="1160" xr:uid="{00000000-0005-0000-0000-000023170000}"/>
    <cellStyle name="Денежный 2 3 5 8 10" xfId="11793" xr:uid="{00000000-0005-0000-0000-000024170000}"/>
    <cellStyle name="Денежный 2 3 5 8 2" xfId="2047" xr:uid="{00000000-0005-0000-0000-000025170000}"/>
    <cellStyle name="Денежный 2 3 5 8 2 2" xfId="6196" xr:uid="{00000000-0005-0000-0000-000026170000}"/>
    <cellStyle name="Денежный 2 3 5 8 2 3" xfId="12365" xr:uid="{00000000-0005-0000-0000-000027170000}"/>
    <cellStyle name="Денежный 2 3 5 8 3" xfId="6641" xr:uid="{00000000-0005-0000-0000-000028170000}"/>
    <cellStyle name="Денежный 2 3 5 8 4" xfId="7139" xr:uid="{00000000-0005-0000-0000-000029170000}"/>
    <cellStyle name="Денежный 2 3 5 8 5" xfId="7637" xr:uid="{00000000-0005-0000-0000-00002A170000}"/>
    <cellStyle name="Денежный 2 3 5 8 6" xfId="8794" xr:uid="{00000000-0005-0000-0000-00002B170000}"/>
    <cellStyle name="Денежный 2 3 5 8 7" xfId="9277" xr:uid="{00000000-0005-0000-0000-00002C170000}"/>
    <cellStyle name="Денежный 2 3 5 8 8" xfId="9821" xr:uid="{00000000-0005-0000-0000-00002D170000}"/>
    <cellStyle name="Денежный 2 3 5 8 9" xfId="11051" xr:uid="{00000000-0005-0000-0000-00002E170000}"/>
    <cellStyle name="Денежный 2 3 5 9" xfId="1337" xr:uid="{00000000-0005-0000-0000-00002F170000}"/>
    <cellStyle name="Денежный 2 3 5 9 2" xfId="1833" xr:uid="{00000000-0005-0000-0000-000030170000}"/>
    <cellStyle name="Денежный 2 3 5 9 3" xfId="11669" xr:uid="{00000000-0005-0000-0000-000031170000}"/>
    <cellStyle name="Денежный 2 3 6" xfId="250" xr:uid="{00000000-0005-0000-0000-000032170000}"/>
    <cellStyle name="Денежный 2 3 6 10" xfId="2005" xr:uid="{00000000-0005-0000-0000-000033170000}"/>
    <cellStyle name="Денежный 2 3 6 11" xfId="2989" xr:uid="{00000000-0005-0000-0000-000034170000}"/>
    <cellStyle name="Денежный 2 3 6 12" xfId="3082" xr:uid="{00000000-0005-0000-0000-000035170000}"/>
    <cellStyle name="Денежный 2 3 6 13" xfId="3406" xr:uid="{00000000-0005-0000-0000-000036170000}"/>
    <cellStyle name="Денежный 2 3 6 14" xfId="3379" xr:uid="{00000000-0005-0000-0000-000037170000}"/>
    <cellStyle name="Денежный 2 3 6 15" xfId="3898" xr:uid="{00000000-0005-0000-0000-000038170000}"/>
    <cellStyle name="Денежный 2 3 6 16" xfId="4066" xr:uid="{00000000-0005-0000-0000-000039170000}"/>
    <cellStyle name="Денежный 2 3 6 17" xfId="3769" xr:uid="{00000000-0005-0000-0000-00003A170000}"/>
    <cellStyle name="Денежный 2 3 6 18" xfId="3853" xr:uid="{00000000-0005-0000-0000-00003B170000}"/>
    <cellStyle name="Денежный 2 3 6 19" xfId="4406" xr:uid="{00000000-0005-0000-0000-00003C170000}"/>
    <cellStyle name="Денежный 2 3 6 2" xfId="295" xr:uid="{00000000-0005-0000-0000-00003D170000}"/>
    <cellStyle name="Денежный 2 3 6 2 10" xfId="3019" xr:uid="{00000000-0005-0000-0000-00003E170000}"/>
    <cellStyle name="Денежный 2 3 6 2 11" xfId="2947" xr:uid="{00000000-0005-0000-0000-00003F170000}"/>
    <cellStyle name="Денежный 2 3 6 2 12" xfId="3435" xr:uid="{00000000-0005-0000-0000-000040170000}"/>
    <cellStyle name="Денежный 2 3 6 2 13" xfId="3493" xr:uid="{00000000-0005-0000-0000-000041170000}"/>
    <cellStyle name="Денежный 2 3 6 2 14" xfId="3939" xr:uid="{00000000-0005-0000-0000-000042170000}"/>
    <cellStyle name="Денежный 2 3 6 2 15" xfId="3821" xr:uid="{00000000-0005-0000-0000-000043170000}"/>
    <cellStyle name="Денежный 2 3 6 2 16" xfId="4096" xr:uid="{00000000-0005-0000-0000-000044170000}"/>
    <cellStyle name="Денежный 2 3 6 2 17" xfId="4022" xr:uid="{00000000-0005-0000-0000-000045170000}"/>
    <cellStyle name="Денежный 2 3 6 2 18" xfId="4029" xr:uid="{00000000-0005-0000-0000-000046170000}"/>
    <cellStyle name="Денежный 2 3 6 2 19" xfId="4959" xr:uid="{00000000-0005-0000-0000-000047170000}"/>
    <cellStyle name="Денежный 2 3 6 2 2" xfId="594" xr:uid="{00000000-0005-0000-0000-000048170000}"/>
    <cellStyle name="Денежный 2 3 6 2 2 10" xfId="3107" xr:uid="{00000000-0005-0000-0000-000049170000}"/>
    <cellStyle name="Денежный 2 3 6 2 2 11" xfId="3235" xr:uid="{00000000-0005-0000-0000-00004A170000}"/>
    <cellStyle name="Денежный 2 3 6 2 2 12" xfId="3523" xr:uid="{00000000-0005-0000-0000-00004B170000}"/>
    <cellStyle name="Денежный 2 3 6 2 2 13" xfId="3651" xr:uid="{00000000-0005-0000-0000-00004C170000}"/>
    <cellStyle name="Денежный 2 3 6 2 2 14" xfId="4120" xr:uid="{00000000-0005-0000-0000-00004D170000}"/>
    <cellStyle name="Денежный 2 3 6 2 2 15" xfId="4281" xr:uid="{00000000-0005-0000-0000-00004E170000}"/>
    <cellStyle name="Денежный 2 3 6 2 2 16" xfId="4426" xr:uid="{00000000-0005-0000-0000-00004F170000}"/>
    <cellStyle name="Денежный 2 3 6 2 2 17" xfId="4563" xr:uid="{00000000-0005-0000-0000-000050170000}"/>
    <cellStyle name="Денежный 2 3 6 2 2 18" xfId="4691" xr:uid="{00000000-0005-0000-0000-000051170000}"/>
    <cellStyle name="Денежный 2 3 6 2 2 19" xfId="5109" xr:uid="{00000000-0005-0000-0000-000052170000}"/>
    <cellStyle name="Денежный 2 3 6 2 2 2" xfId="628" xr:uid="{00000000-0005-0000-0000-000053170000}"/>
    <cellStyle name="Денежный 2 3 6 2 2 2 10" xfId="3541" xr:uid="{00000000-0005-0000-0000-000054170000}"/>
    <cellStyle name="Денежный 2 3 6 2 2 2 11" xfId="3669" xr:uid="{00000000-0005-0000-0000-000055170000}"/>
    <cellStyle name="Денежный 2 3 6 2 2 2 12" xfId="4147" xr:uid="{00000000-0005-0000-0000-000056170000}"/>
    <cellStyle name="Денежный 2 3 6 2 2 2 13" xfId="4302" xr:uid="{00000000-0005-0000-0000-000057170000}"/>
    <cellStyle name="Денежный 2 3 6 2 2 2 14" xfId="4450" xr:uid="{00000000-0005-0000-0000-000058170000}"/>
    <cellStyle name="Денежный 2 3 6 2 2 2 15" xfId="4581" xr:uid="{00000000-0005-0000-0000-000059170000}"/>
    <cellStyle name="Денежный 2 3 6 2 2 2 16" xfId="4709" xr:uid="{00000000-0005-0000-0000-00005A170000}"/>
    <cellStyle name="Денежный 2 3 6 2 2 2 17" xfId="5130" xr:uid="{00000000-0005-0000-0000-00005B170000}"/>
    <cellStyle name="Денежный 2 3 6 2 2 2 18" xfId="5277" xr:uid="{00000000-0005-0000-0000-00005C170000}"/>
    <cellStyle name="Денежный 2 3 6 2 2 2 19" xfId="5413" xr:uid="{00000000-0005-0000-0000-00005D170000}"/>
    <cellStyle name="Денежный 2 3 6 2 2 2 2" xfId="885" xr:uid="{00000000-0005-0000-0000-00005E170000}"/>
    <cellStyle name="Денежный 2 3 6 2 2 2 2 2" xfId="9549" xr:uid="{00000000-0005-0000-0000-00005F170000}"/>
    <cellStyle name="Денежный 2 3 6 2 2 2 2 3" xfId="10782" xr:uid="{00000000-0005-0000-0000-000060170000}"/>
    <cellStyle name="Денежный 2 3 6 2 2 2 20" xfId="5541" xr:uid="{00000000-0005-0000-0000-000061170000}"/>
    <cellStyle name="Денежный 2 3 6 2 2 2 21" xfId="5829" xr:uid="{00000000-0005-0000-0000-000062170000}"/>
    <cellStyle name="Денежный 2 3 6 2 2 2 22" xfId="6297" xr:uid="{00000000-0005-0000-0000-000063170000}"/>
    <cellStyle name="Денежный 2 3 6 2 2 2 23" xfId="6795" xr:uid="{00000000-0005-0000-0000-000064170000}"/>
    <cellStyle name="Денежный 2 3 6 2 2 2 24" xfId="7293" xr:uid="{00000000-0005-0000-0000-000065170000}"/>
    <cellStyle name="Денежный 2 3 6 2 2 2 25" xfId="8272" xr:uid="{00000000-0005-0000-0000-000066170000}"/>
    <cellStyle name="Денежный 2 3 6 2 2 2 26" xfId="8581" xr:uid="{00000000-0005-0000-0000-000067170000}"/>
    <cellStyle name="Денежный 2 3 6 2 2 2 27" xfId="9207" xr:uid="{00000000-0005-0000-0000-000068170000}"/>
    <cellStyle name="Денежный 2 3 6 2 2 2 28" xfId="10536" xr:uid="{00000000-0005-0000-0000-000069170000}"/>
    <cellStyle name="Денежный 2 3 6 2 2 2 29" xfId="11538" xr:uid="{00000000-0005-0000-0000-00006A170000}"/>
    <cellStyle name="Денежный 2 3 6 2 2 2 3" xfId="886" xr:uid="{00000000-0005-0000-0000-00006B170000}"/>
    <cellStyle name="Денежный 2 3 6 2 2 2 3 2" xfId="9550" xr:uid="{00000000-0005-0000-0000-00006C170000}"/>
    <cellStyle name="Денежный 2 3 6 2 2 2 3 3" xfId="10783" xr:uid="{00000000-0005-0000-0000-00006D170000}"/>
    <cellStyle name="Денежный 2 3 6 2 2 2 4" xfId="1656" xr:uid="{00000000-0005-0000-0000-00006E170000}"/>
    <cellStyle name="Денежный 2 3 6 2 2 2 4 2" xfId="2421" xr:uid="{00000000-0005-0000-0000-00006F170000}"/>
    <cellStyle name="Денежный 2 3 6 2 2 2 4 3" xfId="12016" xr:uid="{00000000-0005-0000-0000-000070170000}"/>
    <cellStyle name="Денежный 2 3 6 2 2 2 5" xfId="2575" xr:uid="{00000000-0005-0000-0000-000071170000}"/>
    <cellStyle name="Денежный 2 3 6 2 2 2 6" xfId="2709" xr:uid="{00000000-0005-0000-0000-000072170000}"/>
    <cellStyle name="Денежный 2 3 6 2 2 2 7" xfId="2837" xr:uid="{00000000-0005-0000-0000-000073170000}"/>
    <cellStyle name="Денежный 2 3 6 2 2 2 8" xfId="3125" xr:uid="{00000000-0005-0000-0000-000074170000}"/>
    <cellStyle name="Денежный 2 3 6 2 2 2 9" xfId="3253" xr:uid="{00000000-0005-0000-0000-000075170000}"/>
    <cellStyle name="Денежный 2 3 6 2 2 20" xfId="5254" xr:uid="{00000000-0005-0000-0000-000076170000}"/>
    <cellStyle name="Денежный 2 3 6 2 2 21" xfId="5395" xr:uid="{00000000-0005-0000-0000-000077170000}"/>
    <cellStyle name="Денежный 2 3 6 2 2 22" xfId="5523" xr:uid="{00000000-0005-0000-0000-000078170000}"/>
    <cellStyle name="Денежный 2 3 6 2 2 23" xfId="5811" xr:uid="{00000000-0005-0000-0000-000079170000}"/>
    <cellStyle name="Денежный 2 3 6 2 2 24" xfId="6279" xr:uid="{00000000-0005-0000-0000-00007A170000}"/>
    <cellStyle name="Денежный 2 3 6 2 2 25" xfId="6777" xr:uid="{00000000-0005-0000-0000-00007B170000}"/>
    <cellStyle name="Денежный 2 3 6 2 2 26" xfId="7275" xr:uid="{00000000-0005-0000-0000-00007C170000}"/>
    <cellStyle name="Денежный 2 3 6 2 2 27" xfId="8239" xr:uid="{00000000-0005-0000-0000-00007D170000}"/>
    <cellStyle name="Денежный 2 3 6 2 2 28" xfId="8207" xr:uid="{00000000-0005-0000-0000-00007E170000}"/>
    <cellStyle name="Денежный 2 3 6 2 2 29" xfId="9278" xr:uid="{00000000-0005-0000-0000-00007F170000}"/>
    <cellStyle name="Денежный 2 3 6 2 2 3" xfId="708" xr:uid="{00000000-0005-0000-0000-000080170000}"/>
    <cellStyle name="Денежный 2 3 6 2 2 3 10" xfId="3606" xr:uid="{00000000-0005-0000-0000-000081170000}"/>
    <cellStyle name="Денежный 2 3 6 2 2 3 11" xfId="3734" xr:uid="{00000000-0005-0000-0000-000082170000}"/>
    <cellStyle name="Денежный 2 3 6 2 2 3 12" xfId="4221" xr:uid="{00000000-0005-0000-0000-000083170000}"/>
    <cellStyle name="Денежный 2 3 6 2 2 3 13" xfId="4373" xr:uid="{00000000-0005-0000-0000-000084170000}"/>
    <cellStyle name="Денежный 2 3 6 2 2 3 14" xfId="4516" xr:uid="{00000000-0005-0000-0000-000085170000}"/>
    <cellStyle name="Денежный 2 3 6 2 2 3 15" xfId="4646" xr:uid="{00000000-0005-0000-0000-000086170000}"/>
    <cellStyle name="Денежный 2 3 6 2 2 3 16" xfId="4774" xr:uid="{00000000-0005-0000-0000-000087170000}"/>
    <cellStyle name="Денежный 2 3 6 2 2 3 17" xfId="5198" xr:uid="{00000000-0005-0000-0000-000088170000}"/>
    <cellStyle name="Денежный 2 3 6 2 2 3 18" xfId="5348" xr:uid="{00000000-0005-0000-0000-000089170000}"/>
    <cellStyle name="Денежный 2 3 6 2 2 3 19" xfId="5478" xr:uid="{00000000-0005-0000-0000-00008A170000}"/>
    <cellStyle name="Денежный 2 3 6 2 2 3 2" xfId="1733" xr:uid="{00000000-0005-0000-0000-00008B170000}"/>
    <cellStyle name="Денежный 2 3 6 2 2 3 2 2" xfId="2162" xr:uid="{00000000-0005-0000-0000-00008C170000}"/>
    <cellStyle name="Денежный 2 3 6 2 2 3 2 3" xfId="11888" xr:uid="{00000000-0005-0000-0000-00008D170000}"/>
    <cellStyle name="Денежный 2 3 6 2 2 3 20" xfId="5606" xr:uid="{00000000-0005-0000-0000-00008E170000}"/>
    <cellStyle name="Денежный 2 3 6 2 2 3 21" xfId="5894" xr:uid="{00000000-0005-0000-0000-00008F170000}"/>
    <cellStyle name="Денежный 2 3 6 2 2 3 22" xfId="6362" xr:uid="{00000000-0005-0000-0000-000090170000}"/>
    <cellStyle name="Денежный 2 3 6 2 2 3 23" xfId="6860" xr:uid="{00000000-0005-0000-0000-000091170000}"/>
    <cellStyle name="Денежный 2 3 6 2 2 3 24" xfId="7358" xr:uid="{00000000-0005-0000-0000-000092170000}"/>
    <cellStyle name="Денежный 2 3 6 2 2 3 25" xfId="8352" xr:uid="{00000000-0005-0000-0000-000093170000}"/>
    <cellStyle name="Денежный 2 3 6 2 2 3 26" xfId="8473" xr:uid="{00000000-0005-0000-0000-000094170000}"/>
    <cellStyle name="Денежный 2 3 6 2 2 3 27" xfId="9378" xr:uid="{00000000-0005-0000-0000-000095170000}"/>
    <cellStyle name="Денежный 2 3 6 2 2 3 28" xfId="10616" xr:uid="{00000000-0005-0000-0000-000096170000}"/>
    <cellStyle name="Денежный 2 3 6 2 2 3 29" xfId="11615" xr:uid="{00000000-0005-0000-0000-000097170000}"/>
    <cellStyle name="Денежный 2 3 6 2 2 3 3" xfId="2287" xr:uid="{00000000-0005-0000-0000-000098170000}"/>
    <cellStyle name="Денежный 2 3 6 2 2 3 4" xfId="2494" xr:uid="{00000000-0005-0000-0000-000099170000}"/>
    <cellStyle name="Денежный 2 3 6 2 2 3 5" xfId="2644" xr:uid="{00000000-0005-0000-0000-00009A170000}"/>
    <cellStyle name="Денежный 2 3 6 2 2 3 6" xfId="2774" xr:uid="{00000000-0005-0000-0000-00009B170000}"/>
    <cellStyle name="Денежный 2 3 6 2 2 3 7" xfId="2902" xr:uid="{00000000-0005-0000-0000-00009C170000}"/>
    <cellStyle name="Денежный 2 3 6 2 2 3 8" xfId="3190" xr:uid="{00000000-0005-0000-0000-00009D170000}"/>
    <cellStyle name="Денежный 2 3 6 2 2 3 9" xfId="3318" xr:uid="{00000000-0005-0000-0000-00009E170000}"/>
    <cellStyle name="Денежный 2 3 6 2 2 30" xfId="10502" xr:uid="{00000000-0005-0000-0000-00009F170000}"/>
    <cellStyle name="Денежный 2 3 6 2 2 31" xfId="11520" xr:uid="{00000000-0005-0000-0000-0000A0170000}"/>
    <cellStyle name="Денежный 2 3 6 2 2 4" xfId="884" xr:uid="{00000000-0005-0000-0000-0000A1170000}"/>
    <cellStyle name="Денежный 2 3 6 2 2 4 10" xfId="11817" xr:uid="{00000000-0005-0000-0000-0000A2170000}"/>
    <cellStyle name="Денежный 2 3 6 2 2 4 2" xfId="2076" xr:uid="{00000000-0005-0000-0000-0000A3170000}"/>
    <cellStyle name="Денежный 2 3 6 2 2 4 2 2" xfId="6010" xr:uid="{00000000-0005-0000-0000-0000A4170000}"/>
    <cellStyle name="Денежный 2 3 6 2 2 4 2 3" xfId="12179" xr:uid="{00000000-0005-0000-0000-0000A5170000}"/>
    <cellStyle name="Денежный 2 3 6 2 2 4 3" xfId="6477" xr:uid="{00000000-0005-0000-0000-0000A6170000}"/>
    <cellStyle name="Денежный 2 3 6 2 2 4 4" xfId="6975" xr:uid="{00000000-0005-0000-0000-0000A7170000}"/>
    <cellStyle name="Денежный 2 3 6 2 2 4 5" xfId="7473" xr:uid="{00000000-0005-0000-0000-0000A8170000}"/>
    <cellStyle name="Денежный 2 3 6 2 2 4 6" xfId="8524" xr:uid="{00000000-0005-0000-0000-0000A9170000}"/>
    <cellStyle name="Денежный 2 3 6 2 2 4 7" xfId="9015" xr:uid="{00000000-0005-0000-0000-0000AA170000}"/>
    <cellStyle name="Денежный 2 3 6 2 2 4 8" xfId="9548" xr:uid="{00000000-0005-0000-0000-0000AB170000}"/>
    <cellStyle name="Денежный 2 3 6 2 2 4 9" xfId="10781" xr:uid="{00000000-0005-0000-0000-0000AC170000}"/>
    <cellStyle name="Денежный 2 3 6 2 2 5" xfId="1051" xr:uid="{00000000-0005-0000-0000-0000AD170000}"/>
    <cellStyle name="Денежный 2 3 6 2 2 5 10" xfId="11940" xr:uid="{00000000-0005-0000-0000-0000AE170000}"/>
    <cellStyle name="Денежный 2 3 6 2 2 5 2" xfId="2221" xr:uid="{00000000-0005-0000-0000-0000AF170000}"/>
    <cellStyle name="Денежный 2 3 6 2 2 5 2 2" xfId="6125" xr:uid="{00000000-0005-0000-0000-0000B0170000}"/>
    <cellStyle name="Денежный 2 3 6 2 2 5 2 3" xfId="12294" xr:uid="{00000000-0005-0000-0000-0000B1170000}"/>
    <cellStyle name="Денежный 2 3 6 2 2 5 3" xfId="6591" xr:uid="{00000000-0005-0000-0000-0000B2170000}"/>
    <cellStyle name="Денежный 2 3 6 2 2 5 4" xfId="7089" xr:uid="{00000000-0005-0000-0000-0000B3170000}"/>
    <cellStyle name="Денежный 2 3 6 2 2 5 5" xfId="7587" xr:uid="{00000000-0005-0000-0000-0000B4170000}"/>
    <cellStyle name="Денежный 2 3 6 2 2 5 6" xfId="8686" xr:uid="{00000000-0005-0000-0000-0000B5170000}"/>
    <cellStyle name="Денежный 2 3 6 2 2 5 7" xfId="9182" xr:uid="{00000000-0005-0000-0000-0000B6170000}"/>
    <cellStyle name="Денежный 2 3 6 2 2 5 8" xfId="9715" xr:uid="{00000000-0005-0000-0000-0000B7170000}"/>
    <cellStyle name="Денежный 2 3 6 2 2 5 9" xfId="10948" xr:uid="{00000000-0005-0000-0000-0000B8170000}"/>
    <cellStyle name="Денежный 2 3 6 2 2 6" xfId="1155" xr:uid="{00000000-0005-0000-0000-0000B9170000}"/>
    <cellStyle name="Денежный 2 3 6 2 2 6 10" xfId="11997" xr:uid="{00000000-0005-0000-0000-0000BA170000}"/>
    <cellStyle name="Денежный 2 3 6 2 2 6 2" xfId="2398" xr:uid="{00000000-0005-0000-0000-0000BB170000}"/>
    <cellStyle name="Денежный 2 3 6 2 2 6 2 2" xfId="6192" xr:uid="{00000000-0005-0000-0000-0000BC170000}"/>
    <cellStyle name="Денежный 2 3 6 2 2 6 2 3" xfId="12361" xr:uid="{00000000-0005-0000-0000-0000BD170000}"/>
    <cellStyle name="Денежный 2 3 6 2 2 6 3" xfId="6637" xr:uid="{00000000-0005-0000-0000-0000BE170000}"/>
    <cellStyle name="Денежный 2 3 6 2 2 6 4" xfId="7135" xr:uid="{00000000-0005-0000-0000-0000BF170000}"/>
    <cellStyle name="Денежный 2 3 6 2 2 6 5" xfId="7633" xr:uid="{00000000-0005-0000-0000-0000C0170000}"/>
    <cellStyle name="Денежный 2 3 6 2 2 6 6" xfId="8789" xr:uid="{00000000-0005-0000-0000-0000C1170000}"/>
    <cellStyle name="Денежный 2 3 6 2 2 6 7" xfId="9272" xr:uid="{00000000-0005-0000-0000-0000C2170000}"/>
    <cellStyle name="Денежный 2 3 6 2 2 6 8" xfId="9816" xr:uid="{00000000-0005-0000-0000-0000C3170000}"/>
    <cellStyle name="Денежный 2 3 6 2 2 6 9" xfId="11046" xr:uid="{00000000-0005-0000-0000-0000C4170000}"/>
    <cellStyle name="Денежный 2 3 6 2 2 7" xfId="1638" xr:uid="{00000000-0005-0000-0000-0000C5170000}"/>
    <cellStyle name="Денежный 2 3 6 2 2 7 2" xfId="2554" xr:uid="{00000000-0005-0000-0000-0000C6170000}"/>
    <cellStyle name="Денежный 2 3 6 2 2 7 3" xfId="12059" xr:uid="{00000000-0005-0000-0000-0000C7170000}"/>
    <cellStyle name="Денежный 2 3 6 2 2 8" xfId="2690" xr:uid="{00000000-0005-0000-0000-0000C8170000}"/>
    <cellStyle name="Денежный 2 3 6 2 2 9" xfId="2819" xr:uid="{00000000-0005-0000-0000-0000C9170000}"/>
    <cellStyle name="Денежный 2 3 6 2 20" xfId="4849" xr:uid="{00000000-0005-0000-0000-0000CA170000}"/>
    <cellStyle name="Денежный 2 3 6 2 21" xfId="5091" xr:uid="{00000000-0005-0000-0000-0000CB170000}"/>
    <cellStyle name="Денежный 2 3 6 2 22" xfId="4999" xr:uid="{00000000-0005-0000-0000-0000CC170000}"/>
    <cellStyle name="Денежный 2 3 6 2 23" xfId="5725" xr:uid="{00000000-0005-0000-0000-0000CD170000}"/>
    <cellStyle name="Денежный 2 3 6 2 24" xfId="5776" xr:uid="{00000000-0005-0000-0000-0000CE170000}"/>
    <cellStyle name="Денежный 2 3 6 2 25" xfId="6731" xr:uid="{00000000-0005-0000-0000-0000CF170000}"/>
    <cellStyle name="Денежный 2 3 6 2 26" xfId="7229" xr:uid="{00000000-0005-0000-0000-0000D0170000}"/>
    <cellStyle name="Денежный 2 3 6 2 27" xfId="7956" xr:uid="{00000000-0005-0000-0000-0000D1170000}"/>
    <cellStyle name="Денежный 2 3 6 2 28" xfId="8166" xr:uid="{00000000-0005-0000-0000-0000D2170000}"/>
    <cellStyle name="Денежный 2 3 6 2 29" xfId="7926" xr:uid="{00000000-0005-0000-0000-0000D3170000}"/>
    <cellStyle name="Денежный 2 3 6 2 3" xfId="690" xr:uid="{00000000-0005-0000-0000-0000D4170000}"/>
    <cellStyle name="Денежный 2 3 6 2 3 10" xfId="3588" xr:uid="{00000000-0005-0000-0000-0000D5170000}"/>
    <cellStyle name="Денежный 2 3 6 2 3 11" xfId="3716" xr:uid="{00000000-0005-0000-0000-0000D6170000}"/>
    <cellStyle name="Денежный 2 3 6 2 3 12" xfId="4203" xr:uid="{00000000-0005-0000-0000-0000D7170000}"/>
    <cellStyle name="Денежный 2 3 6 2 3 13" xfId="4355" xr:uid="{00000000-0005-0000-0000-0000D8170000}"/>
    <cellStyle name="Денежный 2 3 6 2 3 14" xfId="4498" xr:uid="{00000000-0005-0000-0000-0000D9170000}"/>
    <cellStyle name="Денежный 2 3 6 2 3 15" xfId="4628" xr:uid="{00000000-0005-0000-0000-0000DA170000}"/>
    <cellStyle name="Денежный 2 3 6 2 3 16" xfId="4756" xr:uid="{00000000-0005-0000-0000-0000DB170000}"/>
    <cellStyle name="Денежный 2 3 6 2 3 17" xfId="5180" xr:uid="{00000000-0005-0000-0000-0000DC170000}"/>
    <cellStyle name="Денежный 2 3 6 2 3 18" xfId="5330" xr:uid="{00000000-0005-0000-0000-0000DD170000}"/>
    <cellStyle name="Денежный 2 3 6 2 3 19" xfId="5460" xr:uid="{00000000-0005-0000-0000-0000DE170000}"/>
    <cellStyle name="Денежный 2 3 6 2 3 2" xfId="887" xr:uid="{00000000-0005-0000-0000-0000DF170000}"/>
    <cellStyle name="Денежный 2 3 6 2 3 2 10" xfId="11870" xr:uid="{00000000-0005-0000-0000-0000E0170000}"/>
    <cellStyle name="Денежный 2 3 6 2 3 2 2" xfId="2144" xr:uid="{00000000-0005-0000-0000-0000E1170000}"/>
    <cellStyle name="Денежный 2 3 6 2 3 2 2 2" xfId="6011" xr:uid="{00000000-0005-0000-0000-0000E2170000}"/>
    <cellStyle name="Денежный 2 3 6 2 3 2 2 3" xfId="12180" xr:uid="{00000000-0005-0000-0000-0000E3170000}"/>
    <cellStyle name="Денежный 2 3 6 2 3 2 3" xfId="6478" xr:uid="{00000000-0005-0000-0000-0000E4170000}"/>
    <cellStyle name="Денежный 2 3 6 2 3 2 4" xfId="6976" xr:uid="{00000000-0005-0000-0000-0000E5170000}"/>
    <cellStyle name="Денежный 2 3 6 2 3 2 5" xfId="7474" xr:uid="{00000000-0005-0000-0000-0000E6170000}"/>
    <cellStyle name="Денежный 2 3 6 2 3 2 6" xfId="8527" xr:uid="{00000000-0005-0000-0000-0000E7170000}"/>
    <cellStyle name="Денежный 2 3 6 2 3 2 7" xfId="9018" xr:uid="{00000000-0005-0000-0000-0000E8170000}"/>
    <cellStyle name="Денежный 2 3 6 2 3 2 8" xfId="9551" xr:uid="{00000000-0005-0000-0000-0000E9170000}"/>
    <cellStyle name="Денежный 2 3 6 2 3 2 9" xfId="10784" xr:uid="{00000000-0005-0000-0000-0000EA170000}"/>
    <cellStyle name="Денежный 2 3 6 2 3 20" xfId="5588" xr:uid="{00000000-0005-0000-0000-0000EB170000}"/>
    <cellStyle name="Денежный 2 3 6 2 3 21" xfId="5876" xr:uid="{00000000-0005-0000-0000-0000EC170000}"/>
    <cellStyle name="Денежный 2 3 6 2 3 22" xfId="6344" xr:uid="{00000000-0005-0000-0000-0000ED170000}"/>
    <cellStyle name="Денежный 2 3 6 2 3 23" xfId="6842" xr:uid="{00000000-0005-0000-0000-0000EE170000}"/>
    <cellStyle name="Денежный 2 3 6 2 3 24" xfId="7340" xr:uid="{00000000-0005-0000-0000-0000EF170000}"/>
    <cellStyle name="Денежный 2 3 6 2 3 25" xfId="8334" xr:uid="{00000000-0005-0000-0000-0000F0170000}"/>
    <cellStyle name="Денежный 2 3 6 2 3 26" xfId="8810" xr:uid="{00000000-0005-0000-0000-0000F1170000}"/>
    <cellStyle name="Денежный 2 3 6 2 3 27" xfId="9268" xr:uid="{00000000-0005-0000-0000-0000F2170000}"/>
    <cellStyle name="Денежный 2 3 6 2 3 28" xfId="10598" xr:uid="{00000000-0005-0000-0000-0000F3170000}"/>
    <cellStyle name="Денежный 2 3 6 2 3 29" xfId="11597" xr:uid="{00000000-0005-0000-0000-0000F4170000}"/>
    <cellStyle name="Денежный 2 3 6 2 3 3" xfId="1050" xr:uid="{00000000-0005-0000-0000-0000F5170000}"/>
    <cellStyle name="Денежный 2 3 6 2 3 3 10" xfId="11960" xr:uid="{00000000-0005-0000-0000-0000F6170000}"/>
    <cellStyle name="Денежный 2 3 6 2 3 3 2" xfId="2269" xr:uid="{00000000-0005-0000-0000-0000F7170000}"/>
    <cellStyle name="Денежный 2 3 6 2 3 3 2 2" xfId="6124" xr:uid="{00000000-0005-0000-0000-0000F8170000}"/>
    <cellStyle name="Денежный 2 3 6 2 3 3 2 3" xfId="12293" xr:uid="{00000000-0005-0000-0000-0000F9170000}"/>
    <cellStyle name="Денежный 2 3 6 2 3 3 3" xfId="6590" xr:uid="{00000000-0005-0000-0000-0000FA170000}"/>
    <cellStyle name="Денежный 2 3 6 2 3 3 4" xfId="7088" xr:uid="{00000000-0005-0000-0000-0000FB170000}"/>
    <cellStyle name="Денежный 2 3 6 2 3 3 5" xfId="7586" xr:uid="{00000000-0005-0000-0000-0000FC170000}"/>
    <cellStyle name="Денежный 2 3 6 2 3 3 6" xfId="8685" xr:uid="{00000000-0005-0000-0000-0000FD170000}"/>
    <cellStyle name="Денежный 2 3 6 2 3 3 7" xfId="9181" xr:uid="{00000000-0005-0000-0000-0000FE170000}"/>
    <cellStyle name="Денежный 2 3 6 2 3 3 8" xfId="9714" xr:uid="{00000000-0005-0000-0000-0000FF170000}"/>
    <cellStyle name="Денежный 2 3 6 2 3 3 9" xfId="10947" xr:uid="{00000000-0005-0000-0000-000000180000}"/>
    <cellStyle name="Денежный 2 3 6 2 3 4" xfId="1154" xr:uid="{00000000-0005-0000-0000-000001180000}"/>
    <cellStyle name="Денежный 2 3 6 2 3 4 10" xfId="12036" xr:uid="{00000000-0005-0000-0000-000002180000}"/>
    <cellStyle name="Денежный 2 3 6 2 3 4 2" xfId="2476" xr:uid="{00000000-0005-0000-0000-000003180000}"/>
    <cellStyle name="Денежный 2 3 6 2 3 4 2 2" xfId="6191" xr:uid="{00000000-0005-0000-0000-000004180000}"/>
    <cellStyle name="Денежный 2 3 6 2 3 4 2 3" xfId="12360" xr:uid="{00000000-0005-0000-0000-000005180000}"/>
    <cellStyle name="Денежный 2 3 6 2 3 4 3" xfId="6636" xr:uid="{00000000-0005-0000-0000-000006180000}"/>
    <cellStyle name="Денежный 2 3 6 2 3 4 4" xfId="7134" xr:uid="{00000000-0005-0000-0000-000007180000}"/>
    <cellStyle name="Денежный 2 3 6 2 3 4 5" xfId="7632" xr:uid="{00000000-0005-0000-0000-000008180000}"/>
    <cellStyle name="Денежный 2 3 6 2 3 4 6" xfId="8788" xr:uid="{00000000-0005-0000-0000-000009180000}"/>
    <cellStyle name="Денежный 2 3 6 2 3 4 7" xfId="9271" xr:uid="{00000000-0005-0000-0000-00000A180000}"/>
    <cellStyle name="Денежный 2 3 6 2 3 4 8" xfId="9815" xr:uid="{00000000-0005-0000-0000-00000B180000}"/>
    <cellStyle name="Денежный 2 3 6 2 3 4 9" xfId="11045" xr:uid="{00000000-0005-0000-0000-00000C180000}"/>
    <cellStyle name="Денежный 2 3 6 2 3 5" xfId="1715" xr:uid="{00000000-0005-0000-0000-00000D180000}"/>
    <cellStyle name="Денежный 2 3 6 2 3 5 2" xfId="2626" xr:uid="{00000000-0005-0000-0000-00000E180000}"/>
    <cellStyle name="Денежный 2 3 6 2 3 5 3" xfId="12080" xr:uid="{00000000-0005-0000-0000-00000F180000}"/>
    <cellStyle name="Денежный 2 3 6 2 3 6" xfId="2756" xr:uid="{00000000-0005-0000-0000-000010180000}"/>
    <cellStyle name="Денежный 2 3 6 2 3 7" xfId="2884" xr:uid="{00000000-0005-0000-0000-000011180000}"/>
    <cellStyle name="Денежный 2 3 6 2 3 8" xfId="3172" xr:uid="{00000000-0005-0000-0000-000012180000}"/>
    <cellStyle name="Денежный 2 3 6 2 3 9" xfId="3300" xr:uid="{00000000-0005-0000-0000-000013180000}"/>
    <cellStyle name="Денежный 2 3 6 2 30" xfId="10203" xr:uid="{00000000-0005-0000-0000-000014180000}"/>
    <cellStyle name="Денежный 2 3 6 2 31" xfId="11461" xr:uid="{00000000-0005-0000-0000-000015180000}"/>
    <cellStyle name="Денежный 2 3 6 2 4" xfId="888" xr:uid="{00000000-0005-0000-0000-000016180000}"/>
    <cellStyle name="Денежный 2 3 6 2 4 2" xfId="9552" xr:uid="{00000000-0005-0000-0000-000017180000}"/>
    <cellStyle name="Денежный 2 3 6 2 4 3" xfId="10785" xr:uid="{00000000-0005-0000-0000-000018180000}"/>
    <cellStyle name="Денежный 2 3 6 2 5" xfId="1579" xr:uid="{00000000-0005-0000-0000-000019180000}"/>
    <cellStyle name="Денежный 2 3 6 2 5 2" xfId="1943" xr:uid="{00000000-0005-0000-0000-00001A180000}"/>
    <cellStyle name="Денежный 2 3 6 2 5 3" xfId="11742" xr:uid="{00000000-0005-0000-0000-00001B180000}"/>
    <cellStyle name="Денежный 2 3 6 2 6" xfId="1770" xr:uid="{00000000-0005-0000-0000-00001C180000}"/>
    <cellStyle name="Денежный 2 3 6 2 7" xfId="1999" xr:uid="{00000000-0005-0000-0000-00001D180000}"/>
    <cellStyle name="Денежный 2 3 6 2 8" xfId="2374" xr:uid="{00000000-0005-0000-0000-00001E180000}"/>
    <cellStyle name="Денежный 2 3 6 2 9" xfId="2321" xr:uid="{00000000-0005-0000-0000-00001F180000}"/>
    <cellStyle name="Денежный 2 3 6 20" xfId="4927" xr:uid="{00000000-0005-0000-0000-000020180000}"/>
    <cellStyle name="Денежный 2 3 6 21" xfId="4865" xr:uid="{00000000-0005-0000-0000-000021180000}"/>
    <cellStyle name="Денежный 2 3 6 22" xfId="5038" xr:uid="{00000000-0005-0000-0000-000022180000}"/>
    <cellStyle name="Денежный 2 3 6 23" xfId="4822" xr:uid="{00000000-0005-0000-0000-000023180000}"/>
    <cellStyle name="Денежный 2 3 6 24" xfId="5696" xr:uid="{00000000-0005-0000-0000-000024180000}"/>
    <cellStyle name="Денежный 2 3 6 25" xfId="5667" xr:uid="{00000000-0005-0000-0000-000025180000}"/>
    <cellStyle name="Денежный 2 3 6 26" xfId="6702" xr:uid="{00000000-0005-0000-0000-000026180000}"/>
    <cellStyle name="Денежный 2 3 6 27" xfId="7200" xr:uid="{00000000-0005-0000-0000-000027180000}"/>
    <cellStyle name="Денежный 2 3 6 28" xfId="7911" xr:uid="{00000000-0005-0000-0000-000028180000}"/>
    <cellStyle name="Денежный 2 3 6 29" xfId="7837" xr:uid="{00000000-0005-0000-0000-000029180000}"/>
    <cellStyle name="Денежный 2 3 6 3" xfId="313" xr:uid="{00000000-0005-0000-0000-00002A180000}"/>
    <cellStyle name="Денежный 2 3 6 3 10" xfId="3453" xr:uid="{00000000-0005-0000-0000-00002B180000}"/>
    <cellStyle name="Денежный 2 3 6 3 11" xfId="3485" xr:uid="{00000000-0005-0000-0000-00002C180000}"/>
    <cellStyle name="Денежный 2 3 6 3 12" xfId="3957" xr:uid="{00000000-0005-0000-0000-00002D180000}"/>
    <cellStyle name="Денежный 2 3 6 3 13" xfId="4057" xr:uid="{00000000-0005-0000-0000-00002E180000}"/>
    <cellStyle name="Денежный 2 3 6 3 14" xfId="3773" xr:uid="{00000000-0005-0000-0000-00002F180000}"/>
    <cellStyle name="Денежный 2 3 6 3 15" xfId="4276" xr:uid="{00000000-0005-0000-0000-000030180000}"/>
    <cellStyle name="Денежный 2 3 6 3 16" xfId="4005" xr:uid="{00000000-0005-0000-0000-000031180000}"/>
    <cellStyle name="Денежный 2 3 6 3 17" xfId="4977" xr:uid="{00000000-0005-0000-0000-000032180000}"/>
    <cellStyle name="Денежный 2 3 6 3 18" xfId="4840" xr:uid="{00000000-0005-0000-0000-000033180000}"/>
    <cellStyle name="Денежный 2 3 6 3 19" xfId="4810" xr:uid="{00000000-0005-0000-0000-000034180000}"/>
    <cellStyle name="Денежный 2 3 6 3 2" xfId="1597" xr:uid="{00000000-0005-0000-0000-000035180000}"/>
    <cellStyle name="Денежный 2 3 6 3 2 2" xfId="1919" xr:uid="{00000000-0005-0000-0000-000036180000}"/>
    <cellStyle name="Денежный 2 3 6 3 2 3" xfId="11728" xr:uid="{00000000-0005-0000-0000-000037180000}"/>
    <cellStyle name="Денежный 2 3 6 3 20" xfId="5376" xr:uid="{00000000-0005-0000-0000-000038180000}"/>
    <cellStyle name="Денежный 2 3 6 3 21" xfId="5743" xr:uid="{00000000-0005-0000-0000-000039180000}"/>
    <cellStyle name="Денежный 2 3 6 3 22" xfId="5768" xr:uid="{00000000-0005-0000-0000-00003A180000}"/>
    <cellStyle name="Денежный 2 3 6 3 23" xfId="6749" xr:uid="{00000000-0005-0000-0000-00003B180000}"/>
    <cellStyle name="Денежный 2 3 6 3 24" xfId="7247" xr:uid="{00000000-0005-0000-0000-00003C180000}"/>
    <cellStyle name="Денежный 2 3 6 3 25" xfId="7974" xr:uid="{00000000-0005-0000-0000-00003D180000}"/>
    <cellStyle name="Денежный 2 3 6 3 26" xfId="8158" xr:uid="{00000000-0005-0000-0000-00003E180000}"/>
    <cellStyle name="Денежный 2 3 6 3 27" xfId="7989" xr:uid="{00000000-0005-0000-0000-00003F180000}"/>
    <cellStyle name="Денежный 2 3 6 3 28" xfId="10221" xr:uid="{00000000-0005-0000-0000-000040180000}"/>
    <cellStyle name="Денежный 2 3 6 3 29" xfId="11479" xr:uid="{00000000-0005-0000-0000-000041180000}"/>
    <cellStyle name="Денежный 2 3 6 3 3" xfId="1800" xr:uid="{00000000-0005-0000-0000-000042180000}"/>
    <cellStyle name="Денежный 2 3 6 3 4" xfId="1774" xr:uid="{00000000-0005-0000-0000-000043180000}"/>
    <cellStyle name="Денежный 2 3 6 3 5" xfId="2041" xr:uid="{00000000-0005-0000-0000-000044180000}"/>
    <cellStyle name="Денежный 2 3 6 3 6" xfId="1838" xr:uid="{00000000-0005-0000-0000-000045180000}"/>
    <cellStyle name="Денежный 2 3 6 3 7" xfId="2548" xr:uid="{00000000-0005-0000-0000-000046180000}"/>
    <cellStyle name="Денежный 2 3 6 3 8" xfId="3037" xr:uid="{00000000-0005-0000-0000-000047180000}"/>
    <cellStyle name="Денежный 2 3 6 3 9" xfId="3074" xr:uid="{00000000-0005-0000-0000-000048180000}"/>
    <cellStyle name="Денежный 2 3 6 30" xfId="8097" xr:uid="{00000000-0005-0000-0000-000049180000}"/>
    <cellStyle name="Денежный 2 3 6 31" xfId="10158" xr:uid="{00000000-0005-0000-0000-00004A180000}"/>
    <cellStyle name="Денежный 2 3 6 32" xfId="11226" xr:uid="{00000000-0005-0000-0000-00004B180000}"/>
    <cellStyle name="Денежный 2 3 6 4" xfId="655" xr:uid="{00000000-0005-0000-0000-00004C180000}"/>
    <cellStyle name="Денежный 2 3 6 4 10" xfId="3565" xr:uid="{00000000-0005-0000-0000-00004D180000}"/>
    <cellStyle name="Денежный 2 3 6 4 11" xfId="3693" xr:uid="{00000000-0005-0000-0000-00004E180000}"/>
    <cellStyle name="Денежный 2 3 6 4 12" xfId="4173" xr:uid="{00000000-0005-0000-0000-00004F180000}"/>
    <cellStyle name="Денежный 2 3 6 4 13" xfId="4328" xr:uid="{00000000-0005-0000-0000-000050180000}"/>
    <cellStyle name="Денежный 2 3 6 4 14" xfId="4474" xr:uid="{00000000-0005-0000-0000-000051180000}"/>
    <cellStyle name="Денежный 2 3 6 4 15" xfId="4605" xr:uid="{00000000-0005-0000-0000-000052180000}"/>
    <cellStyle name="Денежный 2 3 6 4 16" xfId="4733" xr:uid="{00000000-0005-0000-0000-000053180000}"/>
    <cellStyle name="Денежный 2 3 6 4 17" xfId="5155" xr:uid="{00000000-0005-0000-0000-000054180000}"/>
    <cellStyle name="Денежный 2 3 6 4 18" xfId="5302" xr:uid="{00000000-0005-0000-0000-000055180000}"/>
    <cellStyle name="Денежный 2 3 6 4 19" xfId="5437" xr:uid="{00000000-0005-0000-0000-000056180000}"/>
    <cellStyle name="Денежный 2 3 6 4 2" xfId="1680" xr:uid="{00000000-0005-0000-0000-000057180000}"/>
    <cellStyle name="Денежный 2 3 6 4 2 2" xfId="2112" xr:uid="{00000000-0005-0000-0000-000058180000}"/>
    <cellStyle name="Денежный 2 3 6 4 2 3" xfId="11844" xr:uid="{00000000-0005-0000-0000-000059180000}"/>
    <cellStyle name="Денежный 2 3 6 4 20" xfId="5565" xr:uid="{00000000-0005-0000-0000-00005A180000}"/>
    <cellStyle name="Денежный 2 3 6 4 21" xfId="5853" xr:uid="{00000000-0005-0000-0000-00005B180000}"/>
    <cellStyle name="Денежный 2 3 6 4 22" xfId="6321" xr:uid="{00000000-0005-0000-0000-00005C180000}"/>
    <cellStyle name="Денежный 2 3 6 4 23" xfId="6819" xr:uid="{00000000-0005-0000-0000-00005D180000}"/>
    <cellStyle name="Денежный 2 3 6 4 24" xfId="7317" xr:uid="{00000000-0005-0000-0000-00005E180000}"/>
    <cellStyle name="Денежный 2 3 6 4 25" xfId="8299" xr:uid="{00000000-0005-0000-0000-00005F180000}"/>
    <cellStyle name="Денежный 2 3 6 4 26" xfId="8400" xr:uid="{00000000-0005-0000-0000-000060180000}"/>
    <cellStyle name="Денежный 2 3 6 4 27" xfId="9239" xr:uid="{00000000-0005-0000-0000-000061180000}"/>
    <cellStyle name="Денежный 2 3 6 4 28" xfId="10563" xr:uid="{00000000-0005-0000-0000-000062180000}"/>
    <cellStyle name="Денежный 2 3 6 4 29" xfId="11562" xr:uid="{00000000-0005-0000-0000-000063180000}"/>
    <cellStyle name="Денежный 2 3 6 4 3" xfId="2246" xr:uid="{00000000-0005-0000-0000-000064180000}"/>
    <cellStyle name="Денежный 2 3 6 4 4" xfId="2446" xr:uid="{00000000-0005-0000-0000-000065180000}"/>
    <cellStyle name="Денежный 2 3 6 4 5" xfId="2600" xr:uid="{00000000-0005-0000-0000-000066180000}"/>
    <cellStyle name="Денежный 2 3 6 4 6" xfId="2733" xr:uid="{00000000-0005-0000-0000-000067180000}"/>
    <cellStyle name="Денежный 2 3 6 4 7" xfId="2861" xr:uid="{00000000-0005-0000-0000-000068180000}"/>
    <cellStyle name="Денежный 2 3 6 4 8" xfId="3149" xr:uid="{00000000-0005-0000-0000-000069180000}"/>
    <cellStyle name="Денежный 2 3 6 4 9" xfId="3277" xr:uid="{00000000-0005-0000-0000-00006A180000}"/>
    <cellStyle name="Денежный 2 3 6 5" xfId="727" xr:uid="{00000000-0005-0000-0000-00006B180000}"/>
    <cellStyle name="Денежный 2 3 6 5 10" xfId="3625" xr:uid="{00000000-0005-0000-0000-00006C180000}"/>
    <cellStyle name="Денежный 2 3 6 5 11" xfId="3753" xr:uid="{00000000-0005-0000-0000-00006D180000}"/>
    <cellStyle name="Денежный 2 3 6 5 12" xfId="4240" xr:uid="{00000000-0005-0000-0000-00006E180000}"/>
    <cellStyle name="Денежный 2 3 6 5 13" xfId="4392" xr:uid="{00000000-0005-0000-0000-00006F180000}"/>
    <cellStyle name="Денежный 2 3 6 5 14" xfId="4535" xr:uid="{00000000-0005-0000-0000-000070180000}"/>
    <cellStyle name="Денежный 2 3 6 5 15" xfId="4665" xr:uid="{00000000-0005-0000-0000-000071180000}"/>
    <cellStyle name="Денежный 2 3 6 5 16" xfId="4793" xr:uid="{00000000-0005-0000-0000-000072180000}"/>
    <cellStyle name="Денежный 2 3 6 5 17" xfId="5217" xr:uid="{00000000-0005-0000-0000-000073180000}"/>
    <cellStyle name="Денежный 2 3 6 5 18" xfId="5367" xr:uid="{00000000-0005-0000-0000-000074180000}"/>
    <cellStyle name="Денежный 2 3 6 5 19" xfId="5497" xr:uid="{00000000-0005-0000-0000-000075180000}"/>
    <cellStyle name="Денежный 2 3 6 5 2" xfId="1883" xr:uid="{00000000-0005-0000-0000-000076180000}"/>
    <cellStyle name="Денежный 2 3 6 5 2 2" xfId="2181" xr:uid="{00000000-0005-0000-0000-000077180000}"/>
    <cellStyle name="Денежный 2 3 6 5 2 3" xfId="11907" xr:uid="{00000000-0005-0000-0000-000078180000}"/>
    <cellStyle name="Денежный 2 3 6 5 20" xfId="5625" xr:uid="{00000000-0005-0000-0000-000079180000}"/>
    <cellStyle name="Денежный 2 3 6 5 21" xfId="5913" xr:uid="{00000000-0005-0000-0000-00007A180000}"/>
    <cellStyle name="Денежный 2 3 6 5 22" xfId="6381" xr:uid="{00000000-0005-0000-0000-00007B180000}"/>
    <cellStyle name="Денежный 2 3 6 5 23" xfId="6879" xr:uid="{00000000-0005-0000-0000-00007C180000}"/>
    <cellStyle name="Денежный 2 3 6 5 24" xfId="7377" xr:uid="{00000000-0005-0000-0000-00007D180000}"/>
    <cellStyle name="Денежный 2 3 6 5 25" xfId="8371" xr:uid="{00000000-0005-0000-0000-00007E180000}"/>
    <cellStyle name="Денежный 2 3 6 5 26" xfId="8439" xr:uid="{00000000-0005-0000-0000-00007F180000}"/>
    <cellStyle name="Денежный 2 3 6 5 27" xfId="9397" xr:uid="{00000000-0005-0000-0000-000080180000}"/>
    <cellStyle name="Денежный 2 3 6 5 28" xfId="10635" xr:uid="{00000000-0005-0000-0000-000081180000}"/>
    <cellStyle name="Денежный 2 3 6 5 29" xfId="11698" xr:uid="{00000000-0005-0000-0000-000082180000}"/>
    <cellStyle name="Денежный 2 3 6 5 3" xfId="2306" xr:uid="{00000000-0005-0000-0000-000083180000}"/>
    <cellStyle name="Денежный 2 3 6 5 4" xfId="2513" xr:uid="{00000000-0005-0000-0000-000084180000}"/>
    <cellStyle name="Денежный 2 3 6 5 5" xfId="2663" xr:uid="{00000000-0005-0000-0000-000085180000}"/>
    <cellStyle name="Денежный 2 3 6 5 6" xfId="2793" xr:uid="{00000000-0005-0000-0000-000086180000}"/>
    <cellStyle name="Денежный 2 3 6 5 7" xfId="2921" xr:uid="{00000000-0005-0000-0000-000087180000}"/>
    <cellStyle name="Денежный 2 3 6 5 8" xfId="3209" xr:uid="{00000000-0005-0000-0000-000088180000}"/>
    <cellStyle name="Денежный 2 3 6 5 9" xfId="3337" xr:uid="{00000000-0005-0000-0000-000089180000}"/>
    <cellStyle name="Денежный 2 3 6 6" xfId="883" xr:uid="{00000000-0005-0000-0000-00008A180000}"/>
    <cellStyle name="Денежный 2 3 6 6 10" xfId="9547" xr:uid="{00000000-0005-0000-0000-00008B180000}"/>
    <cellStyle name="Денежный 2 3 6 6 11" xfId="10780" xr:uid="{00000000-0005-0000-0000-00008C180000}"/>
    <cellStyle name="Денежный 2 3 6 6 12" xfId="11659" xr:uid="{00000000-0005-0000-0000-00008D180000}"/>
    <cellStyle name="Денежный 2 3 6 6 2" xfId="890" xr:uid="{00000000-0005-0000-0000-00008E180000}"/>
    <cellStyle name="Денежный 2 3 6 6 2 10" xfId="12178" xr:uid="{00000000-0005-0000-0000-00008F180000}"/>
    <cellStyle name="Денежный 2 3 6 6 2 2" xfId="6009" xr:uid="{00000000-0005-0000-0000-000090180000}"/>
    <cellStyle name="Денежный 2 3 6 6 2 2 2" xfId="6013" xr:uid="{00000000-0005-0000-0000-000091180000}"/>
    <cellStyle name="Денежный 2 3 6 6 2 2 3" xfId="12182" xr:uid="{00000000-0005-0000-0000-000092180000}"/>
    <cellStyle name="Денежный 2 3 6 6 2 3" xfId="6480" xr:uid="{00000000-0005-0000-0000-000093180000}"/>
    <cellStyle name="Денежный 2 3 6 6 2 4" xfId="6978" xr:uid="{00000000-0005-0000-0000-000094180000}"/>
    <cellStyle name="Денежный 2 3 6 6 2 5" xfId="7476" xr:uid="{00000000-0005-0000-0000-000095180000}"/>
    <cellStyle name="Денежный 2 3 6 6 2 6" xfId="8530" xr:uid="{00000000-0005-0000-0000-000096180000}"/>
    <cellStyle name="Денежный 2 3 6 6 2 7" xfId="9021" xr:uid="{00000000-0005-0000-0000-000097180000}"/>
    <cellStyle name="Денежный 2 3 6 6 2 8" xfId="9554" xr:uid="{00000000-0005-0000-0000-000098180000}"/>
    <cellStyle name="Денежный 2 3 6 6 2 9" xfId="10787" xr:uid="{00000000-0005-0000-0000-000099180000}"/>
    <cellStyle name="Денежный 2 3 6 6 3" xfId="1049" xr:uid="{00000000-0005-0000-0000-00009A180000}"/>
    <cellStyle name="Денежный 2 3 6 6 3 2" xfId="9713" xr:uid="{00000000-0005-0000-0000-00009B180000}"/>
    <cellStyle name="Денежный 2 3 6 6 3 3" xfId="10946" xr:uid="{00000000-0005-0000-0000-00009C180000}"/>
    <cellStyle name="Денежный 2 3 6 6 4" xfId="757" xr:uid="{00000000-0005-0000-0000-00009D180000}"/>
    <cellStyle name="Денежный 2 3 6 6 4 2" xfId="9424" xr:uid="{00000000-0005-0000-0000-00009E180000}"/>
    <cellStyle name="Денежный 2 3 6 6 4 3" xfId="10660" xr:uid="{00000000-0005-0000-0000-00009F180000}"/>
    <cellStyle name="Денежный 2 3 6 6 5" xfId="1820" xr:uid="{00000000-0005-0000-0000-0000A0180000}"/>
    <cellStyle name="Денежный 2 3 6 6 5 2" xfId="6476" xr:uid="{00000000-0005-0000-0000-0000A1180000}"/>
    <cellStyle name="Денежный 2 3 6 6 5 3" xfId="12448" xr:uid="{00000000-0005-0000-0000-0000A2180000}"/>
    <cellStyle name="Денежный 2 3 6 6 6" xfId="6974" xr:uid="{00000000-0005-0000-0000-0000A3180000}"/>
    <cellStyle name="Денежный 2 3 6 6 7" xfId="7472" xr:uid="{00000000-0005-0000-0000-0000A4180000}"/>
    <cellStyle name="Денежный 2 3 6 6 8" xfId="8523" xr:uid="{00000000-0005-0000-0000-0000A5180000}"/>
    <cellStyle name="Денежный 2 3 6 6 9" xfId="9014" xr:uid="{00000000-0005-0000-0000-0000A6180000}"/>
    <cellStyle name="Денежный 2 3 6 7" xfId="1052" xr:uid="{00000000-0005-0000-0000-0000A7180000}"/>
    <cellStyle name="Денежный 2 3 6 7 10" xfId="11691" xr:uid="{00000000-0005-0000-0000-0000A8180000}"/>
    <cellStyle name="Денежный 2 3 6 7 2" xfId="1876" xr:uid="{00000000-0005-0000-0000-0000A9180000}"/>
    <cellStyle name="Денежный 2 3 6 7 2 2" xfId="6126" xr:uid="{00000000-0005-0000-0000-0000AA180000}"/>
    <cellStyle name="Денежный 2 3 6 7 2 3" xfId="12295" xr:uid="{00000000-0005-0000-0000-0000AB180000}"/>
    <cellStyle name="Денежный 2 3 6 7 3" xfId="6592" xr:uid="{00000000-0005-0000-0000-0000AC180000}"/>
    <cellStyle name="Денежный 2 3 6 7 4" xfId="7090" xr:uid="{00000000-0005-0000-0000-0000AD180000}"/>
    <cellStyle name="Денежный 2 3 6 7 5" xfId="7588" xr:uid="{00000000-0005-0000-0000-0000AE180000}"/>
    <cellStyle name="Денежный 2 3 6 7 6" xfId="8687" xr:uid="{00000000-0005-0000-0000-0000AF180000}"/>
    <cellStyle name="Денежный 2 3 6 7 7" xfId="9183" xr:uid="{00000000-0005-0000-0000-0000B0180000}"/>
    <cellStyle name="Денежный 2 3 6 7 8" xfId="9716" xr:uid="{00000000-0005-0000-0000-0000B1180000}"/>
    <cellStyle name="Денежный 2 3 6 7 9" xfId="10949" xr:uid="{00000000-0005-0000-0000-0000B2180000}"/>
    <cellStyle name="Денежный 2 3 6 8" xfId="1156" xr:uid="{00000000-0005-0000-0000-0000B3180000}"/>
    <cellStyle name="Денежный 2 3 6 8 10" xfId="11672" xr:uid="{00000000-0005-0000-0000-0000B4180000}"/>
    <cellStyle name="Денежный 2 3 6 8 2" xfId="1849" xr:uid="{00000000-0005-0000-0000-0000B5180000}"/>
    <cellStyle name="Денежный 2 3 6 8 2 2" xfId="6193" xr:uid="{00000000-0005-0000-0000-0000B6180000}"/>
    <cellStyle name="Денежный 2 3 6 8 2 3" xfId="12362" xr:uid="{00000000-0005-0000-0000-0000B7180000}"/>
    <cellStyle name="Денежный 2 3 6 8 3" xfId="6638" xr:uid="{00000000-0005-0000-0000-0000B8180000}"/>
    <cellStyle name="Денежный 2 3 6 8 4" xfId="7136" xr:uid="{00000000-0005-0000-0000-0000B9180000}"/>
    <cellStyle name="Денежный 2 3 6 8 5" xfId="7634" xr:uid="{00000000-0005-0000-0000-0000BA180000}"/>
    <cellStyle name="Денежный 2 3 6 8 6" xfId="8790" xr:uid="{00000000-0005-0000-0000-0000BB180000}"/>
    <cellStyle name="Денежный 2 3 6 8 7" xfId="9273" xr:uid="{00000000-0005-0000-0000-0000BC180000}"/>
    <cellStyle name="Денежный 2 3 6 8 8" xfId="9817" xr:uid="{00000000-0005-0000-0000-0000BD180000}"/>
    <cellStyle name="Денежный 2 3 6 8 9" xfId="11047" xr:uid="{00000000-0005-0000-0000-0000BE180000}"/>
    <cellStyle name="Денежный 2 3 6 9" xfId="1341" xr:uid="{00000000-0005-0000-0000-0000BF180000}"/>
    <cellStyle name="Денежный 2 3 6 9 2" xfId="2201" xr:uid="{00000000-0005-0000-0000-0000C0180000}"/>
    <cellStyle name="Денежный 2 3 6 9 3" xfId="11921" xr:uid="{00000000-0005-0000-0000-0000C1180000}"/>
    <cellStyle name="Денежный 2 3 7" xfId="262" xr:uid="{00000000-0005-0000-0000-0000C2180000}"/>
    <cellStyle name="Денежный 2 3 7 10" xfId="2995" xr:uid="{00000000-0005-0000-0000-0000C3180000}"/>
    <cellStyle name="Денежный 2 3 7 11" xfId="3065" xr:uid="{00000000-0005-0000-0000-0000C4180000}"/>
    <cellStyle name="Денежный 2 3 7 12" xfId="3412" xr:uid="{00000000-0005-0000-0000-0000C5180000}"/>
    <cellStyle name="Денежный 2 3 7 13" xfId="3376" xr:uid="{00000000-0005-0000-0000-0000C6180000}"/>
    <cellStyle name="Денежный 2 3 7 14" xfId="3908" xr:uid="{00000000-0005-0000-0000-0000C7180000}"/>
    <cellStyle name="Денежный 2 3 7 15" xfId="3995" xr:uid="{00000000-0005-0000-0000-0000C8180000}"/>
    <cellStyle name="Денежный 2 3 7 16" xfId="3798" xr:uid="{00000000-0005-0000-0000-0000C9180000}"/>
    <cellStyle name="Денежный 2 3 7 17" xfId="4081" xr:uid="{00000000-0005-0000-0000-0000CA180000}"/>
    <cellStyle name="Денежный 2 3 7 18" xfId="3862" xr:uid="{00000000-0005-0000-0000-0000CB180000}"/>
    <cellStyle name="Денежный 2 3 7 19" xfId="4934" xr:uid="{00000000-0005-0000-0000-0000CC180000}"/>
    <cellStyle name="Денежный 2 3 7 2" xfId="570" xr:uid="{00000000-0005-0000-0000-0000CD180000}"/>
    <cellStyle name="Денежный 2 3 7 2 10" xfId="3093" xr:uid="{00000000-0005-0000-0000-0000CE180000}"/>
    <cellStyle name="Денежный 2 3 7 2 11" xfId="3221" xr:uid="{00000000-0005-0000-0000-0000CF180000}"/>
    <cellStyle name="Денежный 2 3 7 2 12" xfId="3509" xr:uid="{00000000-0005-0000-0000-0000D0180000}"/>
    <cellStyle name="Денежный 2 3 7 2 13" xfId="3637" xr:uid="{00000000-0005-0000-0000-0000D1180000}"/>
    <cellStyle name="Денежный 2 3 7 2 14" xfId="4099" xr:uid="{00000000-0005-0000-0000-0000D2180000}"/>
    <cellStyle name="Денежный 2 3 7 2 15" xfId="4264" xr:uid="{00000000-0005-0000-0000-0000D3180000}"/>
    <cellStyle name="Денежный 2 3 7 2 16" xfId="4409" xr:uid="{00000000-0005-0000-0000-0000D4180000}"/>
    <cellStyle name="Денежный 2 3 7 2 17" xfId="4548" xr:uid="{00000000-0005-0000-0000-0000D5180000}"/>
    <cellStyle name="Денежный 2 3 7 2 18" xfId="4677" xr:uid="{00000000-0005-0000-0000-0000D6180000}"/>
    <cellStyle name="Денежный 2 3 7 2 19" xfId="5095" xr:uid="{00000000-0005-0000-0000-0000D7180000}"/>
    <cellStyle name="Денежный 2 3 7 2 2" xfId="603" xr:uid="{00000000-0005-0000-0000-0000D8180000}"/>
    <cellStyle name="Денежный 2 3 7 2 2 10" xfId="3526" xr:uid="{00000000-0005-0000-0000-0000D9180000}"/>
    <cellStyle name="Денежный 2 3 7 2 2 11" xfId="3654" xr:uid="{00000000-0005-0000-0000-0000DA180000}"/>
    <cellStyle name="Денежный 2 3 7 2 2 12" xfId="4127" xr:uid="{00000000-0005-0000-0000-0000DB180000}"/>
    <cellStyle name="Денежный 2 3 7 2 2 13" xfId="4286" xr:uid="{00000000-0005-0000-0000-0000DC180000}"/>
    <cellStyle name="Денежный 2 3 7 2 2 14" xfId="4430" xr:uid="{00000000-0005-0000-0000-0000DD180000}"/>
    <cellStyle name="Денежный 2 3 7 2 2 15" xfId="4566" xr:uid="{00000000-0005-0000-0000-0000DE180000}"/>
    <cellStyle name="Денежный 2 3 7 2 2 16" xfId="4694" xr:uid="{00000000-0005-0000-0000-0000DF180000}"/>
    <cellStyle name="Денежный 2 3 7 2 2 17" xfId="5113" xr:uid="{00000000-0005-0000-0000-0000E0180000}"/>
    <cellStyle name="Денежный 2 3 7 2 2 18" xfId="5259" xr:uid="{00000000-0005-0000-0000-0000E1180000}"/>
    <cellStyle name="Денежный 2 3 7 2 2 19" xfId="5398" xr:uid="{00000000-0005-0000-0000-0000E2180000}"/>
    <cellStyle name="Денежный 2 3 7 2 2 2" xfId="892" xr:uid="{00000000-0005-0000-0000-0000E3180000}"/>
    <cellStyle name="Денежный 2 3 7 2 2 2 10" xfId="11821" xr:uid="{00000000-0005-0000-0000-0000E4180000}"/>
    <cellStyle name="Денежный 2 3 7 2 2 2 2" xfId="2082" xr:uid="{00000000-0005-0000-0000-0000E5180000}"/>
    <cellStyle name="Денежный 2 3 7 2 2 2 2 2" xfId="6015" xr:uid="{00000000-0005-0000-0000-0000E6180000}"/>
    <cellStyle name="Денежный 2 3 7 2 2 2 2 3" xfId="12184" xr:uid="{00000000-0005-0000-0000-0000E7180000}"/>
    <cellStyle name="Денежный 2 3 7 2 2 2 3" xfId="6482" xr:uid="{00000000-0005-0000-0000-0000E8180000}"/>
    <cellStyle name="Денежный 2 3 7 2 2 2 4" xfId="6980" xr:uid="{00000000-0005-0000-0000-0000E9180000}"/>
    <cellStyle name="Денежный 2 3 7 2 2 2 5" xfId="7478" xr:uid="{00000000-0005-0000-0000-0000EA180000}"/>
    <cellStyle name="Денежный 2 3 7 2 2 2 6" xfId="8532" xr:uid="{00000000-0005-0000-0000-0000EB180000}"/>
    <cellStyle name="Денежный 2 3 7 2 2 2 7" xfId="9023" xr:uid="{00000000-0005-0000-0000-0000EC180000}"/>
    <cellStyle name="Денежный 2 3 7 2 2 2 8" xfId="9556" xr:uid="{00000000-0005-0000-0000-0000ED180000}"/>
    <cellStyle name="Денежный 2 3 7 2 2 2 9" xfId="10789" xr:uid="{00000000-0005-0000-0000-0000EE180000}"/>
    <cellStyle name="Денежный 2 3 7 2 2 20" xfId="5526" xr:uid="{00000000-0005-0000-0000-0000EF180000}"/>
    <cellStyle name="Денежный 2 3 7 2 2 21" xfId="5814" xr:uid="{00000000-0005-0000-0000-0000F0180000}"/>
    <cellStyle name="Денежный 2 3 7 2 2 22" xfId="6282" xr:uid="{00000000-0005-0000-0000-0000F1180000}"/>
    <cellStyle name="Денежный 2 3 7 2 2 23" xfId="6780" xr:uid="{00000000-0005-0000-0000-0000F2180000}"/>
    <cellStyle name="Денежный 2 3 7 2 2 24" xfId="7278" xr:uid="{00000000-0005-0000-0000-0000F3180000}"/>
    <cellStyle name="Денежный 2 3 7 2 2 25" xfId="8247" xr:uid="{00000000-0005-0000-0000-0000F4180000}"/>
    <cellStyle name="Денежный 2 3 7 2 2 26" xfId="8631" xr:uid="{00000000-0005-0000-0000-0000F5180000}"/>
    <cellStyle name="Денежный 2 3 7 2 2 27" xfId="8988" xr:uid="{00000000-0005-0000-0000-0000F6180000}"/>
    <cellStyle name="Денежный 2 3 7 2 2 28" xfId="10511" xr:uid="{00000000-0005-0000-0000-0000F7180000}"/>
    <cellStyle name="Денежный 2 3 7 2 2 29" xfId="11523" xr:uid="{00000000-0005-0000-0000-0000F8180000}"/>
    <cellStyle name="Денежный 2 3 7 2 2 3" xfId="893" xr:uid="{00000000-0005-0000-0000-0000F9180000}"/>
    <cellStyle name="Денежный 2 3 7 2 2 3 10" xfId="11943" xr:uid="{00000000-0005-0000-0000-0000FA180000}"/>
    <cellStyle name="Денежный 2 3 7 2 2 3 2" xfId="2224" xr:uid="{00000000-0005-0000-0000-0000FB180000}"/>
    <cellStyle name="Денежный 2 3 7 2 2 3 2 2" xfId="6016" xr:uid="{00000000-0005-0000-0000-0000FC180000}"/>
    <cellStyle name="Денежный 2 3 7 2 2 3 2 3" xfId="12185" xr:uid="{00000000-0005-0000-0000-0000FD180000}"/>
    <cellStyle name="Денежный 2 3 7 2 2 3 3" xfId="6483" xr:uid="{00000000-0005-0000-0000-0000FE180000}"/>
    <cellStyle name="Денежный 2 3 7 2 2 3 4" xfId="6981" xr:uid="{00000000-0005-0000-0000-0000FF180000}"/>
    <cellStyle name="Денежный 2 3 7 2 2 3 5" xfId="7479" xr:uid="{00000000-0005-0000-0000-000000190000}"/>
    <cellStyle name="Денежный 2 3 7 2 2 3 6" xfId="8533" xr:uid="{00000000-0005-0000-0000-000001190000}"/>
    <cellStyle name="Денежный 2 3 7 2 2 3 7" xfId="9024" xr:uid="{00000000-0005-0000-0000-000002190000}"/>
    <cellStyle name="Денежный 2 3 7 2 2 3 8" xfId="9557" xr:uid="{00000000-0005-0000-0000-000003190000}"/>
    <cellStyle name="Денежный 2 3 7 2 2 3 9" xfId="10790" xr:uid="{00000000-0005-0000-0000-000004190000}"/>
    <cellStyle name="Денежный 2 3 7 2 2 4" xfId="1047" xr:uid="{00000000-0005-0000-0000-000005190000}"/>
    <cellStyle name="Денежный 2 3 7 2 2 4 10" xfId="12000" xr:uid="{00000000-0005-0000-0000-000006190000}"/>
    <cellStyle name="Денежный 2 3 7 2 2 4 2" xfId="2405" xr:uid="{00000000-0005-0000-0000-000007190000}"/>
    <cellStyle name="Денежный 2 3 7 2 2 4 2 2" xfId="6122" xr:uid="{00000000-0005-0000-0000-000008190000}"/>
    <cellStyle name="Денежный 2 3 7 2 2 4 2 3" xfId="12291" xr:uid="{00000000-0005-0000-0000-000009190000}"/>
    <cellStyle name="Денежный 2 3 7 2 2 4 3" xfId="6588" xr:uid="{00000000-0005-0000-0000-00000A190000}"/>
    <cellStyle name="Денежный 2 3 7 2 2 4 4" xfId="7086" xr:uid="{00000000-0005-0000-0000-00000B190000}"/>
    <cellStyle name="Денежный 2 3 7 2 2 4 5" xfId="7584" xr:uid="{00000000-0005-0000-0000-00000C190000}"/>
    <cellStyle name="Денежный 2 3 7 2 2 4 6" xfId="8682" xr:uid="{00000000-0005-0000-0000-00000D190000}"/>
    <cellStyle name="Денежный 2 3 7 2 2 4 7" xfId="9178" xr:uid="{00000000-0005-0000-0000-00000E190000}"/>
    <cellStyle name="Денежный 2 3 7 2 2 4 8" xfId="9711" xr:uid="{00000000-0005-0000-0000-00000F190000}"/>
    <cellStyle name="Денежный 2 3 7 2 2 4 9" xfId="10944" xr:uid="{00000000-0005-0000-0000-000010190000}"/>
    <cellStyle name="Денежный 2 3 7 2 2 5" xfId="759" xr:uid="{00000000-0005-0000-0000-000011190000}"/>
    <cellStyle name="Денежный 2 3 7 2 2 5 10" xfId="12062" xr:uid="{00000000-0005-0000-0000-000012190000}"/>
    <cellStyle name="Денежный 2 3 7 2 2 5 2" xfId="2559" xr:uid="{00000000-0005-0000-0000-000013190000}"/>
    <cellStyle name="Денежный 2 3 7 2 2 5 2 2" xfId="5932" xr:uid="{00000000-0005-0000-0000-000014190000}"/>
    <cellStyle name="Денежный 2 3 7 2 2 5 2 3" xfId="12101" xr:uid="{00000000-0005-0000-0000-000015190000}"/>
    <cellStyle name="Денежный 2 3 7 2 2 5 3" xfId="6400" xr:uid="{00000000-0005-0000-0000-000016190000}"/>
    <cellStyle name="Денежный 2 3 7 2 2 5 4" xfId="6898" xr:uid="{00000000-0005-0000-0000-000017190000}"/>
    <cellStyle name="Денежный 2 3 7 2 2 5 5" xfId="7396" xr:uid="{00000000-0005-0000-0000-000018190000}"/>
    <cellStyle name="Денежный 2 3 7 2 2 5 6" xfId="8402" xr:uid="{00000000-0005-0000-0000-000019190000}"/>
    <cellStyle name="Денежный 2 3 7 2 2 5 7" xfId="8392" xr:uid="{00000000-0005-0000-0000-00001A190000}"/>
    <cellStyle name="Денежный 2 3 7 2 2 5 8" xfId="9426" xr:uid="{00000000-0005-0000-0000-00001B190000}"/>
    <cellStyle name="Денежный 2 3 7 2 2 5 9" xfId="10662" xr:uid="{00000000-0005-0000-0000-00001C190000}"/>
    <cellStyle name="Денежный 2 3 7 2 2 6" xfId="1641" xr:uid="{00000000-0005-0000-0000-00001D190000}"/>
    <cellStyle name="Денежный 2 3 7 2 2 6 2" xfId="2693" xr:uid="{00000000-0005-0000-0000-00001E190000}"/>
    <cellStyle name="Денежный 2 3 7 2 2 6 3" xfId="12091" xr:uid="{00000000-0005-0000-0000-00001F190000}"/>
    <cellStyle name="Денежный 2 3 7 2 2 7" xfId="2822" xr:uid="{00000000-0005-0000-0000-000020190000}"/>
    <cellStyle name="Денежный 2 3 7 2 2 8" xfId="3110" xr:uid="{00000000-0005-0000-0000-000021190000}"/>
    <cellStyle name="Денежный 2 3 7 2 2 9" xfId="3238" xr:uid="{00000000-0005-0000-0000-000022190000}"/>
    <cellStyle name="Денежный 2 3 7 2 20" xfId="5239" xr:uid="{00000000-0005-0000-0000-000023190000}"/>
    <cellStyle name="Денежный 2 3 7 2 21" xfId="5381" xr:uid="{00000000-0005-0000-0000-000024190000}"/>
    <cellStyle name="Денежный 2 3 7 2 22" xfId="5509" xr:uid="{00000000-0005-0000-0000-000025190000}"/>
    <cellStyle name="Денежный 2 3 7 2 23" xfId="5797" xr:uid="{00000000-0005-0000-0000-000026190000}"/>
    <cellStyle name="Денежный 2 3 7 2 24" xfId="6265" xr:uid="{00000000-0005-0000-0000-000027190000}"/>
    <cellStyle name="Денежный 2 3 7 2 25" xfId="6763" xr:uid="{00000000-0005-0000-0000-000028190000}"/>
    <cellStyle name="Денежный 2 3 7 2 26" xfId="7261" xr:uid="{00000000-0005-0000-0000-000029190000}"/>
    <cellStyle name="Денежный 2 3 7 2 27" xfId="8215" xr:uid="{00000000-0005-0000-0000-00002A190000}"/>
    <cellStyle name="Денежный 2 3 7 2 28" xfId="7688" xr:uid="{00000000-0005-0000-0000-00002B190000}"/>
    <cellStyle name="Денежный 2 3 7 2 29" xfId="9047" xr:uid="{00000000-0005-0000-0000-00002C190000}"/>
    <cellStyle name="Денежный 2 3 7 2 3" xfId="693" xr:uid="{00000000-0005-0000-0000-00002D190000}"/>
    <cellStyle name="Денежный 2 3 7 2 3 10" xfId="3591" xr:uid="{00000000-0005-0000-0000-00002E190000}"/>
    <cellStyle name="Денежный 2 3 7 2 3 11" xfId="3719" xr:uid="{00000000-0005-0000-0000-00002F190000}"/>
    <cellStyle name="Денежный 2 3 7 2 3 12" xfId="4206" xr:uid="{00000000-0005-0000-0000-000030190000}"/>
    <cellStyle name="Денежный 2 3 7 2 3 13" xfId="4358" xr:uid="{00000000-0005-0000-0000-000031190000}"/>
    <cellStyle name="Денежный 2 3 7 2 3 14" xfId="4501" xr:uid="{00000000-0005-0000-0000-000032190000}"/>
    <cellStyle name="Денежный 2 3 7 2 3 15" xfId="4631" xr:uid="{00000000-0005-0000-0000-000033190000}"/>
    <cellStyle name="Денежный 2 3 7 2 3 16" xfId="4759" xr:uid="{00000000-0005-0000-0000-000034190000}"/>
    <cellStyle name="Денежный 2 3 7 2 3 17" xfId="5183" xr:uid="{00000000-0005-0000-0000-000035190000}"/>
    <cellStyle name="Денежный 2 3 7 2 3 18" xfId="5333" xr:uid="{00000000-0005-0000-0000-000036190000}"/>
    <cellStyle name="Денежный 2 3 7 2 3 19" xfId="5463" xr:uid="{00000000-0005-0000-0000-000037190000}"/>
    <cellStyle name="Денежный 2 3 7 2 3 2" xfId="894" xr:uid="{00000000-0005-0000-0000-000038190000}"/>
    <cellStyle name="Денежный 2 3 7 2 3 2 10" xfId="11873" xr:uid="{00000000-0005-0000-0000-000039190000}"/>
    <cellStyle name="Денежный 2 3 7 2 3 2 2" xfId="2147" xr:uid="{00000000-0005-0000-0000-00003A190000}"/>
    <cellStyle name="Денежный 2 3 7 2 3 2 2 2" xfId="6017" xr:uid="{00000000-0005-0000-0000-00003B190000}"/>
    <cellStyle name="Денежный 2 3 7 2 3 2 2 3" xfId="12186" xr:uid="{00000000-0005-0000-0000-00003C190000}"/>
    <cellStyle name="Денежный 2 3 7 2 3 2 3" xfId="6484" xr:uid="{00000000-0005-0000-0000-00003D190000}"/>
    <cellStyle name="Денежный 2 3 7 2 3 2 4" xfId="6982" xr:uid="{00000000-0005-0000-0000-00003E190000}"/>
    <cellStyle name="Денежный 2 3 7 2 3 2 5" xfId="7480" xr:uid="{00000000-0005-0000-0000-00003F190000}"/>
    <cellStyle name="Денежный 2 3 7 2 3 2 6" xfId="8534" xr:uid="{00000000-0005-0000-0000-000040190000}"/>
    <cellStyle name="Денежный 2 3 7 2 3 2 7" xfId="9025" xr:uid="{00000000-0005-0000-0000-000041190000}"/>
    <cellStyle name="Денежный 2 3 7 2 3 2 8" xfId="9558" xr:uid="{00000000-0005-0000-0000-000042190000}"/>
    <cellStyle name="Денежный 2 3 7 2 3 2 9" xfId="10791" xr:uid="{00000000-0005-0000-0000-000043190000}"/>
    <cellStyle name="Денежный 2 3 7 2 3 20" xfId="5591" xr:uid="{00000000-0005-0000-0000-000044190000}"/>
    <cellStyle name="Денежный 2 3 7 2 3 21" xfId="5879" xr:uid="{00000000-0005-0000-0000-000045190000}"/>
    <cellStyle name="Денежный 2 3 7 2 3 22" xfId="6347" xr:uid="{00000000-0005-0000-0000-000046190000}"/>
    <cellStyle name="Денежный 2 3 7 2 3 23" xfId="6845" xr:uid="{00000000-0005-0000-0000-000047190000}"/>
    <cellStyle name="Денежный 2 3 7 2 3 24" xfId="7343" xr:uid="{00000000-0005-0000-0000-000048190000}"/>
    <cellStyle name="Денежный 2 3 7 2 3 25" xfId="8337" xr:uid="{00000000-0005-0000-0000-000049190000}"/>
    <cellStyle name="Денежный 2 3 7 2 3 26" xfId="8388" xr:uid="{00000000-0005-0000-0000-00004A190000}"/>
    <cellStyle name="Денежный 2 3 7 2 3 27" xfId="9363" xr:uid="{00000000-0005-0000-0000-00004B190000}"/>
    <cellStyle name="Денежный 2 3 7 2 3 28" xfId="10601" xr:uid="{00000000-0005-0000-0000-00004C190000}"/>
    <cellStyle name="Денежный 2 3 7 2 3 29" xfId="11600" xr:uid="{00000000-0005-0000-0000-00004D190000}"/>
    <cellStyle name="Денежный 2 3 7 2 3 3" xfId="1046" xr:uid="{00000000-0005-0000-0000-00004E190000}"/>
    <cellStyle name="Денежный 2 3 7 2 3 3 10" xfId="11963" xr:uid="{00000000-0005-0000-0000-00004F190000}"/>
    <cellStyle name="Денежный 2 3 7 2 3 3 2" xfId="2272" xr:uid="{00000000-0005-0000-0000-000050190000}"/>
    <cellStyle name="Денежный 2 3 7 2 3 3 2 2" xfId="6121" xr:uid="{00000000-0005-0000-0000-000051190000}"/>
    <cellStyle name="Денежный 2 3 7 2 3 3 2 3" xfId="12290" xr:uid="{00000000-0005-0000-0000-000052190000}"/>
    <cellStyle name="Денежный 2 3 7 2 3 3 3" xfId="6587" xr:uid="{00000000-0005-0000-0000-000053190000}"/>
    <cellStyle name="Денежный 2 3 7 2 3 3 4" xfId="7085" xr:uid="{00000000-0005-0000-0000-000054190000}"/>
    <cellStyle name="Денежный 2 3 7 2 3 3 5" xfId="7583" xr:uid="{00000000-0005-0000-0000-000055190000}"/>
    <cellStyle name="Денежный 2 3 7 2 3 3 6" xfId="8681" xr:uid="{00000000-0005-0000-0000-000056190000}"/>
    <cellStyle name="Денежный 2 3 7 2 3 3 7" xfId="9177" xr:uid="{00000000-0005-0000-0000-000057190000}"/>
    <cellStyle name="Денежный 2 3 7 2 3 3 8" xfId="9710" xr:uid="{00000000-0005-0000-0000-000058190000}"/>
    <cellStyle name="Денежный 2 3 7 2 3 3 9" xfId="10943" xr:uid="{00000000-0005-0000-0000-000059190000}"/>
    <cellStyle name="Денежный 2 3 7 2 3 4" xfId="764" xr:uid="{00000000-0005-0000-0000-00005A190000}"/>
    <cellStyle name="Денежный 2 3 7 2 3 4 10" xfId="12039" xr:uid="{00000000-0005-0000-0000-00005B190000}"/>
    <cellStyle name="Денежный 2 3 7 2 3 4 2" xfId="2479" xr:uid="{00000000-0005-0000-0000-00005C190000}"/>
    <cellStyle name="Денежный 2 3 7 2 3 4 2 2" xfId="5937" xr:uid="{00000000-0005-0000-0000-00005D190000}"/>
    <cellStyle name="Денежный 2 3 7 2 3 4 2 3" xfId="12106" xr:uid="{00000000-0005-0000-0000-00005E190000}"/>
    <cellStyle name="Денежный 2 3 7 2 3 4 3" xfId="6405" xr:uid="{00000000-0005-0000-0000-00005F190000}"/>
    <cellStyle name="Денежный 2 3 7 2 3 4 4" xfId="6903" xr:uid="{00000000-0005-0000-0000-000060190000}"/>
    <cellStyle name="Денежный 2 3 7 2 3 4 5" xfId="7401" xr:uid="{00000000-0005-0000-0000-000061190000}"/>
    <cellStyle name="Денежный 2 3 7 2 3 4 6" xfId="8407" xr:uid="{00000000-0005-0000-0000-000062190000}"/>
    <cellStyle name="Денежный 2 3 7 2 3 4 7" xfId="8895" xr:uid="{00000000-0005-0000-0000-000063190000}"/>
    <cellStyle name="Денежный 2 3 7 2 3 4 8" xfId="9431" xr:uid="{00000000-0005-0000-0000-000064190000}"/>
    <cellStyle name="Денежный 2 3 7 2 3 4 9" xfId="10667" xr:uid="{00000000-0005-0000-0000-000065190000}"/>
    <cellStyle name="Денежный 2 3 7 2 3 5" xfId="1718" xr:uid="{00000000-0005-0000-0000-000066190000}"/>
    <cellStyle name="Денежный 2 3 7 2 3 5 2" xfId="2629" xr:uid="{00000000-0005-0000-0000-000067190000}"/>
    <cellStyle name="Денежный 2 3 7 2 3 5 3" xfId="12083" xr:uid="{00000000-0005-0000-0000-000068190000}"/>
    <cellStyle name="Денежный 2 3 7 2 3 6" xfId="2759" xr:uid="{00000000-0005-0000-0000-000069190000}"/>
    <cellStyle name="Денежный 2 3 7 2 3 7" xfId="2887" xr:uid="{00000000-0005-0000-0000-00006A190000}"/>
    <cellStyle name="Денежный 2 3 7 2 3 8" xfId="3175" xr:uid="{00000000-0005-0000-0000-00006B190000}"/>
    <cellStyle name="Денежный 2 3 7 2 3 9" xfId="3303" xr:uid="{00000000-0005-0000-0000-00006C190000}"/>
    <cellStyle name="Денежный 2 3 7 2 30" xfId="10478" xr:uid="{00000000-0005-0000-0000-00006D190000}"/>
    <cellStyle name="Денежный 2 3 7 2 31" xfId="11506" xr:uid="{00000000-0005-0000-0000-00006E190000}"/>
    <cellStyle name="Денежный 2 3 7 2 4" xfId="895" xr:uid="{00000000-0005-0000-0000-00006F190000}"/>
    <cellStyle name="Денежный 2 3 7 2 4 2" xfId="9559" xr:uid="{00000000-0005-0000-0000-000070190000}"/>
    <cellStyle name="Денежный 2 3 7 2 4 3" xfId="10792" xr:uid="{00000000-0005-0000-0000-000071190000}"/>
    <cellStyle name="Денежный 2 3 7 2 5" xfId="1624" xr:uid="{00000000-0005-0000-0000-000072190000}"/>
    <cellStyle name="Денежный 2 3 7 2 5 2" xfId="2207" xr:uid="{00000000-0005-0000-0000-000073190000}"/>
    <cellStyle name="Денежный 2 3 7 2 5 3" xfId="11926" xr:uid="{00000000-0005-0000-0000-000074190000}"/>
    <cellStyle name="Денежный 2 3 7 2 6" xfId="2377" xr:uid="{00000000-0005-0000-0000-000075190000}"/>
    <cellStyle name="Денежный 2 3 7 2 7" xfId="2537" xr:uid="{00000000-0005-0000-0000-000076190000}"/>
    <cellStyle name="Денежный 2 3 7 2 8" xfId="2676" xr:uid="{00000000-0005-0000-0000-000077190000}"/>
    <cellStyle name="Денежный 2 3 7 2 9" xfId="2805" xr:uid="{00000000-0005-0000-0000-000078190000}"/>
    <cellStyle name="Денежный 2 3 7 20" xfId="4861" xr:uid="{00000000-0005-0000-0000-000079190000}"/>
    <cellStyle name="Денежный 2 3 7 21" xfId="5039" xr:uid="{00000000-0005-0000-0000-00007A190000}"/>
    <cellStyle name="Денежный 2 3 7 22" xfId="5020" xr:uid="{00000000-0005-0000-0000-00007B190000}"/>
    <cellStyle name="Денежный 2 3 7 23" xfId="5702" xr:uid="{00000000-0005-0000-0000-00007C190000}"/>
    <cellStyle name="Денежный 2 3 7 24" xfId="5664" xr:uid="{00000000-0005-0000-0000-00007D190000}"/>
    <cellStyle name="Денежный 2 3 7 25" xfId="6708" xr:uid="{00000000-0005-0000-0000-00007E190000}"/>
    <cellStyle name="Денежный 2 3 7 26" xfId="7206" xr:uid="{00000000-0005-0000-0000-00007F190000}"/>
    <cellStyle name="Денежный 2 3 7 27" xfId="7923" xr:uid="{00000000-0005-0000-0000-000080190000}"/>
    <cellStyle name="Денежный 2 3 7 28" xfId="7832" xr:uid="{00000000-0005-0000-0000-000081190000}"/>
    <cellStyle name="Денежный 2 3 7 29" xfId="8011" xr:uid="{00000000-0005-0000-0000-000082190000}"/>
    <cellStyle name="Денежный 2 3 7 3" xfId="675" xr:uid="{00000000-0005-0000-0000-000083190000}"/>
    <cellStyle name="Денежный 2 3 7 3 10" xfId="3574" xr:uid="{00000000-0005-0000-0000-000084190000}"/>
    <cellStyle name="Денежный 2 3 7 3 11" xfId="3702" xr:uid="{00000000-0005-0000-0000-000085190000}"/>
    <cellStyle name="Денежный 2 3 7 3 12" xfId="4189" xr:uid="{00000000-0005-0000-0000-000086190000}"/>
    <cellStyle name="Денежный 2 3 7 3 13" xfId="4341" xr:uid="{00000000-0005-0000-0000-000087190000}"/>
    <cellStyle name="Денежный 2 3 7 3 14" xfId="4484" xr:uid="{00000000-0005-0000-0000-000088190000}"/>
    <cellStyle name="Денежный 2 3 7 3 15" xfId="4614" xr:uid="{00000000-0005-0000-0000-000089190000}"/>
    <cellStyle name="Денежный 2 3 7 3 16" xfId="4742" xr:uid="{00000000-0005-0000-0000-00008A190000}"/>
    <cellStyle name="Денежный 2 3 7 3 17" xfId="5166" xr:uid="{00000000-0005-0000-0000-00008B190000}"/>
    <cellStyle name="Денежный 2 3 7 3 18" xfId="5316" xr:uid="{00000000-0005-0000-0000-00008C190000}"/>
    <cellStyle name="Денежный 2 3 7 3 19" xfId="5446" xr:uid="{00000000-0005-0000-0000-00008D190000}"/>
    <cellStyle name="Денежный 2 3 7 3 2" xfId="1700" xr:uid="{00000000-0005-0000-0000-00008E190000}"/>
    <cellStyle name="Денежный 2 3 7 3 2 2" xfId="2130" xr:uid="{00000000-0005-0000-0000-00008F190000}"/>
    <cellStyle name="Денежный 2 3 7 3 2 3" xfId="11856" xr:uid="{00000000-0005-0000-0000-000090190000}"/>
    <cellStyle name="Денежный 2 3 7 3 20" xfId="5574" xr:uid="{00000000-0005-0000-0000-000091190000}"/>
    <cellStyle name="Денежный 2 3 7 3 21" xfId="5862" xr:uid="{00000000-0005-0000-0000-000092190000}"/>
    <cellStyle name="Денежный 2 3 7 3 22" xfId="6330" xr:uid="{00000000-0005-0000-0000-000093190000}"/>
    <cellStyle name="Денежный 2 3 7 3 23" xfId="6828" xr:uid="{00000000-0005-0000-0000-000094190000}"/>
    <cellStyle name="Денежный 2 3 7 3 24" xfId="7326" xr:uid="{00000000-0005-0000-0000-000095190000}"/>
    <cellStyle name="Денежный 2 3 7 3 25" xfId="8319" xr:uid="{00000000-0005-0000-0000-000096190000}"/>
    <cellStyle name="Денежный 2 3 7 3 26" xfId="8802" xr:uid="{00000000-0005-0000-0000-000097190000}"/>
    <cellStyle name="Денежный 2 3 7 3 27" xfId="9343" xr:uid="{00000000-0005-0000-0000-000098190000}"/>
    <cellStyle name="Денежный 2 3 7 3 28" xfId="10583" xr:uid="{00000000-0005-0000-0000-000099190000}"/>
    <cellStyle name="Денежный 2 3 7 3 29" xfId="11582" xr:uid="{00000000-0005-0000-0000-00009A190000}"/>
    <cellStyle name="Денежный 2 3 7 3 3" xfId="2255" xr:uid="{00000000-0005-0000-0000-00009B190000}"/>
    <cellStyle name="Денежный 2 3 7 3 4" xfId="2462" xr:uid="{00000000-0005-0000-0000-00009C190000}"/>
    <cellStyle name="Денежный 2 3 7 3 5" xfId="2612" xr:uid="{00000000-0005-0000-0000-00009D190000}"/>
    <cellStyle name="Денежный 2 3 7 3 6" xfId="2742" xr:uid="{00000000-0005-0000-0000-00009E190000}"/>
    <cellStyle name="Денежный 2 3 7 3 7" xfId="2870" xr:uid="{00000000-0005-0000-0000-00009F190000}"/>
    <cellStyle name="Денежный 2 3 7 3 8" xfId="3158" xr:uid="{00000000-0005-0000-0000-0000A0190000}"/>
    <cellStyle name="Денежный 2 3 7 3 9" xfId="3286" xr:uid="{00000000-0005-0000-0000-0000A1190000}"/>
    <cellStyle name="Денежный 2 3 7 30" xfId="10170" xr:uid="{00000000-0005-0000-0000-0000A2190000}"/>
    <cellStyle name="Денежный 2 3 7 31" xfId="11239" xr:uid="{00000000-0005-0000-0000-0000A3190000}"/>
    <cellStyle name="Денежный 2 3 7 4" xfId="891" xr:uid="{00000000-0005-0000-0000-0000A4190000}"/>
    <cellStyle name="Денежный 2 3 7 4 10" xfId="11704" xr:uid="{00000000-0005-0000-0000-0000A5190000}"/>
    <cellStyle name="Денежный 2 3 7 4 2" xfId="1891" xr:uid="{00000000-0005-0000-0000-0000A6190000}"/>
    <cellStyle name="Денежный 2 3 7 4 2 2" xfId="6014" xr:uid="{00000000-0005-0000-0000-0000A7190000}"/>
    <cellStyle name="Денежный 2 3 7 4 2 3" xfId="12183" xr:uid="{00000000-0005-0000-0000-0000A8190000}"/>
    <cellStyle name="Денежный 2 3 7 4 3" xfId="6481" xr:uid="{00000000-0005-0000-0000-0000A9190000}"/>
    <cellStyle name="Денежный 2 3 7 4 4" xfId="6979" xr:uid="{00000000-0005-0000-0000-0000AA190000}"/>
    <cellStyle name="Денежный 2 3 7 4 5" xfId="7477" xr:uid="{00000000-0005-0000-0000-0000AB190000}"/>
    <cellStyle name="Денежный 2 3 7 4 6" xfId="8531" xr:uid="{00000000-0005-0000-0000-0000AC190000}"/>
    <cellStyle name="Денежный 2 3 7 4 7" xfId="9022" xr:uid="{00000000-0005-0000-0000-0000AD190000}"/>
    <cellStyle name="Денежный 2 3 7 4 8" xfId="9555" xr:uid="{00000000-0005-0000-0000-0000AE190000}"/>
    <cellStyle name="Денежный 2 3 7 4 9" xfId="10788" xr:uid="{00000000-0005-0000-0000-0000AF190000}"/>
    <cellStyle name="Денежный 2 3 7 5" xfId="1048" xr:uid="{00000000-0005-0000-0000-0000B0190000}"/>
    <cellStyle name="Денежный 2 3 7 5 10" xfId="11658" xr:uid="{00000000-0005-0000-0000-0000B1190000}"/>
    <cellStyle name="Денежный 2 3 7 5 2" xfId="1819" xr:uid="{00000000-0005-0000-0000-0000B2190000}"/>
    <cellStyle name="Денежный 2 3 7 5 2 2" xfId="6123" xr:uid="{00000000-0005-0000-0000-0000B3190000}"/>
    <cellStyle name="Денежный 2 3 7 5 2 3" xfId="12292" xr:uid="{00000000-0005-0000-0000-0000B4190000}"/>
    <cellStyle name="Денежный 2 3 7 5 3" xfId="6589" xr:uid="{00000000-0005-0000-0000-0000B5190000}"/>
    <cellStyle name="Денежный 2 3 7 5 4" xfId="7087" xr:uid="{00000000-0005-0000-0000-0000B6190000}"/>
    <cellStyle name="Денежный 2 3 7 5 5" xfId="7585" xr:uid="{00000000-0005-0000-0000-0000B7190000}"/>
    <cellStyle name="Денежный 2 3 7 5 6" xfId="8683" xr:uid="{00000000-0005-0000-0000-0000B8190000}"/>
    <cellStyle name="Денежный 2 3 7 5 7" xfId="9179" xr:uid="{00000000-0005-0000-0000-0000B9190000}"/>
    <cellStyle name="Денежный 2 3 7 5 8" xfId="9712" xr:uid="{00000000-0005-0000-0000-0000BA190000}"/>
    <cellStyle name="Денежный 2 3 7 5 9" xfId="10945" xr:uid="{00000000-0005-0000-0000-0000BB190000}"/>
    <cellStyle name="Денежный 2 3 7 6" xfId="758" xr:uid="{00000000-0005-0000-0000-0000BC190000}"/>
    <cellStyle name="Денежный 2 3 7 6 10" xfId="11706" xr:uid="{00000000-0005-0000-0000-0000BD190000}"/>
    <cellStyle name="Денежный 2 3 7 6 2" xfId="1894" xr:uid="{00000000-0005-0000-0000-0000BE190000}"/>
    <cellStyle name="Денежный 2 3 7 6 2 2" xfId="5931" xr:uid="{00000000-0005-0000-0000-0000BF190000}"/>
    <cellStyle name="Денежный 2 3 7 6 2 3" xfId="12100" xr:uid="{00000000-0005-0000-0000-0000C0190000}"/>
    <cellStyle name="Денежный 2 3 7 6 3" xfId="6399" xr:uid="{00000000-0005-0000-0000-0000C1190000}"/>
    <cellStyle name="Денежный 2 3 7 6 4" xfId="6897" xr:uid="{00000000-0005-0000-0000-0000C2190000}"/>
    <cellStyle name="Денежный 2 3 7 6 5" xfId="7395" xr:uid="{00000000-0005-0000-0000-0000C3190000}"/>
    <cellStyle name="Денежный 2 3 7 6 6" xfId="8401" xr:uid="{00000000-0005-0000-0000-0000C4190000}"/>
    <cellStyle name="Денежный 2 3 7 6 7" xfId="8059" xr:uid="{00000000-0005-0000-0000-0000C5190000}"/>
    <cellStyle name="Денежный 2 3 7 6 8" xfId="9425" xr:uid="{00000000-0005-0000-0000-0000C6190000}"/>
    <cellStyle name="Денежный 2 3 7 6 9" xfId="10661" xr:uid="{00000000-0005-0000-0000-0000C7190000}"/>
    <cellStyle name="Денежный 2 3 7 7" xfId="1354" xr:uid="{00000000-0005-0000-0000-0000C8190000}"/>
    <cellStyle name="Денежный 2 3 7 7 2" xfId="2046" xr:uid="{00000000-0005-0000-0000-0000C9190000}"/>
    <cellStyle name="Денежный 2 3 7 7 3" xfId="11792" xr:uid="{00000000-0005-0000-0000-0000CA190000}"/>
    <cellStyle name="Денежный 2 3 7 8" xfId="2092" xr:uid="{00000000-0005-0000-0000-0000CB190000}"/>
    <cellStyle name="Денежный 2 3 7 9" xfId="2363" xr:uid="{00000000-0005-0000-0000-0000CC190000}"/>
    <cellStyle name="Денежный 2 3 8" xfId="269" xr:uid="{00000000-0005-0000-0000-0000CD190000}"/>
    <cellStyle name="Денежный 2 3 8 10" xfId="3416" xr:uid="{00000000-0005-0000-0000-0000CE190000}"/>
    <cellStyle name="Денежный 2 3 8 11" xfId="3501" xr:uid="{00000000-0005-0000-0000-0000CF190000}"/>
    <cellStyle name="Денежный 2 3 8 12" xfId="3915" xr:uid="{00000000-0005-0000-0000-0000D0190000}"/>
    <cellStyle name="Денежный 2 3 8 13" xfId="3831" xr:uid="{00000000-0005-0000-0000-0000D1190000}"/>
    <cellStyle name="Денежный 2 3 8 14" xfId="4090" xr:uid="{00000000-0005-0000-0000-0000D2190000}"/>
    <cellStyle name="Денежный 2 3 8 15" xfId="4113" xr:uid="{00000000-0005-0000-0000-0000D3190000}"/>
    <cellStyle name="Денежный 2 3 8 16" xfId="4028" xr:uid="{00000000-0005-0000-0000-0000D4190000}"/>
    <cellStyle name="Денежный 2 3 8 17" xfId="4939" xr:uid="{00000000-0005-0000-0000-0000D5190000}"/>
    <cellStyle name="Денежный 2 3 8 18" xfId="5000" xr:uid="{00000000-0005-0000-0000-0000D6190000}"/>
    <cellStyle name="Денежный 2 3 8 19" xfId="4886" xr:uid="{00000000-0005-0000-0000-0000D7190000}"/>
    <cellStyle name="Денежный 2 3 8 2" xfId="897" xr:uid="{00000000-0005-0000-0000-0000D8190000}"/>
    <cellStyle name="Денежный 2 3 8 2 10" xfId="11710" xr:uid="{00000000-0005-0000-0000-0000D9190000}"/>
    <cellStyle name="Денежный 2 3 8 2 2" xfId="1898" xr:uid="{00000000-0005-0000-0000-0000DA190000}"/>
    <cellStyle name="Денежный 2 3 8 2 2 2" xfId="6018" xr:uid="{00000000-0005-0000-0000-0000DB190000}"/>
    <cellStyle name="Денежный 2 3 8 2 2 3" xfId="12187" xr:uid="{00000000-0005-0000-0000-0000DC190000}"/>
    <cellStyle name="Денежный 2 3 8 2 3" xfId="6485" xr:uid="{00000000-0005-0000-0000-0000DD190000}"/>
    <cellStyle name="Денежный 2 3 8 2 4" xfId="6983" xr:uid="{00000000-0005-0000-0000-0000DE190000}"/>
    <cellStyle name="Денежный 2 3 8 2 5" xfId="7481" xr:uid="{00000000-0005-0000-0000-0000DF190000}"/>
    <cellStyle name="Денежный 2 3 8 2 6" xfId="8537" xr:uid="{00000000-0005-0000-0000-0000E0190000}"/>
    <cellStyle name="Денежный 2 3 8 2 7" xfId="9028" xr:uid="{00000000-0005-0000-0000-0000E1190000}"/>
    <cellStyle name="Денежный 2 3 8 2 8" xfId="9561" xr:uid="{00000000-0005-0000-0000-0000E2190000}"/>
    <cellStyle name="Денежный 2 3 8 2 9" xfId="10794" xr:uid="{00000000-0005-0000-0000-0000E3190000}"/>
    <cellStyle name="Денежный 2 3 8 20" xfId="5311" xr:uid="{00000000-0005-0000-0000-0000E4190000}"/>
    <cellStyle name="Денежный 2 3 8 21" xfId="5706" xr:uid="{00000000-0005-0000-0000-0000E5190000}"/>
    <cellStyle name="Денежный 2 3 8 22" xfId="5784" xr:uid="{00000000-0005-0000-0000-0000E6190000}"/>
    <cellStyle name="Денежный 2 3 8 23" xfId="6712" xr:uid="{00000000-0005-0000-0000-0000E7190000}"/>
    <cellStyle name="Денежный 2 3 8 24" xfId="7210" xr:uid="{00000000-0005-0000-0000-0000E8190000}"/>
    <cellStyle name="Денежный 2 3 8 25" xfId="7930" xr:uid="{00000000-0005-0000-0000-0000E9190000}"/>
    <cellStyle name="Денежный 2 3 8 26" xfId="8177" xr:uid="{00000000-0005-0000-0000-0000EA190000}"/>
    <cellStyle name="Денежный 2 3 8 27" xfId="8835" xr:uid="{00000000-0005-0000-0000-0000EB190000}"/>
    <cellStyle name="Денежный 2 3 8 28" xfId="10177" xr:uid="{00000000-0005-0000-0000-0000EC190000}"/>
    <cellStyle name="Денежный 2 3 8 29" xfId="11246" xr:uid="{00000000-0005-0000-0000-0000ED190000}"/>
    <cellStyle name="Денежный 2 3 8 3" xfId="1045" xr:uid="{00000000-0005-0000-0000-0000EE190000}"/>
    <cellStyle name="Денежный 2 3 8 3 10" xfId="11752" xr:uid="{00000000-0005-0000-0000-0000EF190000}"/>
    <cellStyle name="Денежный 2 3 8 3 2" xfId="1956" xr:uid="{00000000-0005-0000-0000-0000F0190000}"/>
    <cellStyle name="Денежный 2 3 8 3 2 2" xfId="6120" xr:uid="{00000000-0005-0000-0000-0000F1190000}"/>
    <cellStyle name="Денежный 2 3 8 3 2 3" xfId="12289" xr:uid="{00000000-0005-0000-0000-0000F2190000}"/>
    <cellStyle name="Денежный 2 3 8 3 3" xfId="6586" xr:uid="{00000000-0005-0000-0000-0000F3190000}"/>
    <cellStyle name="Денежный 2 3 8 3 4" xfId="7084" xr:uid="{00000000-0005-0000-0000-0000F4190000}"/>
    <cellStyle name="Денежный 2 3 8 3 5" xfId="7582" xr:uid="{00000000-0005-0000-0000-0000F5190000}"/>
    <cellStyle name="Денежный 2 3 8 3 6" xfId="8680" xr:uid="{00000000-0005-0000-0000-0000F6190000}"/>
    <cellStyle name="Денежный 2 3 8 3 7" xfId="9176" xr:uid="{00000000-0005-0000-0000-0000F7190000}"/>
    <cellStyle name="Денежный 2 3 8 3 8" xfId="9709" xr:uid="{00000000-0005-0000-0000-0000F8190000}"/>
    <cellStyle name="Денежный 2 3 8 3 9" xfId="10942" xr:uid="{00000000-0005-0000-0000-0000F9190000}"/>
    <cellStyle name="Денежный 2 3 8 4" xfId="769" xr:uid="{00000000-0005-0000-0000-0000FA190000}"/>
    <cellStyle name="Денежный 2 3 8 4 10" xfId="11635" xr:uid="{00000000-0005-0000-0000-0000FB190000}"/>
    <cellStyle name="Денежный 2 3 8 4 2" xfId="1764" xr:uid="{00000000-0005-0000-0000-0000FC190000}"/>
    <cellStyle name="Денежный 2 3 8 4 2 2" xfId="5941" xr:uid="{00000000-0005-0000-0000-0000FD190000}"/>
    <cellStyle name="Денежный 2 3 8 4 2 3" xfId="12110" xr:uid="{00000000-0005-0000-0000-0000FE190000}"/>
    <cellStyle name="Денежный 2 3 8 4 3" xfId="6409" xr:uid="{00000000-0005-0000-0000-0000FF190000}"/>
    <cellStyle name="Денежный 2 3 8 4 4" xfId="6907" xr:uid="{00000000-0005-0000-0000-0000001A0000}"/>
    <cellStyle name="Денежный 2 3 8 4 5" xfId="7405" xr:uid="{00000000-0005-0000-0000-0000011A0000}"/>
    <cellStyle name="Денежный 2 3 8 4 6" xfId="8412" xr:uid="{00000000-0005-0000-0000-0000021A0000}"/>
    <cellStyle name="Денежный 2 3 8 4 7" xfId="8900" xr:uid="{00000000-0005-0000-0000-0000031A0000}"/>
    <cellStyle name="Денежный 2 3 8 4 8" xfId="9436" xr:uid="{00000000-0005-0000-0000-0000041A0000}"/>
    <cellStyle name="Денежный 2 3 8 4 9" xfId="10671" xr:uid="{00000000-0005-0000-0000-0000051A0000}"/>
    <cellStyle name="Денежный 2 3 8 5" xfId="1361" xr:uid="{00000000-0005-0000-0000-0000061A0000}"/>
    <cellStyle name="Денежный 2 3 8 5 2" xfId="2121" xr:uid="{00000000-0005-0000-0000-0000071A0000}"/>
    <cellStyle name="Денежный 2 3 8 5 3" xfId="11853" xr:uid="{00000000-0005-0000-0000-0000081A0000}"/>
    <cellStyle name="Денежный 2 3 8 6" xfId="2369" xr:uid="{00000000-0005-0000-0000-0000091A0000}"/>
    <cellStyle name="Денежный 2 3 8 7" xfId="2391" xr:uid="{00000000-0005-0000-0000-00000A1A0000}"/>
    <cellStyle name="Денежный 2 3 8 8" xfId="2999" xr:uid="{00000000-0005-0000-0000-00000B1A0000}"/>
    <cellStyle name="Денежный 2 3 8 9" xfId="2956" xr:uid="{00000000-0005-0000-0000-00000C1A0000}"/>
    <cellStyle name="Денежный 2 3 9" xfId="276" xr:uid="{00000000-0005-0000-0000-00000D1A0000}"/>
    <cellStyle name="Денежный 2 3 9 10" xfId="3420" xr:uid="{00000000-0005-0000-0000-00000E1A0000}"/>
    <cellStyle name="Денежный 2 3 9 11" xfId="3372" xr:uid="{00000000-0005-0000-0000-00000F1A0000}"/>
    <cellStyle name="Денежный 2 3 9 12" xfId="3922" xr:uid="{00000000-0005-0000-0000-0000101A0000}"/>
    <cellStyle name="Денежный 2 3 9 13" xfId="3989" xr:uid="{00000000-0005-0000-0000-0000111A0000}"/>
    <cellStyle name="Денежный 2 3 9 14" xfId="4044" xr:uid="{00000000-0005-0000-0000-0000121A0000}"/>
    <cellStyle name="Денежный 2 3 9 15" xfId="3988" xr:uid="{00000000-0005-0000-0000-0000131A0000}"/>
    <cellStyle name="Денежный 2 3 9 16" xfId="4428" xr:uid="{00000000-0005-0000-0000-0000141A0000}"/>
    <cellStyle name="Денежный 2 3 9 17" xfId="4943" xr:uid="{00000000-0005-0000-0000-0000151A0000}"/>
    <cellStyle name="Денежный 2 3 9 18" xfId="4807" xr:uid="{00000000-0005-0000-0000-0000161A0000}"/>
    <cellStyle name="Денежный 2 3 9 19" xfId="4827" xr:uid="{00000000-0005-0000-0000-0000171A0000}"/>
    <cellStyle name="Денежный 2 3 9 2" xfId="898" xr:uid="{00000000-0005-0000-0000-0000181A0000}"/>
    <cellStyle name="Денежный 2 3 9 2 10" xfId="11715" xr:uid="{00000000-0005-0000-0000-0000191A0000}"/>
    <cellStyle name="Денежный 2 3 9 2 2" xfId="1903" xr:uid="{00000000-0005-0000-0000-00001A1A0000}"/>
    <cellStyle name="Денежный 2 3 9 2 2 2" xfId="6019" xr:uid="{00000000-0005-0000-0000-00001B1A0000}"/>
    <cellStyle name="Денежный 2 3 9 2 2 3" xfId="12188" xr:uid="{00000000-0005-0000-0000-00001C1A0000}"/>
    <cellStyle name="Денежный 2 3 9 2 3" xfId="6486" xr:uid="{00000000-0005-0000-0000-00001D1A0000}"/>
    <cellStyle name="Денежный 2 3 9 2 4" xfId="6984" xr:uid="{00000000-0005-0000-0000-00001E1A0000}"/>
    <cellStyle name="Денежный 2 3 9 2 5" xfId="7482" xr:uid="{00000000-0005-0000-0000-00001F1A0000}"/>
    <cellStyle name="Денежный 2 3 9 2 6" xfId="8538" xr:uid="{00000000-0005-0000-0000-0000201A0000}"/>
    <cellStyle name="Денежный 2 3 9 2 7" xfId="9029" xr:uid="{00000000-0005-0000-0000-0000211A0000}"/>
    <cellStyle name="Денежный 2 3 9 2 8" xfId="9562" xr:uid="{00000000-0005-0000-0000-0000221A0000}"/>
    <cellStyle name="Денежный 2 3 9 2 9" xfId="10795" xr:uid="{00000000-0005-0000-0000-0000231A0000}"/>
    <cellStyle name="Денежный 2 3 9 20" xfId="4819" xr:uid="{00000000-0005-0000-0000-0000241A0000}"/>
    <cellStyle name="Денежный 2 3 9 21" xfId="5710" xr:uid="{00000000-0005-0000-0000-0000251A0000}"/>
    <cellStyle name="Денежный 2 3 9 22" xfId="5660" xr:uid="{00000000-0005-0000-0000-0000261A0000}"/>
    <cellStyle name="Денежный 2 3 9 23" xfId="6716" xr:uid="{00000000-0005-0000-0000-0000271A0000}"/>
    <cellStyle name="Денежный 2 3 9 24" xfId="7214" xr:uid="{00000000-0005-0000-0000-0000281A0000}"/>
    <cellStyle name="Денежный 2 3 9 25" xfId="7937" xr:uid="{00000000-0005-0000-0000-0000291A0000}"/>
    <cellStyle name="Денежный 2 3 9 26" xfId="7826" xr:uid="{00000000-0005-0000-0000-00002A1A0000}"/>
    <cellStyle name="Денежный 2 3 9 27" xfId="7786" xr:uid="{00000000-0005-0000-0000-00002B1A0000}"/>
    <cellStyle name="Денежный 2 3 9 28" xfId="10184" xr:uid="{00000000-0005-0000-0000-00002C1A0000}"/>
    <cellStyle name="Денежный 2 3 9 29" xfId="11253" xr:uid="{00000000-0005-0000-0000-00002D1A0000}"/>
    <cellStyle name="Денежный 2 3 9 3" xfId="1044" xr:uid="{00000000-0005-0000-0000-00002E1A0000}"/>
    <cellStyle name="Денежный 2 3 9 3 10" xfId="11654" xr:uid="{00000000-0005-0000-0000-00002F1A0000}"/>
    <cellStyle name="Денежный 2 3 9 3 2" xfId="1815" xr:uid="{00000000-0005-0000-0000-0000301A0000}"/>
    <cellStyle name="Денежный 2 3 9 3 2 2" xfId="6119" xr:uid="{00000000-0005-0000-0000-0000311A0000}"/>
    <cellStyle name="Денежный 2 3 9 3 2 3" xfId="12288" xr:uid="{00000000-0005-0000-0000-0000321A0000}"/>
    <cellStyle name="Денежный 2 3 9 3 3" xfId="6585" xr:uid="{00000000-0005-0000-0000-0000331A0000}"/>
    <cellStyle name="Денежный 2 3 9 3 4" xfId="7083" xr:uid="{00000000-0005-0000-0000-0000341A0000}"/>
    <cellStyle name="Денежный 2 3 9 3 5" xfId="7581" xr:uid="{00000000-0005-0000-0000-0000351A0000}"/>
    <cellStyle name="Денежный 2 3 9 3 6" xfId="8679" xr:uid="{00000000-0005-0000-0000-0000361A0000}"/>
    <cellStyle name="Денежный 2 3 9 3 7" xfId="9175" xr:uid="{00000000-0005-0000-0000-0000371A0000}"/>
    <cellStyle name="Денежный 2 3 9 3 8" xfId="9708" xr:uid="{00000000-0005-0000-0000-0000381A0000}"/>
    <cellStyle name="Денежный 2 3 9 3 9" xfId="10941" xr:uid="{00000000-0005-0000-0000-0000391A0000}"/>
    <cellStyle name="Денежный 2 3 9 4" xfId="773" xr:uid="{00000000-0005-0000-0000-00003A1A0000}"/>
    <cellStyle name="Денежный 2 3 9 4 10" xfId="11739" xr:uid="{00000000-0005-0000-0000-00003B1A0000}"/>
    <cellStyle name="Денежный 2 3 9 4 2" xfId="1934" xr:uid="{00000000-0005-0000-0000-00003C1A0000}"/>
    <cellStyle name="Денежный 2 3 9 4 2 2" xfId="5944" xr:uid="{00000000-0005-0000-0000-00003D1A0000}"/>
    <cellStyle name="Денежный 2 3 9 4 2 3" xfId="12113" xr:uid="{00000000-0005-0000-0000-00003E1A0000}"/>
    <cellStyle name="Денежный 2 3 9 4 3" xfId="6412" xr:uid="{00000000-0005-0000-0000-00003F1A0000}"/>
    <cellStyle name="Денежный 2 3 9 4 4" xfId="6910" xr:uid="{00000000-0005-0000-0000-0000401A0000}"/>
    <cellStyle name="Денежный 2 3 9 4 5" xfId="7408" xr:uid="{00000000-0005-0000-0000-0000411A0000}"/>
    <cellStyle name="Денежный 2 3 9 4 6" xfId="8416" xr:uid="{00000000-0005-0000-0000-0000421A0000}"/>
    <cellStyle name="Денежный 2 3 9 4 7" xfId="8904" xr:uid="{00000000-0005-0000-0000-0000431A0000}"/>
    <cellStyle name="Денежный 2 3 9 4 8" xfId="9440" xr:uid="{00000000-0005-0000-0000-0000441A0000}"/>
    <cellStyle name="Денежный 2 3 9 4 9" xfId="10675" xr:uid="{00000000-0005-0000-0000-0000451A0000}"/>
    <cellStyle name="Денежный 2 3 9 5" xfId="1368" xr:uid="{00000000-0005-0000-0000-0000461A0000}"/>
    <cellStyle name="Денежный 2 3 9 5 2" xfId="1747" xr:uid="{00000000-0005-0000-0000-0000471A0000}"/>
    <cellStyle name="Денежный 2 3 9 5 3" xfId="11624" xr:uid="{00000000-0005-0000-0000-0000481A0000}"/>
    <cellStyle name="Денежный 2 3 9 6" xfId="2332" xr:uid="{00000000-0005-0000-0000-0000491A0000}"/>
    <cellStyle name="Денежный 2 3 9 7" xfId="2533" xr:uid="{00000000-0005-0000-0000-00004A1A0000}"/>
    <cellStyle name="Денежный 2 3 9 8" xfId="3004" xr:uid="{00000000-0005-0000-0000-00004B1A0000}"/>
    <cellStyle name="Денежный 2 3 9 9" xfId="3061" xr:uid="{00000000-0005-0000-0000-00004C1A0000}"/>
    <cellStyle name="Денежный 2 30" xfId="2932" xr:uid="{00000000-0005-0000-0000-00004D1A0000}"/>
    <cellStyle name="Денежный 2 31" xfId="3001" xr:uid="{00000000-0005-0000-0000-00004E1A0000}"/>
    <cellStyle name="Денежный 2 32" xfId="3348" xr:uid="{00000000-0005-0000-0000-00004F1A0000}"/>
    <cellStyle name="Денежный 2 33" xfId="3478" xr:uid="{00000000-0005-0000-0000-0000501A0000}"/>
    <cellStyle name="Денежный 2 34" xfId="3764" xr:uid="{00000000-0005-0000-0000-0000511A0000}"/>
    <cellStyle name="Денежный 2 35" xfId="3919" xr:uid="{00000000-0005-0000-0000-0000521A0000}"/>
    <cellStyle name="Денежный 2 36" xfId="3830" xr:uid="{00000000-0005-0000-0000-0000531A0000}"/>
    <cellStyle name="Денежный 2 37" xfId="4433" xr:uid="{00000000-0005-0000-0000-0000541A0000}"/>
    <cellStyle name="Денежный 2 38" xfId="4558" xr:uid="{00000000-0005-0000-0000-0000551A0000}"/>
    <cellStyle name="Денежный 2 39" xfId="4805" xr:uid="{00000000-0005-0000-0000-0000561A0000}"/>
    <cellStyle name="Денежный 2 4" xfId="226" xr:uid="{00000000-0005-0000-0000-0000571A0000}"/>
    <cellStyle name="Денежный 2 4 10" xfId="899" xr:uid="{00000000-0005-0000-0000-0000581A0000}"/>
    <cellStyle name="Денежный 2 4 10 10" xfId="9563" xr:uid="{00000000-0005-0000-0000-0000591A0000}"/>
    <cellStyle name="Денежный 2 4 10 11" xfId="10796" xr:uid="{00000000-0005-0000-0000-00005A1A0000}"/>
    <cellStyle name="Денежный 2 4 10 12" xfId="11666" xr:uid="{00000000-0005-0000-0000-00005B1A0000}"/>
    <cellStyle name="Денежный 2 4 10 2" xfId="900" xr:uid="{00000000-0005-0000-0000-00005C1A0000}"/>
    <cellStyle name="Денежный 2 4 10 2 10" xfId="12189" xr:uid="{00000000-0005-0000-0000-00005D1A0000}"/>
    <cellStyle name="Денежный 2 4 10 2 2" xfId="6020" xr:uid="{00000000-0005-0000-0000-00005E1A0000}"/>
    <cellStyle name="Денежный 2 4 10 2 2 2" xfId="6021" xr:uid="{00000000-0005-0000-0000-00005F1A0000}"/>
    <cellStyle name="Денежный 2 4 10 2 2 3" xfId="12190" xr:uid="{00000000-0005-0000-0000-0000601A0000}"/>
    <cellStyle name="Денежный 2 4 10 2 3" xfId="6488" xr:uid="{00000000-0005-0000-0000-0000611A0000}"/>
    <cellStyle name="Денежный 2 4 10 2 4" xfId="6986" xr:uid="{00000000-0005-0000-0000-0000621A0000}"/>
    <cellStyle name="Денежный 2 4 10 2 5" xfId="7484" xr:uid="{00000000-0005-0000-0000-0000631A0000}"/>
    <cellStyle name="Денежный 2 4 10 2 6" xfId="8540" xr:uid="{00000000-0005-0000-0000-0000641A0000}"/>
    <cellStyle name="Денежный 2 4 10 2 7" xfId="9031" xr:uid="{00000000-0005-0000-0000-0000651A0000}"/>
    <cellStyle name="Денежный 2 4 10 2 8" xfId="9564" xr:uid="{00000000-0005-0000-0000-0000661A0000}"/>
    <cellStyle name="Денежный 2 4 10 2 9" xfId="10797" xr:uid="{00000000-0005-0000-0000-0000671A0000}"/>
    <cellStyle name="Денежный 2 4 10 3" xfId="1042" xr:uid="{00000000-0005-0000-0000-0000681A0000}"/>
    <cellStyle name="Денежный 2 4 10 3 2" xfId="9706" xr:uid="{00000000-0005-0000-0000-0000691A0000}"/>
    <cellStyle name="Денежный 2 4 10 3 3" xfId="10939" xr:uid="{00000000-0005-0000-0000-00006A1A0000}"/>
    <cellStyle name="Денежный 2 4 10 4" xfId="777" xr:uid="{00000000-0005-0000-0000-00006B1A0000}"/>
    <cellStyle name="Денежный 2 4 10 4 2" xfId="9444" xr:uid="{00000000-0005-0000-0000-00006C1A0000}"/>
    <cellStyle name="Денежный 2 4 10 4 3" xfId="10679" xr:uid="{00000000-0005-0000-0000-00006D1A0000}"/>
    <cellStyle name="Денежный 2 4 10 5" xfId="1827" xr:uid="{00000000-0005-0000-0000-00006E1A0000}"/>
    <cellStyle name="Денежный 2 4 10 5 2" xfId="6487" xr:uid="{00000000-0005-0000-0000-00006F1A0000}"/>
    <cellStyle name="Денежный 2 4 10 5 3" xfId="12449" xr:uid="{00000000-0005-0000-0000-0000701A0000}"/>
    <cellStyle name="Денежный 2 4 10 6" xfId="6985" xr:uid="{00000000-0005-0000-0000-0000711A0000}"/>
    <cellStyle name="Денежный 2 4 10 7" xfId="7483" xr:uid="{00000000-0005-0000-0000-0000721A0000}"/>
    <cellStyle name="Денежный 2 4 10 8" xfId="8539" xr:uid="{00000000-0005-0000-0000-0000731A0000}"/>
    <cellStyle name="Денежный 2 4 10 9" xfId="9030" xr:uid="{00000000-0005-0000-0000-0000741A0000}"/>
    <cellStyle name="Денежный 2 4 11" xfId="1043" xr:uid="{00000000-0005-0000-0000-0000751A0000}"/>
    <cellStyle name="Денежный 2 4 11 10" xfId="11832" xr:uid="{00000000-0005-0000-0000-0000761A0000}"/>
    <cellStyle name="Денежный 2 4 11 2" xfId="2098" xr:uid="{00000000-0005-0000-0000-0000771A0000}"/>
    <cellStyle name="Денежный 2 4 11 2 2" xfId="6118" xr:uid="{00000000-0005-0000-0000-0000781A0000}"/>
    <cellStyle name="Денежный 2 4 11 2 3" xfId="12287" xr:uid="{00000000-0005-0000-0000-0000791A0000}"/>
    <cellStyle name="Денежный 2 4 11 3" xfId="6584" xr:uid="{00000000-0005-0000-0000-00007A1A0000}"/>
    <cellStyle name="Денежный 2 4 11 4" xfId="7082" xr:uid="{00000000-0005-0000-0000-00007B1A0000}"/>
    <cellStyle name="Денежный 2 4 11 5" xfId="7580" xr:uid="{00000000-0005-0000-0000-00007C1A0000}"/>
    <cellStyle name="Денежный 2 4 11 6" xfId="8678" xr:uid="{00000000-0005-0000-0000-00007D1A0000}"/>
    <cellStyle name="Денежный 2 4 11 7" xfId="9174" xr:uid="{00000000-0005-0000-0000-00007E1A0000}"/>
    <cellStyle name="Денежный 2 4 11 8" xfId="9707" xr:uid="{00000000-0005-0000-0000-00007F1A0000}"/>
    <cellStyle name="Денежный 2 4 11 9" xfId="10940" xr:uid="{00000000-0005-0000-0000-0000801A0000}"/>
    <cellStyle name="Денежный 2 4 12" xfId="774" xr:uid="{00000000-0005-0000-0000-0000811A0000}"/>
    <cellStyle name="Денежный 2 4 12 10" xfId="11674" xr:uid="{00000000-0005-0000-0000-0000821A0000}"/>
    <cellStyle name="Денежный 2 4 12 2" xfId="1851" xr:uid="{00000000-0005-0000-0000-0000831A0000}"/>
    <cellStyle name="Денежный 2 4 12 2 2" xfId="5945" xr:uid="{00000000-0005-0000-0000-0000841A0000}"/>
    <cellStyle name="Денежный 2 4 12 2 3" xfId="12114" xr:uid="{00000000-0005-0000-0000-0000851A0000}"/>
    <cellStyle name="Денежный 2 4 12 3" xfId="6413" xr:uid="{00000000-0005-0000-0000-0000861A0000}"/>
    <cellStyle name="Денежный 2 4 12 4" xfId="6911" xr:uid="{00000000-0005-0000-0000-0000871A0000}"/>
    <cellStyle name="Денежный 2 4 12 5" xfId="7409" xr:uid="{00000000-0005-0000-0000-0000881A0000}"/>
    <cellStyle name="Денежный 2 4 12 6" xfId="8417" xr:uid="{00000000-0005-0000-0000-0000891A0000}"/>
    <cellStyle name="Денежный 2 4 12 7" xfId="8905" xr:uid="{00000000-0005-0000-0000-00008A1A0000}"/>
    <cellStyle name="Денежный 2 4 12 8" xfId="9441" xr:uid="{00000000-0005-0000-0000-00008B1A0000}"/>
    <cellStyle name="Денежный 2 4 12 9" xfId="10676" xr:uid="{00000000-0005-0000-0000-00008C1A0000}"/>
    <cellStyle name="Денежный 2 4 13" xfId="1314" xr:uid="{00000000-0005-0000-0000-00008D1A0000}"/>
    <cellStyle name="Денежный 2 4 13 2" xfId="1900" xr:uid="{00000000-0005-0000-0000-00008E1A0000}"/>
    <cellStyle name="Денежный 2 4 13 3" xfId="11712" xr:uid="{00000000-0005-0000-0000-00008F1A0000}"/>
    <cellStyle name="Денежный 2 4 14" xfId="2090" xr:uid="{00000000-0005-0000-0000-0000901A0000}"/>
    <cellStyle name="Денежный 2 4 15" xfId="2975" xr:uid="{00000000-0005-0000-0000-0000911A0000}"/>
    <cellStyle name="Денежный 2 4 16" xfId="3089" xr:uid="{00000000-0005-0000-0000-0000921A0000}"/>
    <cellStyle name="Денежный 2 4 17" xfId="3392" xr:uid="{00000000-0005-0000-0000-0000931A0000}"/>
    <cellStyle name="Денежный 2 4 18" xfId="3475" xr:uid="{00000000-0005-0000-0000-0000941A0000}"/>
    <cellStyle name="Денежный 2 4 19" xfId="3879" xr:uid="{00000000-0005-0000-0000-0000951A0000}"/>
    <cellStyle name="Денежный 2 4 2" xfId="296" xr:uid="{00000000-0005-0000-0000-0000961A0000}"/>
    <cellStyle name="Денежный 2 4 2 10" xfId="3053" xr:uid="{00000000-0005-0000-0000-0000971A0000}"/>
    <cellStyle name="Денежный 2 4 2 11" xfId="3436" xr:uid="{00000000-0005-0000-0000-0000981A0000}"/>
    <cellStyle name="Денежный 2 4 2 12" xfId="3364" xr:uid="{00000000-0005-0000-0000-0000991A0000}"/>
    <cellStyle name="Денежный 2 4 2 13" xfId="3940" xr:uid="{00000000-0005-0000-0000-00009A1A0000}"/>
    <cellStyle name="Денежный 2 4 2 14" xfId="3979" xr:uid="{00000000-0005-0000-0000-00009B1A0000}"/>
    <cellStyle name="Денежный 2 4 2 15" xfId="4048" xr:uid="{00000000-0005-0000-0000-00009C1A0000}"/>
    <cellStyle name="Денежный 2 4 2 16" xfId="4340" xr:uid="{00000000-0005-0000-0000-00009D1A0000}"/>
    <cellStyle name="Денежный 2 4 2 17" xfId="4018" xr:uid="{00000000-0005-0000-0000-00009E1A0000}"/>
    <cellStyle name="Денежный 2 4 2 18" xfId="4960" xr:uid="{00000000-0005-0000-0000-00009F1A0000}"/>
    <cellStyle name="Денежный 2 4 2 19" xfId="5058" xr:uid="{00000000-0005-0000-0000-0000A01A0000}"/>
    <cellStyle name="Денежный 2 4 2 2" xfId="629" xr:uid="{00000000-0005-0000-0000-0000A11A0000}"/>
    <cellStyle name="Денежный 2 4 2 2 10" xfId="3542" xr:uid="{00000000-0005-0000-0000-0000A21A0000}"/>
    <cellStyle name="Денежный 2 4 2 2 11" xfId="3670" xr:uid="{00000000-0005-0000-0000-0000A31A0000}"/>
    <cellStyle name="Денежный 2 4 2 2 12" xfId="4148" xr:uid="{00000000-0005-0000-0000-0000A41A0000}"/>
    <cellStyle name="Денежный 2 4 2 2 13" xfId="4303" xr:uid="{00000000-0005-0000-0000-0000A51A0000}"/>
    <cellStyle name="Денежный 2 4 2 2 14" xfId="4451" xr:uid="{00000000-0005-0000-0000-0000A61A0000}"/>
    <cellStyle name="Денежный 2 4 2 2 15" xfId="4582" xr:uid="{00000000-0005-0000-0000-0000A71A0000}"/>
    <cellStyle name="Денежный 2 4 2 2 16" xfId="4710" xr:uid="{00000000-0005-0000-0000-0000A81A0000}"/>
    <cellStyle name="Денежный 2 4 2 2 17" xfId="5131" xr:uid="{00000000-0005-0000-0000-0000A91A0000}"/>
    <cellStyle name="Денежный 2 4 2 2 18" xfId="5278" xr:uid="{00000000-0005-0000-0000-0000AA1A0000}"/>
    <cellStyle name="Денежный 2 4 2 2 19" xfId="5414" xr:uid="{00000000-0005-0000-0000-0000AB1A0000}"/>
    <cellStyle name="Денежный 2 4 2 2 2" xfId="1657" xr:uid="{00000000-0005-0000-0000-0000AC1A0000}"/>
    <cellStyle name="Денежный 2 4 2 2 2 2" xfId="2093" xr:uid="{00000000-0005-0000-0000-0000AD1A0000}"/>
    <cellStyle name="Денежный 2 4 2 2 2 3" xfId="11827" xr:uid="{00000000-0005-0000-0000-0000AE1A0000}"/>
    <cellStyle name="Денежный 2 4 2 2 20" xfId="5542" xr:uid="{00000000-0005-0000-0000-0000AF1A0000}"/>
    <cellStyle name="Денежный 2 4 2 2 21" xfId="5830" xr:uid="{00000000-0005-0000-0000-0000B01A0000}"/>
    <cellStyle name="Денежный 2 4 2 2 22" xfId="6298" xr:uid="{00000000-0005-0000-0000-0000B11A0000}"/>
    <cellStyle name="Денежный 2 4 2 2 23" xfId="6796" xr:uid="{00000000-0005-0000-0000-0000B21A0000}"/>
    <cellStyle name="Денежный 2 4 2 2 24" xfId="7294" xr:uid="{00000000-0005-0000-0000-0000B31A0000}"/>
    <cellStyle name="Денежный 2 4 2 2 25" xfId="8273" xr:uid="{00000000-0005-0000-0000-0000B41A0000}"/>
    <cellStyle name="Денежный 2 4 2 2 26" xfId="8579" xr:uid="{00000000-0005-0000-0000-0000B51A0000}"/>
    <cellStyle name="Денежный 2 4 2 2 27" xfId="9296" xr:uid="{00000000-0005-0000-0000-0000B61A0000}"/>
    <cellStyle name="Денежный 2 4 2 2 28" xfId="10537" xr:uid="{00000000-0005-0000-0000-0000B71A0000}"/>
    <cellStyle name="Денежный 2 4 2 2 29" xfId="11539" xr:uid="{00000000-0005-0000-0000-0000B81A0000}"/>
    <cellStyle name="Денежный 2 4 2 2 3" xfId="2229" xr:uid="{00000000-0005-0000-0000-0000B91A0000}"/>
    <cellStyle name="Денежный 2 4 2 2 4" xfId="2422" xr:uid="{00000000-0005-0000-0000-0000BA1A0000}"/>
    <cellStyle name="Денежный 2 4 2 2 5" xfId="2576" xr:uid="{00000000-0005-0000-0000-0000BB1A0000}"/>
    <cellStyle name="Денежный 2 4 2 2 6" xfId="2710" xr:uid="{00000000-0005-0000-0000-0000BC1A0000}"/>
    <cellStyle name="Денежный 2 4 2 2 7" xfId="2838" xr:uid="{00000000-0005-0000-0000-0000BD1A0000}"/>
    <cellStyle name="Денежный 2 4 2 2 8" xfId="3126" xr:uid="{00000000-0005-0000-0000-0000BE1A0000}"/>
    <cellStyle name="Денежный 2 4 2 2 9" xfId="3254" xr:uid="{00000000-0005-0000-0000-0000BF1A0000}"/>
    <cellStyle name="Денежный 2 4 2 20" xfId="4890" xr:uid="{00000000-0005-0000-0000-0000C01A0000}"/>
    <cellStyle name="Денежный 2 4 2 21" xfId="5164" xr:uid="{00000000-0005-0000-0000-0000C11A0000}"/>
    <cellStyle name="Денежный 2 4 2 22" xfId="5726" xr:uid="{00000000-0005-0000-0000-0000C21A0000}"/>
    <cellStyle name="Денежный 2 4 2 23" xfId="5652" xr:uid="{00000000-0005-0000-0000-0000C31A0000}"/>
    <cellStyle name="Денежный 2 4 2 24" xfId="6732" xr:uid="{00000000-0005-0000-0000-0000C41A0000}"/>
    <cellStyle name="Денежный 2 4 2 25" xfId="7230" xr:uid="{00000000-0005-0000-0000-0000C51A0000}"/>
    <cellStyle name="Денежный 2 4 2 26" xfId="7957" xr:uid="{00000000-0005-0000-0000-0000C61A0000}"/>
    <cellStyle name="Денежный 2 4 2 27" xfId="7817" xr:uid="{00000000-0005-0000-0000-0000C71A0000}"/>
    <cellStyle name="Денежный 2 4 2 28" xfId="7791" xr:uid="{00000000-0005-0000-0000-0000C81A0000}"/>
    <cellStyle name="Денежный 2 4 2 29" xfId="10204" xr:uid="{00000000-0005-0000-0000-0000C91A0000}"/>
    <cellStyle name="Денежный 2 4 2 3" xfId="901" xr:uid="{00000000-0005-0000-0000-0000CA1A0000}"/>
    <cellStyle name="Денежный 2 4 2 3 10" xfId="9565" xr:uid="{00000000-0005-0000-0000-0000CB1A0000}"/>
    <cellStyle name="Денежный 2 4 2 3 11" xfId="10798" xr:uid="{00000000-0005-0000-0000-0000CC1A0000}"/>
    <cellStyle name="Денежный 2 4 2 3 12" xfId="11718" xr:uid="{00000000-0005-0000-0000-0000CD1A0000}"/>
    <cellStyle name="Денежный 2 4 2 3 2" xfId="903" xr:uid="{00000000-0005-0000-0000-0000CE1A0000}"/>
    <cellStyle name="Денежный 2 4 2 3 2 10" xfId="12191" xr:uid="{00000000-0005-0000-0000-0000CF1A0000}"/>
    <cellStyle name="Денежный 2 4 2 3 2 2" xfId="6022" xr:uid="{00000000-0005-0000-0000-0000D01A0000}"/>
    <cellStyle name="Денежный 2 4 2 3 2 2 2" xfId="6024" xr:uid="{00000000-0005-0000-0000-0000D11A0000}"/>
    <cellStyle name="Денежный 2 4 2 3 2 2 3" xfId="12193" xr:uid="{00000000-0005-0000-0000-0000D21A0000}"/>
    <cellStyle name="Денежный 2 4 2 3 2 3" xfId="6491" xr:uid="{00000000-0005-0000-0000-0000D31A0000}"/>
    <cellStyle name="Денежный 2 4 2 3 2 4" xfId="6989" xr:uid="{00000000-0005-0000-0000-0000D41A0000}"/>
    <cellStyle name="Денежный 2 4 2 3 2 5" xfId="7487" xr:uid="{00000000-0005-0000-0000-0000D51A0000}"/>
    <cellStyle name="Денежный 2 4 2 3 2 6" xfId="8543" xr:uid="{00000000-0005-0000-0000-0000D61A0000}"/>
    <cellStyle name="Денежный 2 4 2 3 2 7" xfId="9034" xr:uid="{00000000-0005-0000-0000-0000D71A0000}"/>
    <cellStyle name="Денежный 2 4 2 3 2 8" xfId="9567" xr:uid="{00000000-0005-0000-0000-0000D81A0000}"/>
    <cellStyle name="Денежный 2 4 2 3 2 9" xfId="10800" xr:uid="{00000000-0005-0000-0000-0000D91A0000}"/>
    <cellStyle name="Денежный 2 4 2 3 3" xfId="1040" xr:uid="{00000000-0005-0000-0000-0000DA1A0000}"/>
    <cellStyle name="Денежный 2 4 2 3 3 2" xfId="9704" xr:uid="{00000000-0005-0000-0000-0000DB1A0000}"/>
    <cellStyle name="Денежный 2 4 2 3 3 3" xfId="10937" xr:uid="{00000000-0005-0000-0000-0000DC1A0000}"/>
    <cellStyle name="Денежный 2 4 2 3 4" xfId="782" xr:uid="{00000000-0005-0000-0000-0000DD1A0000}"/>
    <cellStyle name="Денежный 2 4 2 3 4 2" xfId="9449" xr:uid="{00000000-0005-0000-0000-0000DE1A0000}"/>
    <cellStyle name="Денежный 2 4 2 3 4 3" xfId="10684" xr:uid="{00000000-0005-0000-0000-0000DF1A0000}"/>
    <cellStyle name="Денежный 2 4 2 3 5" xfId="1909" xr:uid="{00000000-0005-0000-0000-0000E01A0000}"/>
    <cellStyle name="Денежный 2 4 2 3 5 2" xfId="6489" xr:uid="{00000000-0005-0000-0000-0000E11A0000}"/>
    <cellStyle name="Денежный 2 4 2 3 5 3" xfId="12450" xr:uid="{00000000-0005-0000-0000-0000E21A0000}"/>
    <cellStyle name="Денежный 2 4 2 3 6" xfId="6987" xr:uid="{00000000-0005-0000-0000-0000E31A0000}"/>
    <cellStyle name="Денежный 2 4 2 3 7" xfId="7485" xr:uid="{00000000-0005-0000-0000-0000E41A0000}"/>
    <cellStyle name="Денежный 2 4 2 3 8" xfId="8541" xr:uid="{00000000-0005-0000-0000-0000E51A0000}"/>
    <cellStyle name="Денежный 2 4 2 3 9" xfId="9032" xr:uid="{00000000-0005-0000-0000-0000E61A0000}"/>
    <cellStyle name="Денежный 2 4 2 30" xfId="11462" xr:uid="{00000000-0005-0000-0000-0000E71A0000}"/>
    <cellStyle name="Денежный 2 4 2 4" xfId="1041" xr:uid="{00000000-0005-0000-0000-0000E81A0000}"/>
    <cellStyle name="Денежный 2 4 2 4 10" xfId="11779" xr:uid="{00000000-0005-0000-0000-0000E91A0000}"/>
    <cellStyle name="Денежный 2 4 2 4 2" xfId="2021" xr:uid="{00000000-0005-0000-0000-0000EA1A0000}"/>
    <cellStyle name="Денежный 2 4 2 4 2 2" xfId="6117" xr:uid="{00000000-0005-0000-0000-0000EB1A0000}"/>
    <cellStyle name="Денежный 2 4 2 4 2 3" xfId="12286" xr:uid="{00000000-0005-0000-0000-0000EC1A0000}"/>
    <cellStyle name="Денежный 2 4 2 4 3" xfId="6583" xr:uid="{00000000-0005-0000-0000-0000ED1A0000}"/>
    <cellStyle name="Денежный 2 4 2 4 4" xfId="7081" xr:uid="{00000000-0005-0000-0000-0000EE1A0000}"/>
    <cellStyle name="Денежный 2 4 2 4 5" xfId="7579" xr:uid="{00000000-0005-0000-0000-0000EF1A0000}"/>
    <cellStyle name="Денежный 2 4 2 4 6" xfId="8676" xr:uid="{00000000-0005-0000-0000-0000F01A0000}"/>
    <cellStyle name="Денежный 2 4 2 4 7" xfId="9172" xr:uid="{00000000-0005-0000-0000-0000F11A0000}"/>
    <cellStyle name="Денежный 2 4 2 4 8" xfId="9705" xr:uid="{00000000-0005-0000-0000-0000F21A0000}"/>
    <cellStyle name="Денежный 2 4 2 4 9" xfId="10938" xr:uid="{00000000-0005-0000-0000-0000F31A0000}"/>
    <cellStyle name="Денежный 2 4 2 5" xfId="779" xr:uid="{00000000-0005-0000-0000-0000F41A0000}"/>
    <cellStyle name="Денежный 2 4 2 5 10" xfId="11740" xr:uid="{00000000-0005-0000-0000-0000F51A0000}"/>
    <cellStyle name="Денежный 2 4 2 5 2" xfId="1938" xr:uid="{00000000-0005-0000-0000-0000F61A0000}"/>
    <cellStyle name="Денежный 2 4 2 5 2 2" xfId="5948" xr:uid="{00000000-0005-0000-0000-0000F71A0000}"/>
    <cellStyle name="Денежный 2 4 2 5 2 3" xfId="12117" xr:uid="{00000000-0005-0000-0000-0000F81A0000}"/>
    <cellStyle name="Денежный 2 4 2 5 3" xfId="6416" xr:uid="{00000000-0005-0000-0000-0000F91A0000}"/>
    <cellStyle name="Денежный 2 4 2 5 4" xfId="6914" xr:uid="{00000000-0005-0000-0000-0000FA1A0000}"/>
    <cellStyle name="Денежный 2 4 2 5 5" xfId="7412" xr:uid="{00000000-0005-0000-0000-0000FB1A0000}"/>
    <cellStyle name="Денежный 2 4 2 5 6" xfId="8422" xr:uid="{00000000-0005-0000-0000-0000FC1A0000}"/>
    <cellStyle name="Денежный 2 4 2 5 7" xfId="8910" xr:uid="{00000000-0005-0000-0000-0000FD1A0000}"/>
    <cellStyle name="Денежный 2 4 2 5 8" xfId="9446" xr:uid="{00000000-0005-0000-0000-0000FE1A0000}"/>
    <cellStyle name="Денежный 2 4 2 5 9" xfId="10681" xr:uid="{00000000-0005-0000-0000-0000FF1A0000}"/>
    <cellStyle name="Денежный 2 4 2 6" xfId="1580" xr:uid="{00000000-0005-0000-0000-0000001B0000}"/>
    <cellStyle name="Денежный 2 4 2 6 2" xfId="1944" xr:uid="{00000000-0005-0000-0000-0000011B0000}"/>
    <cellStyle name="Денежный 2 4 2 6 3" xfId="11743" xr:uid="{00000000-0005-0000-0000-0000021B0000}"/>
    <cellStyle name="Денежный 2 4 2 7" xfId="2336" xr:uid="{00000000-0005-0000-0000-0000031B0000}"/>
    <cellStyle name="Денежный 2 4 2 8" xfId="2534" xr:uid="{00000000-0005-0000-0000-0000041B0000}"/>
    <cellStyle name="Денежный 2 4 2 9" xfId="3020" xr:uid="{00000000-0005-0000-0000-0000051B0000}"/>
    <cellStyle name="Денежный 2 4 20" xfId="4074" xr:uid="{00000000-0005-0000-0000-0000061B0000}"/>
    <cellStyle name="Денежный 2 4 21" xfId="4007" xr:uid="{00000000-0005-0000-0000-0000071B0000}"/>
    <cellStyle name="Денежный 2 4 22" xfId="3855" xr:uid="{00000000-0005-0000-0000-0000081B0000}"/>
    <cellStyle name="Денежный 2 4 23" xfId="4432" xr:uid="{00000000-0005-0000-0000-0000091B0000}"/>
    <cellStyle name="Денежный 2 4 24" xfId="4912" xr:uid="{00000000-0005-0000-0000-00000A1B0000}"/>
    <cellStyle name="Денежный 2 4 25" xfId="4875" xr:uid="{00000000-0005-0000-0000-00000B1B0000}"/>
    <cellStyle name="Денежный 2 4 26" xfId="5228" xr:uid="{00000000-0005-0000-0000-00000C1B0000}"/>
    <cellStyle name="Денежный 2 4 27" xfId="5074" xr:uid="{00000000-0005-0000-0000-00000D1B0000}"/>
    <cellStyle name="Денежный 2 4 28" xfId="5681" xr:uid="{00000000-0005-0000-0000-00000E1B0000}"/>
    <cellStyle name="Денежный 2 4 29" xfId="5675" xr:uid="{00000000-0005-0000-0000-00000F1B0000}"/>
    <cellStyle name="Денежный 2 4 3" xfId="297" xr:uid="{00000000-0005-0000-0000-0000101B0000}"/>
    <cellStyle name="Денежный 2 4 3 10" xfId="2946" xr:uid="{00000000-0005-0000-0000-0000111B0000}"/>
    <cellStyle name="Денежный 2 4 3 11" xfId="3437" xr:uid="{00000000-0005-0000-0000-0000121B0000}"/>
    <cellStyle name="Денежный 2 4 3 12" xfId="3492" xr:uid="{00000000-0005-0000-0000-0000131B0000}"/>
    <cellStyle name="Денежный 2 4 3 13" xfId="3941" xr:uid="{00000000-0005-0000-0000-0000141B0000}"/>
    <cellStyle name="Денежный 2 4 3 14" xfId="3820" xr:uid="{00000000-0005-0000-0000-0000151B0000}"/>
    <cellStyle name="Денежный 2 4 3 15" xfId="4186" xr:uid="{00000000-0005-0000-0000-0000161B0000}"/>
    <cellStyle name="Денежный 2 4 3 16" xfId="4094" xr:uid="{00000000-0005-0000-0000-0000171B0000}"/>
    <cellStyle name="Денежный 2 4 3 17" xfId="4076" xr:uid="{00000000-0005-0000-0000-0000181B0000}"/>
    <cellStyle name="Денежный 2 4 3 18" xfId="4961" xr:uid="{00000000-0005-0000-0000-0000191B0000}"/>
    <cellStyle name="Денежный 2 4 3 19" xfId="4848" xr:uid="{00000000-0005-0000-0000-00001A1B0000}"/>
    <cellStyle name="Денежный 2 4 3 2" xfId="630" xr:uid="{00000000-0005-0000-0000-00001B1B0000}"/>
    <cellStyle name="Денежный 2 4 3 2 10" xfId="3543" xr:uid="{00000000-0005-0000-0000-00001C1B0000}"/>
    <cellStyle name="Денежный 2 4 3 2 11" xfId="3671" xr:uid="{00000000-0005-0000-0000-00001D1B0000}"/>
    <cellStyle name="Денежный 2 4 3 2 12" xfId="4149" xr:uid="{00000000-0005-0000-0000-00001E1B0000}"/>
    <cellStyle name="Денежный 2 4 3 2 13" xfId="4304" xr:uid="{00000000-0005-0000-0000-00001F1B0000}"/>
    <cellStyle name="Денежный 2 4 3 2 14" xfId="4452" xr:uid="{00000000-0005-0000-0000-0000201B0000}"/>
    <cellStyle name="Денежный 2 4 3 2 15" xfId="4583" xr:uid="{00000000-0005-0000-0000-0000211B0000}"/>
    <cellStyle name="Денежный 2 4 3 2 16" xfId="4711" xr:uid="{00000000-0005-0000-0000-0000221B0000}"/>
    <cellStyle name="Денежный 2 4 3 2 17" xfId="5132" xr:uid="{00000000-0005-0000-0000-0000231B0000}"/>
    <cellStyle name="Денежный 2 4 3 2 18" xfId="5279" xr:uid="{00000000-0005-0000-0000-0000241B0000}"/>
    <cellStyle name="Денежный 2 4 3 2 19" xfId="5415" xr:uid="{00000000-0005-0000-0000-0000251B0000}"/>
    <cellStyle name="Денежный 2 4 3 2 2" xfId="1658" xr:uid="{00000000-0005-0000-0000-0000261B0000}"/>
    <cellStyle name="Денежный 2 4 3 2 2 2" xfId="2094" xr:uid="{00000000-0005-0000-0000-0000271B0000}"/>
    <cellStyle name="Денежный 2 4 3 2 2 3" xfId="11828" xr:uid="{00000000-0005-0000-0000-0000281B0000}"/>
    <cellStyle name="Денежный 2 4 3 2 20" xfId="5543" xr:uid="{00000000-0005-0000-0000-0000291B0000}"/>
    <cellStyle name="Денежный 2 4 3 2 21" xfId="5831" xr:uid="{00000000-0005-0000-0000-00002A1B0000}"/>
    <cellStyle name="Денежный 2 4 3 2 22" xfId="6299" xr:uid="{00000000-0005-0000-0000-00002B1B0000}"/>
    <cellStyle name="Денежный 2 4 3 2 23" xfId="6797" xr:uid="{00000000-0005-0000-0000-00002C1B0000}"/>
    <cellStyle name="Денежный 2 4 3 2 24" xfId="7295" xr:uid="{00000000-0005-0000-0000-00002D1B0000}"/>
    <cellStyle name="Денежный 2 4 3 2 25" xfId="8274" xr:uid="{00000000-0005-0000-0000-00002E1B0000}"/>
    <cellStyle name="Денежный 2 4 3 2 26" xfId="8578" xr:uid="{00000000-0005-0000-0000-00002F1B0000}"/>
    <cellStyle name="Денежный 2 4 3 2 27" xfId="9206" xr:uid="{00000000-0005-0000-0000-0000301B0000}"/>
    <cellStyle name="Денежный 2 4 3 2 28" xfId="10538" xr:uid="{00000000-0005-0000-0000-0000311B0000}"/>
    <cellStyle name="Денежный 2 4 3 2 29" xfId="11540" xr:uid="{00000000-0005-0000-0000-0000321B0000}"/>
    <cellStyle name="Денежный 2 4 3 2 3" xfId="2230" xr:uid="{00000000-0005-0000-0000-0000331B0000}"/>
    <cellStyle name="Денежный 2 4 3 2 4" xfId="2423" xr:uid="{00000000-0005-0000-0000-0000341B0000}"/>
    <cellStyle name="Денежный 2 4 3 2 5" xfId="2577" xr:uid="{00000000-0005-0000-0000-0000351B0000}"/>
    <cellStyle name="Денежный 2 4 3 2 6" xfId="2711" xr:uid="{00000000-0005-0000-0000-0000361B0000}"/>
    <cellStyle name="Денежный 2 4 3 2 7" xfId="2839" xr:uid="{00000000-0005-0000-0000-0000371B0000}"/>
    <cellStyle name="Денежный 2 4 3 2 8" xfId="3127" xr:uid="{00000000-0005-0000-0000-0000381B0000}"/>
    <cellStyle name="Денежный 2 4 3 2 9" xfId="3255" xr:uid="{00000000-0005-0000-0000-0000391B0000}"/>
    <cellStyle name="Денежный 2 4 3 20" xfId="4806" xr:uid="{00000000-0005-0000-0000-00003A1B0000}"/>
    <cellStyle name="Денежный 2 4 3 21" xfId="5264" xr:uid="{00000000-0005-0000-0000-00003B1B0000}"/>
    <cellStyle name="Денежный 2 4 3 22" xfId="5727" xr:uid="{00000000-0005-0000-0000-00003C1B0000}"/>
    <cellStyle name="Денежный 2 4 3 23" xfId="5775" xr:uid="{00000000-0005-0000-0000-00003D1B0000}"/>
    <cellStyle name="Денежный 2 4 3 24" xfId="6733" xr:uid="{00000000-0005-0000-0000-00003E1B0000}"/>
    <cellStyle name="Денежный 2 4 3 25" xfId="7231" xr:uid="{00000000-0005-0000-0000-00003F1B0000}"/>
    <cellStyle name="Денежный 2 4 3 26" xfId="7958" xr:uid="{00000000-0005-0000-0000-0000401B0000}"/>
    <cellStyle name="Денежный 2 4 3 27" xfId="8165" xr:uid="{00000000-0005-0000-0000-0000411B0000}"/>
    <cellStyle name="Денежный 2 4 3 28" xfId="8893" xr:uid="{00000000-0005-0000-0000-0000421B0000}"/>
    <cellStyle name="Денежный 2 4 3 29" xfId="10205" xr:uid="{00000000-0005-0000-0000-0000431B0000}"/>
    <cellStyle name="Денежный 2 4 3 3" xfId="904" xr:uid="{00000000-0005-0000-0000-0000441B0000}"/>
    <cellStyle name="Денежный 2 4 3 3 10" xfId="9568" xr:uid="{00000000-0005-0000-0000-0000451B0000}"/>
    <cellStyle name="Денежный 2 4 3 3 11" xfId="10801" xr:uid="{00000000-0005-0000-0000-0000461B0000}"/>
    <cellStyle name="Денежный 2 4 3 3 12" xfId="11719" xr:uid="{00000000-0005-0000-0000-0000471B0000}"/>
    <cellStyle name="Денежный 2 4 3 3 2" xfId="905" xr:uid="{00000000-0005-0000-0000-0000481B0000}"/>
    <cellStyle name="Денежный 2 4 3 3 2 10" xfId="12194" xr:uid="{00000000-0005-0000-0000-0000491B0000}"/>
    <cellStyle name="Денежный 2 4 3 3 2 2" xfId="6025" xr:uid="{00000000-0005-0000-0000-00004A1B0000}"/>
    <cellStyle name="Денежный 2 4 3 3 2 2 2" xfId="6026" xr:uid="{00000000-0005-0000-0000-00004B1B0000}"/>
    <cellStyle name="Денежный 2 4 3 3 2 2 3" xfId="12195" xr:uid="{00000000-0005-0000-0000-00004C1B0000}"/>
    <cellStyle name="Денежный 2 4 3 3 2 3" xfId="6493" xr:uid="{00000000-0005-0000-0000-00004D1B0000}"/>
    <cellStyle name="Денежный 2 4 3 3 2 4" xfId="6991" xr:uid="{00000000-0005-0000-0000-00004E1B0000}"/>
    <cellStyle name="Денежный 2 4 3 3 2 5" xfId="7489" xr:uid="{00000000-0005-0000-0000-00004F1B0000}"/>
    <cellStyle name="Денежный 2 4 3 3 2 6" xfId="8545" xr:uid="{00000000-0005-0000-0000-0000501B0000}"/>
    <cellStyle name="Денежный 2 4 3 3 2 7" xfId="9036" xr:uid="{00000000-0005-0000-0000-0000511B0000}"/>
    <cellStyle name="Денежный 2 4 3 3 2 8" xfId="9569" xr:uid="{00000000-0005-0000-0000-0000521B0000}"/>
    <cellStyle name="Денежный 2 4 3 3 2 9" xfId="10802" xr:uid="{00000000-0005-0000-0000-0000531B0000}"/>
    <cellStyle name="Денежный 2 4 3 3 3" xfId="1038" xr:uid="{00000000-0005-0000-0000-0000541B0000}"/>
    <cellStyle name="Денежный 2 4 3 3 3 2" xfId="9702" xr:uid="{00000000-0005-0000-0000-0000551B0000}"/>
    <cellStyle name="Денежный 2 4 3 3 3 3" xfId="10935" xr:uid="{00000000-0005-0000-0000-0000561B0000}"/>
    <cellStyle name="Денежный 2 4 3 3 4" xfId="786" xr:uid="{00000000-0005-0000-0000-0000571B0000}"/>
    <cellStyle name="Денежный 2 4 3 3 4 2" xfId="9453" xr:uid="{00000000-0005-0000-0000-0000581B0000}"/>
    <cellStyle name="Денежный 2 4 3 3 4 3" xfId="10688" xr:uid="{00000000-0005-0000-0000-0000591B0000}"/>
    <cellStyle name="Денежный 2 4 3 3 5" xfId="1910" xr:uid="{00000000-0005-0000-0000-00005A1B0000}"/>
    <cellStyle name="Денежный 2 4 3 3 5 2" xfId="6492" xr:uid="{00000000-0005-0000-0000-00005B1B0000}"/>
    <cellStyle name="Денежный 2 4 3 3 5 3" xfId="12451" xr:uid="{00000000-0005-0000-0000-00005C1B0000}"/>
    <cellStyle name="Денежный 2 4 3 3 6" xfId="6990" xr:uid="{00000000-0005-0000-0000-00005D1B0000}"/>
    <cellStyle name="Денежный 2 4 3 3 7" xfId="7488" xr:uid="{00000000-0005-0000-0000-00005E1B0000}"/>
    <cellStyle name="Денежный 2 4 3 3 8" xfId="8544" xr:uid="{00000000-0005-0000-0000-00005F1B0000}"/>
    <cellStyle name="Денежный 2 4 3 3 9" xfId="9035" xr:uid="{00000000-0005-0000-0000-0000601B0000}"/>
    <cellStyle name="Денежный 2 4 3 30" xfId="11463" xr:uid="{00000000-0005-0000-0000-0000611B0000}"/>
    <cellStyle name="Денежный 2 4 3 4" xfId="1039" xr:uid="{00000000-0005-0000-0000-0000621B0000}"/>
    <cellStyle name="Денежный 2 4 3 4 10" xfId="11649" xr:uid="{00000000-0005-0000-0000-0000631B0000}"/>
    <cellStyle name="Денежный 2 4 3 4 2" xfId="1808" xr:uid="{00000000-0005-0000-0000-0000641B0000}"/>
    <cellStyle name="Денежный 2 4 3 4 2 2" xfId="6116" xr:uid="{00000000-0005-0000-0000-0000651B0000}"/>
    <cellStyle name="Денежный 2 4 3 4 2 3" xfId="12285" xr:uid="{00000000-0005-0000-0000-0000661B0000}"/>
    <cellStyle name="Денежный 2 4 3 4 3" xfId="6582" xr:uid="{00000000-0005-0000-0000-0000671B0000}"/>
    <cellStyle name="Денежный 2 4 3 4 4" xfId="7080" xr:uid="{00000000-0005-0000-0000-0000681B0000}"/>
    <cellStyle name="Денежный 2 4 3 4 5" xfId="7578" xr:uid="{00000000-0005-0000-0000-0000691B0000}"/>
    <cellStyle name="Денежный 2 4 3 4 6" xfId="8674" xr:uid="{00000000-0005-0000-0000-00006A1B0000}"/>
    <cellStyle name="Денежный 2 4 3 4 7" xfId="9170" xr:uid="{00000000-0005-0000-0000-00006B1B0000}"/>
    <cellStyle name="Денежный 2 4 3 4 8" xfId="9703" xr:uid="{00000000-0005-0000-0000-00006C1B0000}"/>
    <cellStyle name="Денежный 2 4 3 4 9" xfId="10936" xr:uid="{00000000-0005-0000-0000-00006D1B0000}"/>
    <cellStyle name="Денежный 2 4 3 5" xfId="785" xr:uid="{00000000-0005-0000-0000-00006E1B0000}"/>
    <cellStyle name="Денежный 2 4 3 5 10" xfId="11744" xr:uid="{00000000-0005-0000-0000-00006F1B0000}"/>
    <cellStyle name="Денежный 2 4 3 5 2" xfId="1945" xr:uid="{00000000-0005-0000-0000-0000701B0000}"/>
    <cellStyle name="Денежный 2 4 3 5 2 2" xfId="5950" xr:uid="{00000000-0005-0000-0000-0000711B0000}"/>
    <cellStyle name="Денежный 2 4 3 5 2 3" xfId="12119" xr:uid="{00000000-0005-0000-0000-0000721B0000}"/>
    <cellStyle name="Денежный 2 4 3 5 3" xfId="6418" xr:uid="{00000000-0005-0000-0000-0000731B0000}"/>
    <cellStyle name="Денежный 2 4 3 5 4" xfId="6916" xr:uid="{00000000-0005-0000-0000-0000741B0000}"/>
    <cellStyle name="Денежный 2 4 3 5 5" xfId="7414" xr:uid="{00000000-0005-0000-0000-0000751B0000}"/>
    <cellStyle name="Денежный 2 4 3 5 6" xfId="8428" xr:uid="{00000000-0005-0000-0000-0000761B0000}"/>
    <cellStyle name="Денежный 2 4 3 5 7" xfId="8916" xr:uid="{00000000-0005-0000-0000-0000771B0000}"/>
    <cellStyle name="Денежный 2 4 3 5 8" xfId="9452" xr:uid="{00000000-0005-0000-0000-0000781B0000}"/>
    <cellStyle name="Денежный 2 4 3 5 9" xfId="10687" xr:uid="{00000000-0005-0000-0000-0000791B0000}"/>
    <cellStyle name="Денежный 2 4 3 6" xfId="1581" xr:uid="{00000000-0005-0000-0000-00007A1B0000}"/>
    <cellStyle name="Денежный 2 4 3 6 2" xfId="1975" xr:uid="{00000000-0005-0000-0000-00007B1B0000}"/>
    <cellStyle name="Денежный 2 4 3 6 3" xfId="11760" xr:uid="{00000000-0005-0000-0000-00007C1B0000}"/>
    <cellStyle name="Денежный 2 4 3 7" xfId="2403" xr:uid="{00000000-0005-0000-0000-00007D1B0000}"/>
    <cellStyle name="Денежный 2 4 3 8" xfId="2372" xr:uid="{00000000-0005-0000-0000-00007E1B0000}"/>
    <cellStyle name="Денежный 2 4 3 9" xfId="3021" xr:uid="{00000000-0005-0000-0000-00007F1B0000}"/>
    <cellStyle name="Денежный 2 4 30" xfId="6688" xr:uid="{00000000-0005-0000-0000-0000801B0000}"/>
    <cellStyle name="Денежный 2 4 31" xfId="7186" xr:uid="{00000000-0005-0000-0000-0000811B0000}"/>
    <cellStyle name="Денежный 2 4 32" xfId="7887" xr:uid="{00000000-0005-0000-0000-0000821B0000}"/>
    <cellStyle name="Денежный 2 4 33" xfId="7848" xr:uid="{00000000-0005-0000-0000-0000831B0000}"/>
    <cellStyle name="Денежный 2 4 34" xfId="7717" xr:uid="{00000000-0005-0000-0000-0000841B0000}"/>
    <cellStyle name="Денежный 2 4 35" xfId="10134" xr:uid="{00000000-0005-0000-0000-0000851B0000}"/>
    <cellStyle name="Денежный 2 4 36" xfId="11199" xr:uid="{00000000-0005-0000-0000-0000861B0000}"/>
    <cellStyle name="Денежный 2 4 37" xfId="12793" xr:uid="{00000000-0005-0000-0000-0000871B0000}"/>
    <cellStyle name="Денежный 2 4 37 2" xfId="12807" xr:uid="{00000000-0005-0000-0000-0000881B0000}"/>
    <cellStyle name="Денежный 2 4 38" xfId="12817" xr:uid="{00000000-0005-0000-0000-0000891B0000}"/>
    <cellStyle name="Денежный 2 4 39" xfId="12827" xr:uid="{00000000-0005-0000-0000-00008A1B0000}"/>
    <cellStyle name="Денежный 2 4 4" xfId="298" xr:uid="{00000000-0005-0000-0000-00008B1B0000}"/>
    <cellStyle name="Денежный 2 4 4 10" xfId="3052" xr:uid="{00000000-0005-0000-0000-00008C1B0000}"/>
    <cellStyle name="Денежный 2 4 4 11" xfId="3438" xr:uid="{00000000-0005-0000-0000-00008D1B0000}"/>
    <cellStyle name="Денежный 2 4 4 12" xfId="3363" xr:uid="{00000000-0005-0000-0000-00008E1B0000}"/>
    <cellStyle name="Денежный 2 4 4 13" xfId="3942" xr:uid="{00000000-0005-0000-0000-00008F1B0000}"/>
    <cellStyle name="Денежный 2 4 4 14" xfId="3978" xr:uid="{00000000-0005-0000-0000-0000901B0000}"/>
    <cellStyle name="Денежный 2 4 4 15" xfId="3805" xr:uid="{00000000-0005-0000-0000-0000911B0000}"/>
    <cellStyle name="Денежный 2 4 4 16" xfId="3993" xr:uid="{00000000-0005-0000-0000-0000921B0000}"/>
    <cellStyle name="Денежный 2 4 4 17" xfId="4129" xr:uid="{00000000-0005-0000-0000-0000931B0000}"/>
    <cellStyle name="Денежный 2 4 4 18" xfId="4962" xr:uid="{00000000-0005-0000-0000-0000941B0000}"/>
    <cellStyle name="Денежный 2 4 4 19" xfId="5057" xr:uid="{00000000-0005-0000-0000-0000951B0000}"/>
    <cellStyle name="Денежный 2 4 4 2" xfId="631" xr:uid="{00000000-0005-0000-0000-0000961B0000}"/>
    <cellStyle name="Денежный 2 4 4 2 10" xfId="3544" xr:uid="{00000000-0005-0000-0000-0000971B0000}"/>
    <cellStyle name="Денежный 2 4 4 2 11" xfId="3672" xr:uid="{00000000-0005-0000-0000-0000981B0000}"/>
    <cellStyle name="Денежный 2 4 4 2 12" xfId="4150" xr:uid="{00000000-0005-0000-0000-0000991B0000}"/>
    <cellStyle name="Денежный 2 4 4 2 13" xfId="4305" xr:uid="{00000000-0005-0000-0000-00009A1B0000}"/>
    <cellStyle name="Денежный 2 4 4 2 14" xfId="4453" xr:uid="{00000000-0005-0000-0000-00009B1B0000}"/>
    <cellStyle name="Денежный 2 4 4 2 15" xfId="4584" xr:uid="{00000000-0005-0000-0000-00009C1B0000}"/>
    <cellStyle name="Денежный 2 4 4 2 16" xfId="4712" xr:uid="{00000000-0005-0000-0000-00009D1B0000}"/>
    <cellStyle name="Денежный 2 4 4 2 17" xfId="5133" xr:uid="{00000000-0005-0000-0000-00009E1B0000}"/>
    <cellStyle name="Денежный 2 4 4 2 18" xfId="5280" xr:uid="{00000000-0005-0000-0000-00009F1B0000}"/>
    <cellStyle name="Денежный 2 4 4 2 19" xfId="5416" xr:uid="{00000000-0005-0000-0000-0000A01B0000}"/>
    <cellStyle name="Денежный 2 4 4 2 2" xfId="1659" xr:uid="{00000000-0005-0000-0000-0000A11B0000}"/>
    <cellStyle name="Денежный 2 4 4 2 2 2" xfId="2095" xr:uid="{00000000-0005-0000-0000-0000A21B0000}"/>
    <cellStyle name="Денежный 2 4 4 2 2 3" xfId="11829" xr:uid="{00000000-0005-0000-0000-0000A31B0000}"/>
    <cellStyle name="Денежный 2 4 4 2 20" xfId="5544" xr:uid="{00000000-0005-0000-0000-0000A41B0000}"/>
    <cellStyle name="Денежный 2 4 4 2 21" xfId="5832" xr:uid="{00000000-0005-0000-0000-0000A51B0000}"/>
    <cellStyle name="Денежный 2 4 4 2 22" xfId="6300" xr:uid="{00000000-0005-0000-0000-0000A61B0000}"/>
    <cellStyle name="Денежный 2 4 4 2 23" xfId="6798" xr:uid="{00000000-0005-0000-0000-0000A71B0000}"/>
    <cellStyle name="Денежный 2 4 4 2 24" xfId="7296" xr:uid="{00000000-0005-0000-0000-0000A81B0000}"/>
    <cellStyle name="Денежный 2 4 4 2 25" xfId="8275" xr:uid="{00000000-0005-0000-0000-0000A91B0000}"/>
    <cellStyle name="Денежный 2 4 4 2 26" xfId="8500" xr:uid="{00000000-0005-0000-0000-0000AA1B0000}"/>
    <cellStyle name="Денежный 2 4 4 2 27" xfId="8971" xr:uid="{00000000-0005-0000-0000-0000AB1B0000}"/>
    <cellStyle name="Денежный 2 4 4 2 28" xfId="10539" xr:uid="{00000000-0005-0000-0000-0000AC1B0000}"/>
    <cellStyle name="Денежный 2 4 4 2 29" xfId="11541" xr:uid="{00000000-0005-0000-0000-0000AD1B0000}"/>
    <cellStyle name="Денежный 2 4 4 2 3" xfId="2231" xr:uid="{00000000-0005-0000-0000-0000AE1B0000}"/>
    <cellStyle name="Денежный 2 4 4 2 4" xfId="2424" xr:uid="{00000000-0005-0000-0000-0000AF1B0000}"/>
    <cellStyle name="Денежный 2 4 4 2 5" xfId="2578" xr:uid="{00000000-0005-0000-0000-0000B01B0000}"/>
    <cellStyle name="Денежный 2 4 4 2 6" xfId="2712" xr:uid="{00000000-0005-0000-0000-0000B11B0000}"/>
    <cellStyle name="Денежный 2 4 4 2 7" xfId="2840" xr:uid="{00000000-0005-0000-0000-0000B21B0000}"/>
    <cellStyle name="Денежный 2 4 4 2 8" xfId="3128" xr:uid="{00000000-0005-0000-0000-0000B31B0000}"/>
    <cellStyle name="Денежный 2 4 4 2 9" xfId="3256" xr:uid="{00000000-0005-0000-0000-0000B41B0000}"/>
    <cellStyle name="Денежный 2 4 4 20" xfId="5086" xr:uid="{00000000-0005-0000-0000-0000B51B0000}"/>
    <cellStyle name="Денежный 2 4 4 21" xfId="4817" xr:uid="{00000000-0005-0000-0000-0000B61B0000}"/>
    <cellStyle name="Денежный 2 4 4 22" xfId="5728" xr:uid="{00000000-0005-0000-0000-0000B71B0000}"/>
    <cellStyle name="Денежный 2 4 4 23" xfId="5651" xr:uid="{00000000-0005-0000-0000-0000B81B0000}"/>
    <cellStyle name="Денежный 2 4 4 24" xfId="6734" xr:uid="{00000000-0005-0000-0000-0000B91B0000}"/>
    <cellStyle name="Денежный 2 4 4 25" xfId="7232" xr:uid="{00000000-0005-0000-0000-0000BA1B0000}"/>
    <cellStyle name="Денежный 2 4 4 26" xfId="7959" xr:uid="{00000000-0005-0000-0000-0000BB1B0000}"/>
    <cellStyle name="Денежный 2 4 4 27" xfId="7816" xr:uid="{00000000-0005-0000-0000-0000BC1B0000}"/>
    <cellStyle name="Денежный 2 4 4 28" xfId="9145" xr:uid="{00000000-0005-0000-0000-0000BD1B0000}"/>
    <cellStyle name="Денежный 2 4 4 29" xfId="10206" xr:uid="{00000000-0005-0000-0000-0000BE1B0000}"/>
    <cellStyle name="Денежный 2 4 4 3" xfId="906" xr:uid="{00000000-0005-0000-0000-0000BF1B0000}"/>
    <cellStyle name="Денежный 2 4 4 3 10" xfId="9570" xr:uid="{00000000-0005-0000-0000-0000C01B0000}"/>
    <cellStyle name="Денежный 2 4 4 3 11" xfId="10803" xr:uid="{00000000-0005-0000-0000-0000C11B0000}"/>
    <cellStyle name="Денежный 2 4 4 3 12" xfId="11720" xr:uid="{00000000-0005-0000-0000-0000C21B0000}"/>
    <cellStyle name="Денежный 2 4 4 3 2" xfId="908" xr:uid="{00000000-0005-0000-0000-0000C31B0000}"/>
    <cellStyle name="Денежный 2 4 4 3 2 10" xfId="12196" xr:uid="{00000000-0005-0000-0000-0000C41B0000}"/>
    <cellStyle name="Денежный 2 4 4 3 2 2" xfId="6027" xr:uid="{00000000-0005-0000-0000-0000C51B0000}"/>
    <cellStyle name="Денежный 2 4 4 3 2 2 2" xfId="6029" xr:uid="{00000000-0005-0000-0000-0000C61B0000}"/>
    <cellStyle name="Денежный 2 4 4 3 2 2 3" xfId="12198" xr:uid="{00000000-0005-0000-0000-0000C71B0000}"/>
    <cellStyle name="Денежный 2 4 4 3 2 3" xfId="6496" xr:uid="{00000000-0005-0000-0000-0000C81B0000}"/>
    <cellStyle name="Денежный 2 4 4 3 2 4" xfId="6994" xr:uid="{00000000-0005-0000-0000-0000C91B0000}"/>
    <cellStyle name="Денежный 2 4 4 3 2 5" xfId="7492" xr:uid="{00000000-0005-0000-0000-0000CA1B0000}"/>
    <cellStyle name="Денежный 2 4 4 3 2 6" xfId="8548" xr:uid="{00000000-0005-0000-0000-0000CB1B0000}"/>
    <cellStyle name="Денежный 2 4 4 3 2 7" xfId="9039" xr:uid="{00000000-0005-0000-0000-0000CC1B0000}"/>
    <cellStyle name="Денежный 2 4 4 3 2 8" xfId="9572" xr:uid="{00000000-0005-0000-0000-0000CD1B0000}"/>
    <cellStyle name="Денежный 2 4 4 3 2 9" xfId="10805" xr:uid="{00000000-0005-0000-0000-0000CE1B0000}"/>
    <cellStyle name="Денежный 2 4 4 3 3" xfId="1036" xr:uid="{00000000-0005-0000-0000-0000CF1B0000}"/>
    <cellStyle name="Денежный 2 4 4 3 3 2" xfId="9700" xr:uid="{00000000-0005-0000-0000-0000D01B0000}"/>
    <cellStyle name="Денежный 2 4 4 3 3 3" xfId="10933" xr:uid="{00000000-0005-0000-0000-0000D11B0000}"/>
    <cellStyle name="Денежный 2 4 4 3 4" xfId="793" xr:uid="{00000000-0005-0000-0000-0000D21B0000}"/>
    <cellStyle name="Денежный 2 4 4 3 4 2" xfId="9460" xr:uid="{00000000-0005-0000-0000-0000D31B0000}"/>
    <cellStyle name="Денежный 2 4 4 3 4 3" xfId="10695" xr:uid="{00000000-0005-0000-0000-0000D41B0000}"/>
    <cellStyle name="Денежный 2 4 4 3 5" xfId="1911" xr:uid="{00000000-0005-0000-0000-0000D51B0000}"/>
    <cellStyle name="Денежный 2 4 4 3 5 2" xfId="6494" xr:uid="{00000000-0005-0000-0000-0000D61B0000}"/>
    <cellStyle name="Денежный 2 4 4 3 5 3" xfId="12452" xr:uid="{00000000-0005-0000-0000-0000D71B0000}"/>
    <cellStyle name="Денежный 2 4 4 3 6" xfId="6992" xr:uid="{00000000-0005-0000-0000-0000D81B0000}"/>
    <cellStyle name="Денежный 2 4 4 3 7" xfId="7490" xr:uid="{00000000-0005-0000-0000-0000D91B0000}"/>
    <cellStyle name="Денежный 2 4 4 3 8" xfId="8546" xr:uid="{00000000-0005-0000-0000-0000DA1B0000}"/>
    <cellStyle name="Денежный 2 4 4 3 9" xfId="9037" xr:uid="{00000000-0005-0000-0000-0000DB1B0000}"/>
    <cellStyle name="Денежный 2 4 4 30" xfId="11464" xr:uid="{00000000-0005-0000-0000-0000DC1B0000}"/>
    <cellStyle name="Денежный 2 4 4 4" xfId="1037" xr:uid="{00000000-0005-0000-0000-0000DD1B0000}"/>
    <cellStyle name="Денежный 2 4 4 4 10" xfId="11778" xr:uid="{00000000-0005-0000-0000-0000DE1B0000}"/>
    <cellStyle name="Денежный 2 4 4 4 2" xfId="2020" xr:uid="{00000000-0005-0000-0000-0000DF1B0000}"/>
    <cellStyle name="Денежный 2 4 4 4 2 2" xfId="6115" xr:uid="{00000000-0005-0000-0000-0000E01B0000}"/>
    <cellStyle name="Денежный 2 4 4 4 2 3" xfId="12284" xr:uid="{00000000-0005-0000-0000-0000E11B0000}"/>
    <cellStyle name="Денежный 2 4 4 4 3" xfId="6581" xr:uid="{00000000-0005-0000-0000-0000E21B0000}"/>
    <cellStyle name="Денежный 2 4 4 4 4" xfId="7079" xr:uid="{00000000-0005-0000-0000-0000E31B0000}"/>
    <cellStyle name="Денежный 2 4 4 4 5" xfId="7577" xr:uid="{00000000-0005-0000-0000-0000E41B0000}"/>
    <cellStyle name="Денежный 2 4 4 4 6" xfId="8672" xr:uid="{00000000-0005-0000-0000-0000E51B0000}"/>
    <cellStyle name="Денежный 2 4 4 4 7" xfId="9168" xr:uid="{00000000-0005-0000-0000-0000E61B0000}"/>
    <cellStyle name="Денежный 2 4 4 4 8" xfId="9701" xr:uid="{00000000-0005-0000-0000-0000E71B0000}"/>
    <cellStyle name="Денежный 2 4 4 4 9" xfId="10934" xr:uid="{00000000-0005-0000-0000-0000E81B0000}"/>
    <cellStyle name="Денежный 2 4 4 5" xfId="789" xr:uid="{00000000-0005-0000-0000-0000E91B0000}"/>
    <cellStyle name="Денежный 2 4 4 5 10" xfId="11759" xr:uid="{00000000-0005-0000-0000-0000EA1B0000}"/>
    <cellStyle name="Денежный 2 4 4 5 2" xfId="1968" xr:uid="{00000000-0005-0000-0000-0000EB1B0000}"/>
    <cellStyle name="Денежный 2 4 4 5 2 2" xfId="5953" xr:uid="{00000000-0005-0000-0000-0000EC1B0000}"/>
    <cellStyle name="Денежный 2 4 4 5 2 3" xfId="12122" xr:uid="{00000000-0005-0000-0000-0000ED1B0000}"/>
    <cellStyle name="Денежный 2 4 4 5 3" xfId="6421" xr:uid="{00000000-0005-0000-0000-0000EE1B0000}"/>
    <cellStyle name="Денежный 2 4 4 5 4" xfId="6919" xr:uid="{00000000-0005-0000-0000-0000EF1B0000}"/>
    <cellStyle name="Денежный 2 4 4 5 5" xfId="7417" xr:uid="{00000000-0005-0000-0000-0000F01B0000}"/>
    <cellStyle name="Денежный 2 4 4 5 6" xfId="8432" xr:uid="{00000000-0005-0000-0000-0000F11B0000}"/>
    <cellStyle name="Денежный 2 4 4 5 7" xfId="8920" xr:uid="{00000000-0005-0000-0000-0000F21B0000}"/>
    <cellStyle name="Денежный 2 4 4 5 8" xfId="9456" xr:uid="{00000000-0005-0000-0000-0000F31B0000}"/>
    <cellStyle name="Денежный 2 4 4 5 9" xfId="10691" xr:uid="{00000000-0005-0000-0000-0000F41B0000}"/>
    <cellStyle name="Денежный 2 4 4 6" xfId="1582" xr:uid="{00000000-0005-0000-0000-0000F51B0000}"/>
    <cellStyle name="Денежный 2 4 4 6 2" xfId="2032" xr:uid="{00000000-0005-0000-0000-0000F61B0000}"/>
    <cellStyle name="Денежный 2 4 4 6 3" xfId="11790" xr:uid="{00000000-0005-0000-0000-0000F71B0000}"/>
    <cellStyle name="Денежный 2 4 4 7" xfId="1740" xr:uid="{00000000-0005-0000-0000-0000F81B0000}"/>
    <cellStyle name="Денежный 2 4 4 8" xfId="1848" xr:uid="{00000000-0005-0000-0000-0000F91B0000}"/>
    <cellStyle name="Денежный 2 4 4 9" xfId="3022" xr:uid="{00000000-0005-0000-0000-0000FA1B0000}"/>
    <cellStyle name="Денежный 2 4 5" xfId="299" xr:uid="{00000000-0005-0000-0000-0000FB1B0000}"/>
    <cellStyle name="Денежный 2 4 5 10" xfId="2933" xr:uid="{00000000-0005-0000-0000-0000FC1B0000}"/>
    <cellStyle name="Денежный 2 4 5 11" xfId="3439" xr:uid="{00000000-0005-0000-0000-0000FD1B0000}"/>
    <cellStyle name="Денежный 2 4 5 12" xfId="3491" xr:uid="{00000000-0005-0000-0000-0000FE1B0000}"/>
    <cellStyle name="Денежный 2 4 5 13" xfId="3943" xr:uid="{00000000-0005-0000-0000-0000FF1B0000}"/>
    <cellStyle name="Денежный 2 4 5 14" xfId="3765" xr:uid="{00000000-0005-0000-0000-0000001C0000}"/>
    <cellStyle name="Денежный 2 4 5 15" xfId="3912" xr:uid="{00000000-0005-0000-0000-0000011C0000}"/>
    <cellStyle name="Денежный 2 4 5 16" xfId="4020" xr:uid="{00000000-0005-0000-0000-0000021C0000}"/>
    <cellStyle name="Денежный 2 4 5 17" xfId="3875" xr:uid="{00000000-0005-0000-0000-0000031C0000}"/>
    <cellStyle name="Денежный 2 4 5 18" xfId="4963" xr:uid="{00000000-0005-0000-0000-0000041C0000}"/>
    <cellStyle name="Денежный 2 4 5 19" xfId="4847" xr:uid="{00000000-0005-0000-0000-0000051C0000}"/>
    <cellStyle name="Денежный 2 4 5 2" xfId="632" xr:uid="{00000000-0005-0000-0000-0000061C0000}"/>
    <cellStyle name="Денежный 2 4 5 2 10" xfId="3545" xr:uid="{00000000-0005-0000-0000-0000071C0000}"/>
    <cellStyle name="Денежный 2 4 5 2 11" xfId="3673" xr:uid="{00000000-0005-0000-0000-0000081C0000}"/>
    <cellStyle name="Денежный 2 4 5 2 12" xfId="4151" xr:uid="{00000000-0005-0000-0000-0000091C0000}"/>
    <cellStyle name="Денежный 2 4 5 2 13" xfId="4306" xr:uid="{00000000-0005-0000-0000-00000A1C0000}"/>
    <cellStyle name="Денежный 2 4 5 2 14" xfId="4454" xr:uid="{00000000-0005-0000-0000-00000B1C0000}"/>
    <cellStyle name="Денежный 2 4 5 2 15" xfId="4585" xr:uid="{00000000-0005-0000-0000-00000C1C0000}"/>
    <cellStyle name="Денежный 2 4 5 2 16" xfId="4713" xr:uid="{00000000-0005-0000-0000-00000D1C0000}"/>
    <cellStyle name="Денежный 2 4 5 2 17" xfId="5134" xr:uid="{00000000-0005-0000-0000-00000E1C0000}"/>
    <cellStyle name="Денежный 2 4 5 2 18" xfId="5281" xr:uid="{00000000-0005-0000-0000-00000F1C0000}"/>
    <cellStyle name="Денежный 2 4 5 2 19" xfId="5417" xr:uid="{00000000-0005-0000-0000-0000101C0000}"/>
    <cellStyle name="Денежный 2 4 5 2 2" xfId="1660" xr:uid="{00000000-0005-0000-0000-0000111C0000}"/>
    <cellStyle name="Денежный 2 4 5 2 2 2" xfId="2096" xr:uid="{00000000-0005-0000-0000-0000121C0000}"/>
    <cellStyle name="Денежный 2 4 5 2 2 3" xfId="11830" xr:uid="{00000000-0005-0000-0000-0000131C0000}"/>
    <cellStyle name="Денежный 2 4 5 2 20" xfId="5545" xr:uid="{00000000-0005-0000-0000-0000141C0000}"/>
    <cellStyle name="Денежный 2 4 5 2 21" xfId="5833" xr:uid="{00000000-0005-0000-0000-0000151C0000}"/>
    <cellStyle name="Денежный 2 4 5 2 22" xfId="6301" xr:uid="{00000000-0005-0000-0000-0000161C0000}"/>
    <cellStyle name="Денежный 2 4 5 2 23" xfId="6799" xr:uid="{00000000-0005-0000-0000-0000171C0000}"/>
    <cellStyle name="Денежный 2 4 5 2 24" xfId="7297" xr:uid="{00000000-0005-0000-0000-0000181C0000}"/>
    <cellStyle name="Денежный 2 4 5 2 25" xfId="8276" xr:uid="{00000000-0005-0000-0000-0000191C0000}"/>
    <cellStyle name="Денежный 2 4 5 2 26" xfId="8656" xr:uid="{00000000-0005-0000-0000-00001A1C0000}"/>
    <cellStyle name="Денежный 2 4 5 2 27" xfId="8970" xr:uid="{00000000-0005-0000-0000-00001B1C0000}"/>
    <cellStyle name="Денежный 2 4 5 2 28" xfId="10540" xr:uid="{00000000-0005-0000-0000-00001C1C0000}"/>
    <cellStyle name="Денежный 2 4 5 2 29" xfId="11542" xr:uid="{00000000-0005-0000-0000-00001D1C0000}"/>
    <cellStyle name="Денежный 2 4 5 2 3" xfId="2232" xr:uid="{00000000-0005-0000-0000-00001E1C0000}"/>
    <cellStyle name="Денежный 2 4 5 2 4" xfId="2425" xr:uid="{00000000-0005-0000-0000-00001F1C0000}"/>
    <cellStyle name="Денежный 2 4 5 2 5" xfId="2579" xr:uid="{00000000-0005-0000-0000-0000201C0000}"/>
    <cellStyle name="Денежный 2 4 5 2 6" xfId="2713" xr:uid="{00000000-0005-0000-0000-0000211C0000}"/>
    <cellStyle name="Денежный 2 4 5 2 7" xfId="2841" xr:uid="{00000000-0005-0000-0000-0000221C0000}"/>
    <cellStyle name="Денежный 2 4 5 2 8" xfId="3129" xr:uid="{00000000-0005-0000-0000-0000231C0000}"/>
    <cellStyle name="Денежный 2 4 5 2 9" xfId="3257" xr:uid="{00000000-0005-0000-0000-0000241C0000}"/>
    <cellStyle name="Денежный 2 4 5 20" xfId="4804" xr:uid="{00000000-0005-0000-0000-0000251C0000}"/>
    <cellStyle name="Денежный 2 4 5 21" xfId="5010" xr:uid="{00000000-0005-0000-0000-0000261C0000}"/>
    <cellStyle name="Денежный 2 4 5 22" xfId="5729" xr:uid="{00000000-0005-0000-0000-0000271C0000}"/>
    <cellStyle name="Денежный 2 4 5 23" xfId="5774" xr:uid="{00000000-0005-0000-0000-0000281C0000}"/>
    <cellStyle name="Денежный 2 4 5 24" xfId="6735" xr:uid="{00000000-0005-0000-0000-0000291C0000}"/>
    <cellStyle name="Денежный 2 4 5 25" xfId="7233" xr:uid="{00000000-0005-0000-0000-00002A1C0000}"/>
    <cellStyle name="Денежный 2 4 5 26" xfId="7960" xr:uid="{00000000-0005-0000-0000-00002B1C0000}"/>
    <cellStyle name="Денежный 2 4 5 27" xfId="8164" xr:uid="{00000000-0005-0000-0000-00002C1C0000}"/>
    <cellStyle name="Денежный 2 4 5 28" xfId="8025" xr:uid="{00000000-0005-0000-0000-00002D1C0000}"/>
    <cellStyle name="Денежный 2 4 5 29" xfId="10207" xr:uid="{00000000-0005-0000-0000-00002E1C0000}"/>
    <cellStyle name="Денежный 2 4 5 3" xfId="909" xr:uid="{00000000-0005-0000-0000-00002F1C0000}"/>
    <cellStyle name="Денежный 2 4 5 3 10" xfId="9573" xr:uid="{00000000-0005-0000-0000-0000301C0000}"/>
    <cellStyle name="Денежный 2 4 5 3 11" xfId="10806" xr:uid="{00000000-0005-0000-0000-0000311C0000}"/>
    <cellStyle name="Денежный 2 4 5 3 12" xfId="11721" xr:uid="{00000000-0005-0000-0000-0000321C0000}"/>
    <cellStyle name="Денежный 2 4 5 3 2" xfId="910" xr:uid="{00000000-0005-0000-0000-0000331C0000}"/>
    <cellStyle name="Денежный 2 4 5 3 2 10" xfId="12199" xr:uid="{00000000-0005-0000-0000-0000341C0000}"/>
    <cellStyle name="Денежный 2 4 5 3 2 2" xfId="6030" xr:uid="{00000000-0005-0000-0000-0000351C0000}"/>
    <cellStyle name="Денежный 2 4 5 3 2 2 2" xfId="6031" xr:uid="{00000000-0005-0000-0000-0000361C0000}"/>
    <cellStyle name="Денежный 2 4 5 3 2 2 3" xfId="12200" xr:uid="{00000000-0005-0000-0000-0000371C0000}"/>
    <cellStyle name="Денежный 2 4 5 3 2 3" xfId="6498" xr:uid="{00000000-0005-0000-0000-0000381C0000}"/>
    <cellStyle name="Денежный 2 4 5 3 2 4" xfId="6996" xr:uid="{00000000-0005-0000-0000-0000391C0000}"/>
    <cellStyle name="Денежный 2 4 5 3 2 5" xfId="7494" xr:uid="{00000000-0005-0000-0000-00003A1C0000}"/>
    <cellStyle name="Денежный 2 4 5 3 2 6" xfId="8550" xr:uid="{00000000-0005-0000-0000-00003B1C0000}"/>
    <cellStyle name="Денежный 2 4 5 3 2 7" xfId="9041" xr:uid="{00000000-0005-0000-0000-00003C1C0000}"/>
    <cellStyle name="Денежный 2 4 5 3 2 8" xfId="9574" xr:uid="{00000000-0005-0000-0000-00003D1C0000}"/>
    <cellStyle name="Денежный 2 4 5 3 2 9" xfId="10807" xr:uid="{00000000-0005-0000-0000-00003E1C0000}"/>
    <cellStyle name="Денежный 2 4 5 3 3" xfId="1034" xr:uid="{00000000-0005-0000-0000-00003F1C0000}"/>
    <cellStyle name="Денежный 2 4 5 3 3 2" xfId="9698" xr:uid="{00000000-0005-0000-0000-0000401C0000}"/>
    <cellStyle name="Денежный 2 4 5 3 3 3" xfId="10931" xr:uid="{00000000-0005-0000-0000-0000411C0000}"/>
    <cellStyle name="Денежный 2 4 5 3 4" xfId="797" xr:uid="{00000000-0005-0000-0000-0000421C0000}"/>
    <cellStyle name="Денежный 2 4 5 3 4 2" xfId="9464" xr:uid="{00000000-0005-0000-0000-0000431C0000}"/>
    <cellStyle name="Денежный 2 4 5 3 4 3" xfId="10699" xr:uid="{00000000-0005-0000-0000-0000441C0000}"/>
    <cellStyle name="Денежный 2 4 5 3 5" xfId="1912" xr:uid="{00000000-0005-0000-0000-0000451C0000}"/>
    <cellStyle name="Денежный 2 4 5 3 5 2" xfId="6497" xr:uid="{00000000-0005-0000-0000-0000461C0000}"/>
    <cellStyle name="Денежный 2 4 5 3 5 3" xfId="12453" xr:uid="{00000000-0005-0000-0000-0000471C0000}"/>
    <cellStyle name="Денежный 2 4 5 3 6" xfId="6995" xr:uid="{00000000-0005-0000-0000-0000481C0000}"/>
    <cellStyle name="Денежный 2 4 5 3 7" xfId="7493" xr:uid="{00000000-0005-0000-0000-0000491C0000}"/>
    <cellStyle name="Денежный 2 4 5 3 8" xfId="8549" xr:uid="{00000000-0005-0000-0000-00004A1C0000}"/>
    <cellStyle name="Денежный 2 4 5 3 9" xfId="9040" xr:uid="{00000000-0005-0000-0000-00004B1C0000}"/>
    <cellStyle name="Денежный 2 4 5 30" xfId="11465" xr:uid="{00000000-0005-0000-0000-00004C1C0000}"/>
    <cellStyle name="Денежный 2 4 5 4" xfId="1035" xr:uid="{00000000-0005-0000-0000-00004D1C0000}"/>
    <cellStyle name="Денежный 2 4 5 4 10" xfId="11648" xr:uid="{00000000-0005-0000-0000-00004E1C0000}"/>
    <cellStyle name="Денежный 2 4 5 4 2" xfId="1807" xr:uid="{00000000-0005-0000-0000-00004F1C0000}"/>
    <cellStyle name="Денежный 2 4 5 4 2 2" xfId="6114" xr:uid="{00000000-0005-0000-0000-0000501C0000}"/>
    <cellStyle name="Денежный 2 4 5 4 2 3" xfId="12283" xr:uid="{00000000-0005-0000-0000-0000511C0000}"/>
    <cellStyle name="Денежный 2 4 5 4 3" xfId="6580" xr:uid="{00000000-0005-0000-0000-0000521C0000}"/>
    <cellStyle name="Денежный 2 4 5 4 4" xfId="7078" xr:uid="{00000000-0005-0000-0000-0000531C0000}"/>
    <cellStyle name="Денежный 2 4 5 4 5" xfId="7576" xr:uid="{00000000-0005-0000-0000-0000541C0000}"/>
    <cellStyle name="Денежный 2 4 5 4 6" xfId="8670" xr:uid="{00000000-0005-0000-0000-0000551C0000}"/>
    <cellStyle name="Денежный 2 4 5 4 7" xfId="9166" xr:uid="{00000000-0005-0000-0000-0000561C0000}"/>
    <cellStyle name="Денежный 2 4 5 4 8" xfId="9699" xr:uid="{00000000-0005-0000-0000-0000571C0000}"/>
    <cellStyle name="Денежный 2 4 5 4 9" xfId="10932" xr:uid="{00000000-0005-0000-0000-0000581C0000}"/>
    <cellStyle name="Денежный 2 4 5 5" xfId="794" xr:uid="{00000000-0005-0000-0000-0000591C0000}"/>
    <cellStyle name="Денежный 2 4 5 5 10" xfId="11637" xr:uid="{00000000-0005-0000-0000-00005A1C0000}"/>
    <cellStyle name="Денежный 2 4 5 5 2" xfId="1771" xr:uid="{00000000-0005-0000-0000-00005B1C0000}"/>
    <cellStyle name="Денежный 2 4 5 5 2 2" xfId="5955" xr:uid="{00000000-0005-0000-0000-00005C1C0000}"/>
    <cellStyle name="Денежный 2 4 5 5 2 3" xfId="12124" xr:uid="{00000000-0005-0000-0000-00005D1C0000}"/>
    <cellStyle name="Денежный 2 4 5 5 3" xfId="6423" xr:uid="{00000000-0005-0000-0000-00005E1C0000}"/>
    <cellStyle name="Денежный 2 4 5 5 4" xfId="6921" xr:uid="{00000000-0005-0000-0000-00005F1C0000}"/>
    <cellStyle name="Денежный 2 4 5 5 5" xfId="7419" xr:uid="{00000000-0005-0000-0000-0000601C0000}"/>
    <cellStyle name="Денежный 2 4 5 5 6" xfId="8437" xr:uid="{00000000-0005-0000-0000-0000611C0000}"/>
    <cellStyle name="Денежный 2 4 5 5 7" xfId="8925" xr:uid="{00000000-0005-0000-0000-0000621C0000}"/>
    <cellStyle name="Денежный 2 4 5 5 8" xfId="9461" xr:uid="{00000000-0005-0000-0000-0000631C0000}"/>
    <cellStyle name="Денежный 2 4 5 5 9" xfId="10696" xr:uid="{00000000-0005-0000-0000-0000641C0000}"/>
    <cellStyle name="Денежный 2 4 5 6" xfId="1583" xr:uid="{00000000-0005-0000-0000-0000651C0000}"/>
    <cellStyle name="Денежный 2 4 5 6 2" xfId="1777" xr:uid="{00000000-0005-0000-0000-0000661C0000}"/>
    <cellStyle name="Денежный 2 4 5 6 3" xfId="11638" xr:uid="{00000000-0005-0000-0000-0000671C0000}"/>
    <cellStyle name="Денежный 2 4 5 7" xfId="2318" xr:uid="{00000000-0005-0000-0000-0000681C0000}"/>
    <cellStyle name="Денежный 2 4 5 8" xfId="2088" xr:uid="{00000000-0005-0000-0000-0000691C0000}"/>
    <cellStyle name="Денежный 2 4 5 9" xfId="3023" xr:uid="{00000000-0005-0000-0000-00006A1C0000}"/>
    <cellStyle name="Денежный 2 4 6" xfId="300" xr:uid="{00000000-0005-0000-0000-00006B1C0000}"/>
    <cellStyle name="Денежный 2 4 6 10" xfId="3050" xr:uid="{00000000-0005-0000-0000-00006C1C0000}"/>
    <cellStyle name="Денежный 2 4 6 11" xfId="3440" xr:uid="{00000000-0005-0000-0000-00006D1C0000}"/>
    <cellStyle name="Денежный 2 4 6 12" xfId="3362" xr:uid="{00000000-0005-0000-0000-00006E1C0000}"/>
    <cellStyle name="Денежный 2 4 6 13" xfId="3944" xr:uid="{00000000-0005-0000-0000-00006F1C0000}"/>
    <cellStyle name="Денежный 2 4 6 14" xfId="3974" xr:uid="{00000000-0005-0000-0000-0000701C0000}"/>
    <cellStyle name="Денежный 2 4 6 15" xfId="4051" xr:uid="{00000000-0005-0000-0000-0000711C0000}"/>
    <cellStyle name="Денежный 2 4 6 16" xfId="4105" xr:uid="{00000000-0005-0000-0000-0000721C0000}"/>
    <cellStyle name="Денежный 2 4 6 17" xfId="4132" xr:uid="{00000000-0005-0000-0000-0000731C0000}"/>
    <cellStyle name="Денежный 2 4 6 18" xfId="4964" xr:uid="{00000000-0005-0000-0000-0000741C0000}"/>
    <cellStyle name="Денежный 2 4 6 19" xfId="5056" xr:uid="{00000000-0005-0000-0000-0000751C0000}"/>
    <cellStyle name="Денежный 2 4 6 2" xfId="633" xr:uid="{00000000-0005-0000-0000-0000761C0000}"/>
    <cellStyle name="Денежный 2 4 6 2 10" xfId="3546" xr:uid="{00000000-0005-0000-0000-0000771C0000}"/>
    <cellStyle name="Денежный 2 4 6 2 11" xfId="3674" xr:uid="{00000000-0005-0000-0000-0000781C0000}"/>
    <cellStyle name="Денежный 2 4 6 2 12" xfId="4152" xr:uid="{00000000-0005-0000-0000-0000791C0000}"/>
    <cellStyle name="Денежный 2 4 6 2 13" xfId="4307" xr:uid="{00000000-0005-0000-0000-00007A1C0000}"/>
    <cellStyle name="Денежный 2 4 6 2 14" xfId="4455" xr:uid="{00000000-0005-0000-0000-00007B1C0000}"/>
    <cellStyle name="Денежный 2 4 6 2 15" xfId="4586" xr:uid="{00000000-0005-0000-0000-00007C1C0000}"/>
    <cellStyle name="Денежный 2 4 6 2 16" xfId="4714" xr:uid="{00000000-0005-0000-0000-00007D1C0000}"/>
    <cellStyle name="Денежный 2 4 6 2 17" xfId="5135" xr:uid="{00000000-0005-0000-0000-00007E1C0000}"/>
    <cellStyle name="Денежный 2 4 6 2 18" xfId="5282" xr:uid="{00000000-0005-0000-0000-00007F1C0000}"/>
    <cellStyle name="Денежный 2 4 6 2 19" xfId="5418" xr:uid="{00000000-0005-0000-0000-0000801C0000}"/>
    <cellStyle name="Денежный 2 4 6 2 2" xfId="1661" xr:uid="{00000000-0005-0000-0000-0000811C0000}"/>
    <cellStyle name="Денежный 2 4 6 2 2 2" xfId="2097" xr:uid="{00000000-0005-0000-0000-0000821C0000}"/>
    <cellStyle name="Денежный 2 4 6 2 2 3" xfId="11831" xr:uid="{00000000-0005-0000-0000-0000831C0000}"/>
    <cellStyle name="Денежный 2 4 6 2 20" xfId="5546" xr:uid="{00000000-0005-0000-0000-0000841C0000}"/>
    <cellStyle name="Денежный 2 4 6 2 21" xfId="5834" xr:uid="{00000000-0005-0000-0000-0000851C0000}"/>
    <cellStyle name="Денежный 2 4 6 2 22" xfId="6302" xr:uid="{00000000-0005-0000-0000-0000861C0000}"/>
    <cellStyle name="Денежный 2 4 6 2 23" xfId="6800" xr:uid="{00000000-0005-0000-0000-0000871C0000}"/>
    <cellStyle name="Денежный 2 4 6 2 24" xfId="7298" xr:uid="{00000000-0005-0000-0000-0000881C0000}"/>
    <cellStyle name="Денежный 2 4 6 2 25" xfId="8277" xr:uid="{00000000-0005-0000-0000-0000891C0000}"/>
    <cellStyle name="Денежный 2 4 6 2 26" xfId="8573" xr:uid="{00000000-0005-0000-0000-00008A1C0000}"/>
    <cellStyle name="Денежный 2 4 6 2 27" xfId="8415" xr:uid="{00000000-0005-0000-0000-00008B1C0000}"/>
    <cellStyle name="Денежный 2 4 6 2 28" xfId="10541" xr:uid="{00000000-0005-0000-0000-00008C1C0000}"/>
    <cellStyle name="Денежный 2 4 6 2 29" xfId="11543" xr:uid="{00000000-0005-0000-0000-00008D1C0000}"/>
    <cellStyle name="Денежный 2 4 6 2 3" xfId="2233" xr:uid="{00000000-0005-0000-0000-00008E1C0000}"/>
    <cellStyle name="Денежный 2 4 6 2 4" xfId="2426" xr:uid="{00000000-0005-0000-0000-00008F1C0000}"/>
    <cellStyle name="Денежный 2 4 6 2 5" xfId="2580" xr:uid="{00000000-0005-0000-0000-0000901C0000}"/>
    <cellStyle name="Денежный 2 4 6 2 6" xfId="2714" xr:uid="{00000000-0005-0000-0000-0000911C0000}"/>
    <cellStyle name="Денежный 2 4 6 2 7" xfId="2842" xr:uid="{00000000-0005-0000-0000-0000921C0000}"/>
    <cellStyle name="Денежный 2 4 6 2 8" xfId="3130" xr:uid="{00000000-0005-0000-0000-0000931C0000}"/>
    <cellStyle name="Денежный 2 4 6 2 9" xfId="3258" xr:uid="{00000000-0005-0000-0000-0000941C0000}"/>
    <cellStyle name="Денежный 2 4 6 20" xfId="4891" xr:uid="{00000000-0005-0000-0000-0000951C0000}"/>
    <cellStyle name="Денежный 2 4 6 21" xfId="5014" xr:uid="{00000000-0005-0000-0000-0000961C0000}"/>
    <cellStyle name="Денежный 2 4 6 22" xfId="5730" xr:uid="{00000000-0005-0000-0000-0000971C0000}"/>
    <cellStyle name="Денежный 2 4 6 23" xfId="5650" xr:uid="{00000000-0005-0000-0000-0000981C0000}"/>
    <cellStyle name="Денежный 2 4 6 24" xfId="6736" xr:uid="{00000000-0005-0000-0000-0000991C0000}"/>
    <cellStyle name="Денежный 2 4 6 25" xfId="7234" xr:uid="{00000000-0005-0000-0000-00009A1C0000}"/>
    <cellStyle name="Денежный 2 4 6 26" xfId="7961" xr:uid="{00000000-0005-0000-0000-00009B1C0000}"/>
    <cellStyle name="Денежный 2 4 6 27" xfId="7815" xr:uid="{00000000-0005-0000-0000-00009C1C0000}"/>
    <cellStyle name="Денежный 2 4 6 28" xfId="7724" xr:uid="{00000000-0005-0000-0000-00009D1C0000}"/>
    <cellStyle name="Денежный 2 4 6 29" xfId="10208" xr:uid="{00000000-0005-0000-0000-00009E1C0000}"/>
    <cellStyle name="Денежный 2 4 6 3" xfId="911" xr:uid="{00000000-0005-0000-0000-00009F1C0000}"/>
    <cellStyle name="Денежный 2 4 6 3 10" xfId="9575" xr:uid="{00000000-0005-0000-0000-0000A01C0000}"/>
    <cellStyle name="Денежный 2 4 6 3 11" xfId="10808" xr:uid="{00000000-0005-0000-0000-0000A11C0000}"/>
    <cellStyle name="Денежный 2 4 6 3 12" xfId="11722" xr:uid="{00000000-0005-0000-0000-0000A21C0000}"/>
    <cellStyle name="Денежный 2 4 6 3 2" xfId="912" xr:uid="{00000000-0005-0000-0000-0000A31C0000}"/>
    <cellStyle name="Денежный 2 4 6 3 2 10" xfId="12201" xr:uid="{00000000-0005-0000-0000-0000A41C0000}"/>
    <cellStyle name="Денежный 2 4 6 3 2 2" xfId="6032" xr:uid="{00000000-0005-0000-0000-0000A51C0000}"/>
    <cellStyle name="Денежный 2 4 6 3 2 2 2" xfId="6033" xr:uid="{00000000-0005-0000-0000-0000A61C0000}"/>
    <cellStyle name="Денежный 2 4 6 3 2 2 3" xfId="12202" xr:uid="{00000000-0005-0000-0000-0000A71C0000}"/>
    <cellStyle name="Денежный 2 4 6 3 2 3" xfId="6500" xr:uid="{00000000-0005-0000-0000-0000A81C0000}"/>
    <cellStyle name="Денежный 2 4 6 3 2 4" xfId="6998" xr:uid="{00000000-0005-0000-0000-0000A91C0000}"/>
    <cellStyle name="Денежный 2 4 6 3 2 5" xfId="7496" xr:uid="{00000000-0005-0000-0000-0000AA1C0000}"/>
    <cellStyle name="Денежный 2 4 6 3 2 6" xfId="8552" xr:uid="{00000000-0005-0000-0000-0000AB1C0000}"/>
    <cellStyle name="Денежный 2 4 6 3 2 7" xfId="9043" xr:uid="{00000000-0005-0000-0000-0000AC1C0000}"/>
    <cellStyle name="Денежный 2 4 6 3 2 8" xfId="9576" xr:uid="{00000000-0005-0000-0000-0000AD1C0000}"/>
    <cellStyle name="Денежный 2 4 6 3 2 9" xfId="10809" xr:uid="{00000000-0005-0000-0000-0000AE1C0000}"/>
    <cellStyle name="Денежный 2 4 6 3 3" xfId="1032" xr:uid="{00000000-0005-0000-0000-0000AF1C0000}"/>
    <cellStyle name="Денежный 2 4 6 3 3 2" xfId="9696" xr:uid="{00000000-0005-0000-0000-0000B01C0000}"/>
    <cellStyle name="Денежный 2 4 6 3 3 3" xfId="10929" xr:uid="{00000000-0005-0000-0000-0000B11C0000}"/>
    <cellStyle name="Денежный 2 4 6 3 4" xfId="802" xr:uid="{00000000-0005-0000-0000-0000B21C0000}"/>
    <cellStyle name="Денежный 2 4 6 3 4 2" xfId="9469" xr:uid="{00000000-0005-0000-0000-0000B31C0000}"/>
    <cellStyle name="Денежный 2 4 6 3 4 3" xfId="10704" xr:uid="{00000000-0005-0000-0000-0000B41C0000}"/>
    <cellStyle name="Денежный 2 4 6 3 5" xfId="1913" xr:uid="{00000000-0005-0000-0000-0000B51C0000}"/>
    <cellStyle name="Денежный 2 4 6 3 5 2" xfId="6499" xr:uid="{00000000-0005-0000-0000-0000B61C0000}"/>
    <cellStyle name="Денежный 2 4 6 3 5 3" xfId="12454" xr:uid="{00000000-0005-0000-0000-0000B71C0000}"/>
    <cellStyle name="Денежный 2 4 6 3 6" xfId="6997" xr:uid="{00000000-0005-0000-0000-0000B81C0000}"/>
    <cellStyle name="Денежный 2 4 6 3 7" xfId="7495" xr:uid="{00000000-0005-0000-0000-0000B91C0000}"/>
    <cellStyle name="Денежный 2 4 6 3 8" xfId="8551" xr:uid="{00000000-0005-0000-0000-0000BA1C0000}"/>
    <cellStyle name="Денежный 2 4 6 3 9" xfId="9042" xr:uid="{00000000-0005-0000-0000-0000BB1C0000}"/>
    <cellStyle name="Денежный 2 4 6 30" xfId="11466" xr:uid="{00000000-0005-0000-0000-0000BC1C0000}"/>
    <cellStyle name="Денежный 2 4 6 4" xfId="1033" xr:uid="{00000000-0005-0000-0000-0000BD1C0000}"/>
    <cellStyle name="Денежный 2 4 6 4 10" xfId="11777" xr:uid="{00000000-0005-0000-0000-0000BE1C0000}"/>
    <cellStyle name="Денежный 2 4 6 4 2" xfId="2019" xr:uid="{00000000-0005-0000-0000-0000BF1C0000}"/>
    <cellStyle name="Денежный 2 4 6 4 2 2" xfId="6113" xr:uid="{00000000-0005-0000-0000-0000C01C0000}"/>
    <cellStyle name="Денежный 2 4 6 4 2 3" xfId="12282" xr:uid="{00000000-0005-0000-0000-0000C11C0000}"/>
    <cellStyle name="Денежный 2 4 6 4 3" xfId="6579" xr:uid="{00000000-0005-0000-0000-0000C21C0000}"/>
    <cellStyle name="Денежный 2 4 6 4 4" xfId="7077" xr:uid="{00000000-0005-0000-0000-0000C31C0000}"/>
    <cellStyle name="Денежный 2 4 6 4 5" xfId="7575" xr:uid="{00000000-0005-0000-0000-0000C41C0000}"/>
    <cellStyle name="Денежный 2 4 6 4 6" xfId="8668" xr:uid="{00000000-0005-0000-0000-0000C51C0000}"/>
    <cellStyle name="Денежный 2 4 6 4 7" xfId="9164" xr:uid="{00000000-0005-0000-0000-0000C61C0000}"/>
    <cellStyle name="Денежный 2 4 6 4 8" xfId="9697" xr:uid="{00000000-0005-0000-0000-0000C71C0000}"/>
    <cellStyle name="Денежный 2 4 6 4 9" xfId="10930" xr:uid="{00000000-0005-0000-0000-0000C81C0000}"/>
    <cellStyle name="Денежный 2 4 6 5" xfId="798" xr:uid="{00000000-0005-0000-0000-0000C91C0000}"/>
    <cellStyle name="Денежный 2 4 6 5 10" xfId="11741" xr:uid="{00000000-0005-0000-0000-0000CA1C0000}"/>
    <cellStyle name="Денежный 2 4 6 5 2" xfId="1939" xr:uid="{00000000-0005-0000-0000-0000CB1C0000}"/>
    <cellStyle name="Денежный 2 4 6 5 2 2" xfId="5957" xr:uid="{00000000-0005-0000-0000-0000CC1C0000}"/>
    <cellStyle name="Денежный 2 4 6 5 2 3" xfId="12126" xr:uid="{00000000-0005-0000-0000-0000CD1C0000}"/>
    <cellStyle name="Денежный 2 4 6 5 3" xfId="6425" xr:uid="{00000000-0005-0000-0000-0000CE1C0000}"/>
    <cellStyle name="Денежный 2 4 6 5 4" xfId="6923" xr:uid="{00000000-0005-0000-0000-0000CF1C0000}"/>
    <cellStyle name="Денежный 2 4 6 5 5" xfId="7421" xr:uid="{00000000-0005-0000-0000-0000D01C0000}"/>
    <cellStyle name="Денежный 2 4 6 5 6" xfId="8441" xr:uid="{00000000-0005-0000-0000-0000D11C0000}"/>
    <cellStyle name="Денежный 2 4 6 5 7" xfId="8929" xr:uid="{00000000-0005-0000-0000-0000D21C0000}"/>
    <cellStyle name="Денежный 2 4 6 5 8" xfId="9465" xr:uid="{00000000-0005-0000-0000-0000D31C0000}"/>
    <cellStyle name="Денежный 2 4 6 5 9" xfId="10700" xr:uid="{00000000-0005-0000-0000-0000D41C0000}"/>
    <cellStyle name="Денежный 2 4 6 6" xfId="1584" xr:uid="{00000000-0005-0000-0000-0000D51C0000}"/>
    <cellStyle name="Денежный 2 4 6 6 2" xfId="2350" xr:uid="{00000000-0005-0000-0000-0000D61C0000}"/>
    <cellStyle name="Денежный 2 4 6 6 3" xfId="11972" xr:uid="{00000000-0005-0000-0000-0000D71C0000}"/>
    <cellStyle name="Денежный 2 4 6 7" xfId="2459" xr:uid="{00000000-0005-0000-0000-0000D81C0000}"/>
    <cellStyle name="Денежный 2 4 6 8" xfId="2383" xr:uid="{00000000-0005-0000-0000-0000D91C0000}"/>
    <cellStyle name="Денежный 2 4 6 9" xfId="3024" xr:uid="{00000000-0005-0000-0000-0000DA1C0000}"/>
    <cellStyle name="Денежный 2 4 7" xfId="312" xr:uid="{00000000-0005-0000-0000-0000DB1C0000}"/>
    <cellStyle name="Денежный 2 4 7 10" xfId="3036" xr:uid="{00000000-0005-0000-0000-0000DC1C0000}"/>
    <cellStyle name="Денежный 2 4 7 11" xfId="2940" xr:uid="{00000000-0005-0000-0000-0000DD1C0000}"/>
    <cellStyle name="Денежный 2 4 7 12" xfId="3452" xr:uid="{00000000-0005-0000-0000-0000DE1C0000}"/>
    <cellStyle name="Денежный 2 4 7 13" xfId="3356" xr:uid="{00000000-0005-0000-0000-0000DF1C0000}"/>
    <cellStyle name="Денежный 2 4 7 14" xfId="3956" xr:uid="{00000000-0005-0000-0000-0000E01C0000}"/>
    <cellStyle name="Денежный 2 4 7 15" xfId="3814" xr:uid="{00000000-0005-0000-0000-0000E11C0000}"/>
    <cellStyle name="Денежный 2 4 7 16" xfId="3891" xr:uid="{00000000-0005-0000-0000-0000E21C0000}"/>
    <cellStyle name="Денежный 2 4 7 17" xfId="4188" xr:uid="{00000000-0005-0000-0000-0000E31C0000}"/>
    <cellStyle name="Денежный 2 4 7 18" xfId="4019" xr:uid="{00000000-0005-0000-0000-0000E41C0000}"/>
    <cellStyle name="Денежный 2 4 7 19" xfId="4976" xr:uid="{00000000-0005-0000-0000-0000E51C0000}"/>
    <cellStyle name="Денежный 2 4 7 2" xfId="573" xr:uid="{00000000-0005-0000-0000-0000E61C0000}"/>
    <cellStyle name="Денежный 2 4 7 2 10" xfId="3512" xr:uid="{00000000-0005-0000-0000-0000E71C0000}"/>
    <cellStyle name="Денежный 2 4 7 2 11" xfId="3640" xr:uid="{00000000-0005-0000-0000-0000E81C0000}"/>
    <cellStyle name="Денежный 2 4 7 2 12" xfId="4102" xr:uid="{00000000-0005-0000-0000-0000E91C0000}"/>
    <cellStyle name="Денежный 2 4 7 2 13" xfId="4267" xr:uid="{00000000-0005-0000-0000-0000EA1C0000}"/>
    <cellStyle name="Денежный 2 4 7 2 14" xfId="4412" xr:uid="{00000000-0005-0000-0000-0000EB1C0000}"/>
    <cellStyle name="Денежный 2 4 7 2 15" xfId="4551" xr:uid="{00000000-0005-0000-0000-0000EC1C0000}"/>
    <cellStyle name="Денежный 2 4 7 2 16" xfId="4680" xr:uid="{00000000-0005-0000-0000-0000ED1C0000}"/>
    <cellStyle name="Денежный 2 4 7 2 17" xfId="5098" xr:uid="{00000000-0005-0000-0000-0000EE1C0000}"/>
    <cellStyle name="Денежный 2 4 7 2 18" xfId="5242" xr:uid="{00000000-0005-0000-0000-0000EF1C0000}"/>
    <cellStyle name="Денежный 2 4 7 2 19" xfId="5384" xr:uid="{00000000-0005-0000-0000-0000F01C0000}"/>
    <cellStyle name="Денежный 2 4 7 2 2" xfId="913" xr:uid="{00000000-0005-0000-0000-0000F11C0000}"/>
    <cellStyle name="Денежный 2 4 7 2 2 10" xfId="11801" xr:uid="{00000000-0005-0000-0000-0000F21C0000}"/>
    <cellStyle name="Денежный 2 4 7 2 2 2" xfId="2060" xr:uid="{00000000-0005-0000-0000-0000F31C0000}"/>
    <cellStyle name="Денежный 2 4 7 2 2 2 2" xfId="6034" xr:uid="{00000000-0005-0000-0000-0000F41C0000}"/>
    <cellStyle name="Денежный 2 4 7 2 2 2 3" xfId="12203" xr:uid="{00000000-0005-0000-0000-0000F51C0000}"/>
    <cellStyle name="Денежный 2 4 7 2 2 3" xfId="6501" xr:uid="{00000000-0005-0000-0000-0000F61C0000}"/>
    <cellStyle name="Денежный 2 4 7 2 2 4" xfId="6999" xr:uid="{00000000-0005-0000-0000-0000F71C0000}"/>
    <cellStyle name="Денежный 2 4 7 2 2 5" xfId="7497" xr:uid="{00000000-0005-0000-0000-0000F81C0000}"/>
    <cellStyle name="Денежный 2 4 7 2 2 6" xfId="8553" xr:uid="{00000000-0005-0000-0000-0000F91C0000}"/>
    <cellStyle name="Денежный 2 4 7 2 2 7" xfId="9044" xr:uid="{00000000-0005-0000-0000-0000FA1C0000}"/>
    <cellStyle name="Денежный 2 4 7 2 2 8" xfId="9577" xr:uid="{00000000-0005-0000-0000-0000FB1C0000}"/>
    <cellStyle name="Денежный 2 4 7 2 2 9" xfId="10810" xr:uid="{00000000-0005-0000-0000-0000FC1C0000}"/>
    <cellStyle name="Денежный 2 4 7 2 20" xfId="5512" xr:uid="{00000000-0005-0000-0000-0000FD1C0000}"/>
    <cellStyle name="Денежный 2 4 7 2 21" xfId="5800" xr:uid="{00000000-0005-0000-0000-0000FE1C0000}"/>
    <cellStyle name="Денежный 2 4 7 2 22" xfId="6268" xr:uid="{00000000-0005-0000-0000-0000FF1C0000}"/>
    <cellStyle name="Денежный 2 4 7 2 23" xfId="6766" xr:uid="{00000000-0005-0000-0000-0000001D0000}"/>
    <cellStyle name="Денежный 2 4 7 2 24" xfId="7264" xr:uid="{00000000-0005-0000-0000-0000011D0000}"/>
    <cellStyle name="Денежный 2 4 7 2 25" xfId="8218" xr:uid="{00000000-0005-0000-0000-0000021D0000}"/>
    <cellStyle name="Денежный 2 4 7 2 26" xfId="8065" xr:uid="{00000000-0005-0000-0000-0000031D0000}"/>
    <cellStyle name="Денежный 2 4 7 2 27" xfId="8928" xr:uid="{00000000-0005-0000-0000-0000041D0000}"/>
    <cellStyle name="Денежный 2 4 7 2 28" xfId="10481" xr:uid="{00000000-0005-0000-0000-0000051D0000}"/>
    <cellStyle name="Денежный 2 4 7 2 29" xfId="11509" xr:uid="{00000000-0005-0000-0000-0000061D0000}"/>
    <cellStyle name="Денежный 2 4 7 2 3" xfId="914" xr:uid="{00000000-0005-0000-0000-0000071D0000}"/>
    <cellStyle name="Денежный 2 4 7 2 3 10" xfId="11929" xr:uid="{00000000-0005-0000-0000-0000081D0000}"/>
    <cellStyle name="Денежный 2 4 7 2 3 2" xfId="2210" xr:uid="{00000000-0005-0000-0000-0000091D0000}"/>
    <cellStyle name="Денежный 2 4 7 2 3 2 2" xfId="6035" xr:uid="{00000000-0005-0000-0000-00000A1D0000}"/>
    <cellStyle name="Денежный 2 4 7 2 3 2 3" xfId="12204" xr:uid="{00000000-0005-0000-0000-00000B1D0000}"/>
    <cellStyle name="Денежный 2 4 7 2 3 3" xfId="6502" xr:uid="{00000000-0005-0000-0000-00000C1D0000}"/>
    <cellStyle name="Денежный 2 4 7 2 3 4" xfId="7000" xr:uid="{00000000-0005-0000-0000-00000D1D0000}"/>
    <cellStyle name="Денежный 2 4 7 2 3 5" xfId="7498" xr:uid="{00000000-0005-0000-0000-00000E1D0000}"/>
    <cellStyle name="Денежный 2 4 7 2 3 6" xfId="8554" xr:uid="{00000000-0005-0000-0000-00000F1D0000}"/>
    <cellStyle name="Денежный 2 4 7 2 3 7" xfId="9045" xr:uid="{00000000-0005-0000-0000-0000101D0000}"/>
    <cellStyle name="Денежный 2 4 7 2 3 8" xfId="9578" xr:uid="{00000000-0005-0000-0000-0000111D0000}"/>
    <cellStyle name="Денежный 2 4 7 2 3 9" xfId="10811" xr:uid="{00000000-0005-0000-0000-0000121D0000}"/>
    <cellStyle name="Денежный 2 4 7 2 4" xfId="1031" xr:uid="{00000000-0005-0000-0000-0000131D0000}"/>
    <cellStyle name="Денежный 2 4 7 2 4 10" xfId="11986" xr:uid="{00000000-0005-0000-0000-0000141D0000}"/>
    <cellStyle name="Денежный 2 4 7 2 4 2" xfId="2380" xr:uid="{00000000-0005-0000-0000-0000151D0000}"/>
    <cellStyle name="Денежный 2 4 7 2 4 2 2" xfId="6112" xr:uid="{00000000-0005-0000-0000-0000161D0000}"/>
    <cellStyle name="Денежный 2 4 7 2 4 2 3" xfId="12281" xr:uid="{00000000-0005-0000-0000-0000171D0000}"/>
    <cellStyle name="Денежный 2 4 7 2 4 3" xfId="6578" xr:uid="{00000000-0005-0000-0000-0000181D0000}"/>
    <cellStyle name="Денежный 2 4 7 2 4 4" xfId="7076" xr:uid="{00000000-0005-0000-0000-0000191D0000}"/>
    <cellStyle name="Денежный 2 4 7 2 4 5" xfId="7574" xr:uid="{00000000-0005-0000-0000-00001A1D0000}"/>
    <cellStyle name="Денежный 2 4 7 2 4 6" xfId="8666" xr:uid="{00000000-0005-0000-0000-00001B1D0000}"/>
    <cellStyle name="Денежный 2 4 7 2 4 7" xfId="9162" xr:uid="{00000000-0005-0000-0000-00001C1D0000}"/>
    <cellStyle name="Денежный 2 4 7 2 4 8" xfId="9695" xr:uid="{00000000-0005-0000-0000-00001D1D0000}"/>
    <cellStyle name="Денежный 2 4 7 2 4 9" xfId="10928" xr:uid="{00000000-0005-0000-0000-00001E1D0000}"/>
    <cellStyle name="Денежный 2 4 7 2 5" xfId="805" xr:uid="{00000000-0005-0000-0000-00001F1D0000}"/>
    <cellStyle name="Денежный 2 4 7 2 5 10" xfId="12048" xr:uid="{00000000-0005-0000-0000-0000201D0000}"/>
    <cellStyle name="Денежный 2 4 7 2 5 2" xfId="2540" xr:uid="{00000000-0005-0000-0000-0000211D0000}"/>
    <cellStyle name="Денежный 2 4 7 2 5 2 2" xfId="5961" xr:uid="{00000000-0005-0000-0000-0000221D0000}"/>
    <cellStyle name="Денежный 2 4 7 2 5 2 3" xfId="12130" xr:uid="{00000000-0005-0000-0000-0000231D0000}"/>
    <cellStyle name="Денежный 2 4 7 2 5 3" xfId="6429" xr:uid="{00000000-0005-0000-0000-0000241D0000}"/>
    <cellStyle name="Денежный 2 4 7 2 5 4" xfId="6927" xr:uid="{00000000-0005-0000-0000-0000251D0000}"/>
    <cellStyle name="Денежный 2 4 7 2 5 5" xfId="7425" xr:uid="{00000000-0005-0000-0000-0000261D0000}"/>
    <cellStyle name="Денежный 2 4 7 2 5 6" xfId="8447" xr:uid="{00000000-0005-0000-0000-0000271D0000}"/>
    <cellStyle name="Денежный 2 4 7 2 5 7" xfId="8936" xr:uid="{00000000-0005-0000-0000-0000281D0000}"/>
    <cellStyle name="Денежный 2 4 7 2 5 8" xfId="9472" xr:uid="{00000000-0005-0000-0000-0000291D0000}"/>
    <cellStyle name="Денежный 2 4 7 2 5 9" xfId="10707" xr:uid="{00000000-0005-0000-0000-00002A1D0000}"/>
    <cellStyle name="Денежный 2 4 7 2 6" xfId="1627" xr:uid="{00000000-0005-0000-0000-00002B1D0000}"/>
    <cellStyle name="Денежный 2 4 7 2 6 2" xfId="2679" xr:uid="{00000000-0005-0000-0000-00002C1D0000}"/>
    <cellStyle name="Денежный 2 4 7 2 6 3" xfId="12090" xr:uid="{00000000-0005-0000-0000-00002D1D0000}"/>
    <cellStyle name="Денежный 2 4 7 2 7" xfId="2808" xr:uid="{00000000-0005-0000-0000-00002E1D0000}"/>
    <cellStyle name="Денежный 2 4 7 2 8" xfId="3096" xr:uid="{00000000-0005-0000-0000-00002F1D0000}"/>
    <cellStyle name="Денежный 2 4 7 2 9" xfId="3224" xr:uid="{00000000-0005-0000-0000-0000301D0000}"/>
    <cellStyle name="Денежный 2 4 7 20" xfId="5050" xr:uid="{00000000-0005-0000-0000-0000311D0000}"/>
    <cellStyle name="Денежный 2 4 7 21" xfId="4901" xr:uid="{00000000-0005-0000-0000-0000321D0000}"/>
    <cellStyle name="Денежный 2 4 7 22" xfId="5033" xr:uid="{00000000-0005-0000-0000-0000331D0000}"/>
    <cellStyle name="Денежный 2 4 7 23" xfId="5742" xr:uid="{00000000-0005-0000-0000-0000341D0000}"/>
    <cellStyle name="Денежный 2 4 7 24" xfId="5644" xr:uid="{00000000-0005-0000-0000-0000351D0000}"/>
    <cellStyle name="Денежный 2 4 7 25" xfId="6748" xr:uid="{00000000-0005-0000-0000-0000361D0000}"/>
    <cellStyle name="Денежный 2 4 7 26" xfId="7246" xr:uid="{00000000-0005-0000-0000-0000371D0000}"/>
    <cellStyle name="Денежный 2 4 7 27" xfId="7973" xr:uid="{00000000-0005-0000-0000-0000381D0000}"/>
    <cellStyle name="Денежный 2 4 7 28" xfId="7809" xr:uid="{00000000-0005-0000-0000-0000391D0000}"/>
    <cellStyle name="Денежный 2 4 7 29" xfId="7727" xr:uid="{00000000-0005-0000-0000-00003A1D0000}"/>
    <cellStyle name="Денежный 2 4 7 3" xfId="678" xr:uid="{00000000-0005-0000-0000-00003B1D0000}"/>
    <cellStyle name="Денежный 2 4 7 3 10" xfId="3577" xr:uid="{00000000-0005-0000-0000-00003C1D0000}"/>
    <cellStyle name="Денежный 2 4 7 3 11" xfId="3705" xr:uid="{00000000-0005-0000-0000-00003D1D0000}"/>
    <cellStyle name="Денежный 2 4 7 3 12" xfId="4192" xr:uid="{00000000-0005-0000-0000-00003E1D0000}"/>
    <cellStyle name="Денежный 2 4 7 3 13" xfId="4344" xr:uid="{00000000-0005-0000-0000-00003F1D0000}"/>
    <cellStyle name="Денежный 2 4 7 3 14" xfId="4487" xr:uid="{00000000-0005-0000-0000-0000401D0000}"/>
    <cellStyle name="Денежный 2 4 7 3 15" xfId="4617" xr:uid="{00000000-0005-0000-0000-0000411D0000}"/>
    <cellStyle name="Денежный 2 4 7 3 16" xfId="4745" xr:uid="{00000000-0005-0000-0000-0000421D0000}"/>
    <cellStyle name="Денежный 2 4 7 3 17" xfId="5169" xr:uid="{00000000-0005-0000-0000-0000431D0000}"/>
    <cellStyle name="Денежный 2 4 7 3 18" xfId="5319" xr:uid="{00000000-0005-0000-0000-0000441D0000}"/>
    <cellStyle name="Денежный 2 4 7 3 19" xfId="5449" xr:uid="{00000000-0005-0000-0000-0000451D0000}"/>
    <cellStyle name="Денежный 2 4 7 3 2" xfId="915" xr:uid="{00000000-0005-0000-0000-0000461D0000}"/>
    <cellStyle name="Денежный 2 4 7 3 2 10" xfId="11859" xr:uid="{00000000-0005-0000-0000-0000471D0000}"/>
    <cellStyle name="Денежный 2 4 7 3 2 2" xfId="2133" xr:uid="{00000000-0005-0000-0000-0000481D0000}"/>
    <cellStyle name="Денежный 2 4 7 3 2 2 2" xfId="6036" xr:uid="{00000000-0005-0000-0000-0000491D0000}"/>
    <cellStyle name="Денежный 2 4 7 3 2 2 3" xfId="12205" xr:uid="{00000000-0005-0000-0000-00004A1D0000}"/>
    <cellStyle name="Денежный 2 4 7 3 2 3" xfId="6503" xr:uid="{00000000-0005-0000-0000-00004B1D0000}"/>
    <cellStyle name="Денежный 2 4 7 3 2 4" xfId="7001" xr:uid="{00000000-0005-0000-0000-00004C1D0000}"/>
    <cellStyle name="Денежный 2 4 7 3 2 5" xfId="7499" xr:uid="{00000000-0005-0000-0000-00004D1D0000}"/>
    <cellStyle name="Денежный 2 4 7 3 2 6" xfId="8555" xr:uid="{00000000-0005-0000-0000-00004E1D0000}"/>
    <cellStyle name="Денежный 2 4 7 3 2 7" xfId="9046" xr:uid="{00000000-0005-0000-0000-00004F1D0000}"/>
    <cellStyle name="Денежный 2 4 7 3 2 8" xfId="9579" xr:uid="{00000000-0005-0000-0000-0000501D0000}"/>
    <cellStyle name="Денежный 2 4 7 3 2 9" xfId="10812" xr:uid="{00000000-0005-0000-0000-0000511D0000}"/>
    <cellStyle name="Денежный 2 4 7 3 20" xfId="5577" xr:uid="{00000000-0005-0000-0000-0000521D0000}"/>
    <cellStyle name="Денежный 2 4 7 3 21" xfId="5865" xr:uid="{00000000-0005-0000-0000-0000531D0000}"/>
    <cellStyle name="Денежный 2 4 7 3 22" xfId="6333" xr:uid="{00000000-0005-0000-0000-0000541D0000}"/>
    <cellStyle name="Денежный 2 4 7 3 23" xfId="6831" xr:uid="{00000000-0005-0000-0000-0000551D0000}"/>
    <cellStyle name="Денежный 2 4 7 3 24" xfId="7329" xr:uid="{00000000-0005-0000-0000-0000561D0000}"/>
    <cellStyle name="Денежный 2 4 7 3 25" xfId="8322" xr:uid="{00000000-0005-0000-0000-0000571D0000}"/>
    <cellStyle name="Денежный 2 4 7 3 26" xfId="8492" xr:uid="{00000000-0005-0000-0000-0000581D0000}"/>
    <cellStyle name="Денежный 2 4 7 3 27" xfId="9347" xr:uid="{00000000-0005-0000-0000-0000591D0000}"/>
    <cellStyle name="Денежный 2 4 7 3 28" xfId="10586" xr:uid="{00000000-0005-0000-0000-00005A1D0000}"/>
    <cellStyle name="Денежный 2 4 7 3 29" xfId="11585" xr:uid="{00000000-0005-0000-0000-00005B1D0000}"/>
    <cellStyle name="Денежный 2 4 7 3 3" xfId="1030" xr:uid="{00000000-0005-0000-0000-00005C1D0000}"/>
    <cellStyle name="Денежный 2 4 7 3 3 10" xfId="11949" xr:uid="{00000000-0005-0000-0000-00005D1D0000}"/>
    <cellStyle name="Денежный 2 4 7 3 3 2" xfId="2258" xr:uid="{00000000-0005-0000-0000-00005E1D0000}"/>
    <cellStyle name="Денежный 2 4 7 3 3 2 2" xfId="6111" xr:uid="{00000000-0005-0000-0000-00005F1D0000}"/>
    <cellStyle name="Денежный 2 4 7 3 3 2 3" xfId="12280" xr:uid="{00000000-0005-0000-0000-0000601D0000}"/>
    <cellStyle name="Денежный 2 4 7 3 3 3" xfId="6577" xr:uid="{00000000-0005-0000-0000-0000611D0000}"/>
    <cellStyle name="Денежный 2 4 7 3 3 4" xfId="7075" xr:uid="{00000000-0005-0000-0000-0000621D0000}"/>
    <cellStyle name="Денежный 2 4 7 3 3 5" xfId="7573" xr:uid="{00000000-0005-0000-0000-0000631D0000}"/>
    <cellStyle name="Денежный 2 4 7 3 3 6" xfId="8665" xr:uid="{00000000-0005-0000-0000-0000641D0000}"/>
    <cellStyle name="Денежный 2 4 7 3 3 7" xfId="9161" xr:uid="{00000000-0005-0000-0000-0000651D0000}"/>
    <cellStyle name="Денежный 2 4 7 3 3 8" xfId="9694" xr:uid="{00000000-0005-0000-0000-0000661D0000}"/>
    <cellStyle name="Денежный 2 4 7 3 3 9" xfId="10927" xr:uid="{00000000-0005-0000-0000-0000671D0000}"/>
    <cellStyle name="Денежный 2 4 7 3 4" xfId="808" xr:uid="{00000000-0005-0000-0000-0000681D0000}"/>
    <cellStyle name="Денежный 2 4 7 3 4 10" xfId="12025" xr:uid="{00000000-0005-0000-0000-0000691D0000}"/>
    <cellStyle name="Денежный 2 4 7 3 4 2" xfId="2465" xr:uid="{00000000-0005-0000-0000-00006A1D0000}"/>
    <cellStyle name="Денежный 2 4 7 3 4 2 2" xfId="5963" xr:uid="{00000000-0005-0000-0000-00006B1D0000}"/>
    <cellStyle name="Денежный 2 4 7 3 4 2 3" xfId="12132" xr:uid="{00000000-0005-0000-0000-00006C1D0000}"/>
    <cellStyle name="Денежный 2 4 7 3 4 3" xfId="6431" xr:uid="{00000000-0005-0000-0000-00006D1D0000}"/>
    <cellStyle name="Денежный 2 4 7 3 4 4" xfId="6929" xr:uid="{00000000-0005-0000-0000-00006E1D0000}"/>
    <cellStyle name="Денежный 2 4 7 3 4 5" xfId="7427" xr:uid="{00000000-0005-0000-0000-00006F1D0000}"/>
    <cellStyle name="Денежный 2 4 7 3 4 6" xfId="8450" xr:uid="{00000000-0005-0000-0000-0000701D0000}"/>
    <cellStyle name="Денежный 2 4 7 3 4 7" xfId="8939" xr:uid="{00000000-0005-0000-0000-0000711D0000}"/>
    <cellStyle name="Денежный 2 4 7 3 4 8" xfId="9475" xr:uid="{00000000-0005-0000-0000-0000721D0000}"/>
    <cellStyle name="Денежный 2 4 7 3 4 9" xfId="10710" xr:uid="{00000000-0005-0000-0000-0000731D0000}"/>
    <cellStyle name="Денежный 2 4 7 3 5" xfId="1703" xr:uid="{00000000-0005-0000-0000-0000741D0000}"/>
    <cellStyle name="Денежный 2 4 7 3 5 2" xfId="2615" xr:uid="{00000000-0005-0000-0000-0000751D0000}"/>
    <cellStyle name="Денежный 2 4 7 3 5 3" xfId="12069" xr:uid="{00000000-0005-0000-0000-0000761D0000}"/>
    <cellStyle name="Денежный 2 4 7 3 6" xfId="2745" xr:uid="{00000000-0005-0000-0000-0000771D0000}"/>
    <cellStyle name="Денежный 2 4 7 3 7" xfId="2873" xr:uid="{00000000-0005-0000-0000-0000781D0000}"/>
    <cellStyle name="Денежный 2 4 7 3 8" xfId="3161" xr:uid="{00000000-0005-0000-0000-0000791D0000}"/>
    <cellStyle name="Денежный 2 4 7 3 9" xfId="3289" xr:uid="{00000000-0005-0000-0000-00007A1D0000}"/>
    <cellStyle name="Денежный 2 4 7 30" xfId="10220" xr:uid="{00000000-0005-0000-0000-00007B1D0000}"/>
    <cellStyle name="Денежный 2 4 7 31" xfId="11478" xr:uid="{00000000-0005-0000-0000-00007C1D0000}"/>
    <cellStyle name="Денежный 2 4 7 4" xfId="916" xr:uid="{00000000-0005-0000-0000-00007D1D0000}"/>
    <cellStyle name="Денежный 2 4 7 4 2" xfId="9580" xr:uid="{00000000-0005-0000-0000-00007E1D0000}"/>
    <cellStyle name="Денежный 2 4 7 4 3" xfId="10813" xr:uid="{00000000-0005-0000-0000-00007F1D0000}"/>
    <cellStyle name="Денежный 2 4 7 5" xfId="1596" xr:uid="{00000000-0005-0000-0000-0000801D0000}"/>
    <cellStyle name="Денежный 2 4 7 5 2" xfId="2014" xr:uid="{00000000-0005-0000-0000-0000811D0000}"/>
    <cellStyle name="Денежный 2 4 7 5 3" xfId="11773" xr:uid="{00000000-0005-0000-0000-0000821D0000}"/>
    <cellStyle name="Денежный 2 4 7 6" xfId="1861" xr:uid="{00000000-0005-0000-0000-0000831D0000}"/>
    <cellStyle name="Денежный 2 4 7 7" xfId="2344" xr:uid="{00000000-0005-0000-0000-0000841D0000}"/>
    <cellStyle name="Денежный 2 4 7 8" xfId="1983" xr:uid="{00000000-0005-0000-0000-0000851D0000}"/>
    <cellStyle name="Денежный 2 4 7 9" xfId="2461" xr:uid="{00000000-0005-0000-0000-0000861D0000}"/>
    <cellStyle name="Денежный 2 4 8" xfId="656" xr:uid="{00000000-0005-0000-0000-0000871D0000}"/>
    <cellStyle name="Денежный 2 4 8 10" xfId="3566" xr:uid="{00000000-0005-0000-0000-0000881D0000}"/>
    <cellStyle name="Денежный 2 4 8 11" xfId="3694" xr:uid="{00000000-0005-0000-0000-0000891D0000}"/>
    <cellStyle name="Денежный 2 4 8 12" xfId="4174" xr:uid="{00000000-0005-0000-0000-00008A1D0000}"/>
    <cellStyle name="Денежный 2 4 8 13" xfId="4329" xr:uid="{00000000-0005-0000-0000-00008B1D0000}"/>
    <cellStyle name="Денежный 2 4 8 14" xfId="4475" xr:uid="{00000000-0005-0000-0000-00008C1D0000}"/>
    <cellStyle name="Денежный 2 4 8 15" xfId="4606" xr:uid="{00000000-0005-0000-0000-00008D1D0000}"/>
    <cellStyle name="Денежный 2 4 8 16" xfId="4734" xr:uid="{00000000-0005-0000-0000-00008E1D0000}"/>
    <cellStyle name="Денежный 2 4 8 17" xfId="5156" xr:uid="{00000000-0005-0000-0000-00008F1D0000}"/>
    <cellStyle name="Денежный 2 4 8 18" xfId="5303" xr:uid="{00000000-0005-0000-0000-0000901D0000}"/>
    <cellStyle name="Денежный 2 4 8 19" xfId="5438" xr:uid="{00000000-0005-0000-0000-0000911D0000}"/>
    <cellStyle name="Денежный 2 4 8 2" xfId="1681" xr:uid="{00000000-0005-0000-0000-0000921D0000}"/>
    <cellStyle name="Денежный 2 4 8 2 2" xfId="2113" xr:uid="{00000000-0005-0000-0000-0000931D0000}"/>
    <cellStyle name="Денежный 2 4 8 2 3" xfId="11845" xr:uid="{00000000-0005-0000-0000-0000941D0000}"/>
    <cellStyle name="Денежный 2 4 8 20" xfId="5566" xr:uid="{00000000-0005-0000-0000-0000951D0000}"/>
    <cellStyle name="Денежный 2 4 8 21" xfId="5854" xr:uid="{00000000-0005-0000-0000-0000961D0000}"/>
    <cellStyle name="Денежный 2 4 8 22" xfId="6322" xr:uid="{00000000-0005-0000-0000-0000971D0000}"/>
    <cellStyle name="Денежный 2 4 8 23" xfId="6820" xr:uid="{00000000-0005-0000-0000-0000981D0000}"/>
    <cellStyle name="Денежный 2 4 8 24" xfId="7318" xr:uid="{00000000-0005-0000-0000-0000991D0000}"/>
    <cellStyle name="Денежный 2 4 8 25" xfId="8300" xr:uid="{00000000-0005-0000-0000-00009A1D0000}"/>
    <cellStyle name="Денежный 2 4 8 26" xfId="8684" xr:uid="{00000000-0005-0000-0000-00009B1D0000}"/>
    <cellStyle name="Денежный 2 4 8 27" xfId="8927" xr:uid="{00000000-0005-0000-0000-00009C1D0000}"/>
    <cellStyle name="Денежный 2 4 8 28" xfId="10564" xr:uid="{00000000-0005-0000-0000-00009D1D0000}"/>
    <cellStyle name="Денежный 2 4 8 29" xfId="11563" xr:uid="{00000000-0005-0000-0000-00009E1D0000}"/>
    <cellStyle name="Денежный 2 4 8 3" xfId="2247" xr:uid="{00000000-0005-0000-0000-00009F1D0000}"/>
    <cellStyle name="Денежный 2 4 8 4" xfId="2447" xr:uid="{00000000-0005-0000-0000-0000A01D0000}"/>
    <cellStyle name="Денежный 2 4 8 5" xfId="2601" xr:uid="{00000000-0005-0000-0000-0000A11D0000}"/>
    <cellStyle name="Денежный 2 4 8 6" xfId="2734" xr:uid="{00000000-0005-0000-0000-0000A21D0000}"/>
    <cellStyle name="Денежный 2 4 8 7" xfId="2862" xr:uid="{00000000-0005-0000-0000-0000A31D0000}"/>
    <cellStyle name="Денежный 2 4 8 8" xfId="3150" xr:uid="{00000000-0005-0000-0000-0000A41D0000}"/>
    <cellStyle name="Денежный 2 4 8 9" xfId="3278" xr:uid="{00000000-0005-0000-0000-0000A51D0000}"/>
    <cellStyle name="Денежный 2 4 9" xfId="728" xr:uid="{00000000-0005-0000-0000-0000A61D0000}"/>
    <cellStyle name="Денежный 2 4 9 10" xfId="3626" xr:uid="{00000000-0005-0000-0000-0000A71D0000}"/>
    <cellStyle name="Денежный 2 4 9 11" xfId="3754" xr:uid="{00000000-0005-0000-0000-0000A81D0000}"/>
    <cellStyle name="Денежный 2 4 9 12" xfId="4241" xr:uid="{00000000-0005-0000-0000-0000A91D0000}"/>
    <cellStyle name="Денежный 2 4 9 13" xfId="4393" xr:uid="{00000000-0005-0000-0000-0000AA1D0000}"/>
    <cellStyle name="Денежный 2 4 9 14" xfId="4536" xr:uid="{00000000-0005-0000-0000-0000AB1D0000}"/>
    <cellStyle name="Денежный 2 4 9 15" xfId="4666" xr:uid="{00000000-0005-0000-0000-0000AC1D0000}"/>
    <cellStyle name="Денежный 2 4 9 16" xfId="4794" xr:uid="{00000000-0005-0000-0000-0000AD1D0000}"/>
    <cellStyle name="Денежный 2 4 9 17" xfId="5218" xr:uid="{00000000-0005-0000-0000-0000AE1D0000}"/>
    <cellStyle name="Денежный 2 4 9 18" xfId="5368" xr:uid="{00000000-0005-0000-0000-0000AF1D0000}"/>
    <cellStyle name="Денежный 2 4 9 19" xfId="5498" xr:uid="{00000000-0005-0000-0000-0000B01D0000}"/>
    <cellStyle name="Денежный 2 4 9 2" xfId="1866" xr:uid="{00000000-0005-0000-0000-0000B11D0000}"/>
    <cellStyle name="Денежный 2 4 9 2 2" xfId="2182" xr:uid="{00000000-0005-0000-0000-0000B21D0000}"/>
    <cellStyle name="Денежный 2 4 9 2 3" xfId="11908" xr:uid="{00000000-0005-0000-0000-0000B31D0000}"/>
    <cellStyle name="Денежный 2 4 9 20" xfId="5626" xr:uid="{00000000-0005-0000-0000-0000B41D0000}"/>
    <cellStyle name="Денежный 2 4 9 21" xfId="5914" xr:uid="{00000000-0005-0000-0000-0000B51D0000}"/>
    <cellStyle name="Денежный 2 4 9 22" xfId="6382" xr:uid="{00000000-0005-0000-0000-0000B61D0000}"/>
    <cellStyle name="Денежный 2 4 9 23" xfId="6880" xr:uid="{00000000-0005-0000-0000-0000B71D0000}"/>
    <cellStyle name="Денежный 2 4 9 24" xfId="7378" xr:uid="{00000000-0005-0000-0000-0000B81D0000}"/>
    <cellStyle name="Денежный 2 4 9 25" xfId="8372" xr:uid="{00000000-0005-0000-0000-0000B91D0000}"/>
    <cellStyle name="Денежный 2 4 9 26" xfId="8435" xr:uid="{00000000-0005-0000-0000-0000BA1D0000}"/>
    <cellStyle name="Денежный 2 4 9 27" xfId="9398" xr:uid="{00000000-0005-0000-0000-0000BB1D0000}"/>
    <cellStyle name="Денежный 2 4 9 28" xfId="10636" xr:uid="{00000000-0005-0000-0000-0000BC1D0000}"/>
    <cellStyle name="Денежный 2 4 9 29" xfId="11681" xr:uid="{00000000-0005-0000-0000-0000BD1D0000}"/>
    <cellStyle name="Денежный 2 4 9 3" xfId="2307" xr:uid="{00000000-0005-0000-0000-0000BE1D0000}"/>
    <cellStyle name="Денежный 2 4 9 4" xfId="2514" xr:uid="{00000000-0005-0000-0000-0000BF1D0000}"/>
    <cellStyle name="Денежный 2 4 9 5" xfId="2664" xr:uid="{00000000-0005-0000-0000-0000C01D0000}"/>
    <cellStyle name="Денежный 2 4 9 6" xfId="2794" xr:uid="{00000000-0005-0000-0000-0000C11D0000}"/>
    <cellStyle name="Денежный 2 4 9 7" xfId="2922" xr:uid="{00000000-0005-0000-0000-0000C21D0000}"/>
    <cellStyle name="Денежный 2 4 9 8" xfId="3210" xr:uid="{00000000-0005-0000-0000-0000C31D0000}"/>
    <cellStyle name="Денежный 2 4 9 9" xfId="3338" xr:uid="{00000000-0005-0000-0000-0000C41D0000}"/>
    <cellStyle name="Денежный 2 40" xfId="5119" xr:uid="{00000000-0005-0000-0000-0000C51D0000}"/>
    <cellStyle name="Денежный 2 41" xfId="5068" xr:uid="{00000000-0005-0000-0000-0000C61D0000}"/>
    <cellStyle name="Денежный 2 42" xfId="4813" xr:uid="{00000000-0005-0000-0000-0000C71D0000}"/>
    <cellStyle name="Денежный 2 43" xfId="5636" xr:uid="{00000000-0005-0000-0000-0000C81D0000}"/>
    <cellStyle name="Денежный 2 44" xfId="5690" xr:uid="{00000000-0005-0000-0000-0000C91D0000}"/>
    <cellStyle name="Денежный 2 45" xfId="6682" xr:uid="{00000000-0005-0000-0000-0000CA1D0000}"/>
    <cellStyle name="Денежный 2 46" xfId="7180" xr:uid="{00000000-0005-0000-0000-0000CB1D0000}"/>
    <cellStyle name="Денежный 2 47" xfId="7681" xr:uid="{00000000-0005-0000-0000-0000CC1D0000}"/>
    <cellStyle name="Денежный 2 48" xfId="8873" xr:uid="{00000000-0005-0000-0000-0000CD1D0000}"/>
    <cellStyle name="Денежный 2 49" xfId="9248" xr:uid="{00000000-0005-0000-0000-0000CE1D0000}"/>
    <cellStyle name="Денежный 2 49 2" xfId="13576" xr:uid="{00000000-0005-0000-0000-0000CF1D0000}"/>
    <cellStyle name="Денежный 2 49 3" xfId="14746" xr:uid="{00000000-0005-0000-0000-0000D01D0000}"/>
    <cellStyle name="Денежный 2 49 3 2" xfId="16234" xr:uid="{00000000-0005-0000-0000-0000D11D0000}"/>
    <cellStyle name="Денежный 2 49 3 3" xfId="20217" xr:uid="{00000000-0005-0000-0000-0000D21D0000}"/>
    <cellStyle name="Денежный 2 49 3 4" xfId="23040" xr:uid="{00000000-0005-0000-0000-0000D31D0000}"/>
    <cellStyle name="Денежный 2 49 3 5" xfId="27038" xr:uid="{00000000-0005-0000-0000-0000D41D0000}"/>
    <cellStyle name="Денежный 2 49 3 6" xfId="25781" xr:uid="{00000000-0005-0000-0000-0000D51D0000}"/>
    <cellStyle name="Денежный 2 49 3 7" xfId="26195" xr:uid="{00000000-0005-0000-0000-0000D61D0000}"/>
    <cellStyle name="Денежный 2 49 3 8" xfId="33390" xr:uid="{00000000-0005-0000-0000-0000D71D0000}"/>
    <cellStyle name="Денежный 2 49 3 9" xfId="31730" xr:uid="{00000000-0005-0000-0000-0000D81D0000}"/>
    <cellStyle name="Денежный 2 49 4" xfId="17418" xr:uid="{00000000-0005-0000-0000-0000D91D0000}"/>
    <cellStyle name="Денежный 2 49 5" xfId="18730" xr:uid="{00000000-0005-0000-0000-0000DA1D0000}"/>
    <cellStyle name="Денежный 2 49 5 2" xfId="25473" xr:uid="{00000000-0005-0000-0000-0000DB1D0000}"/>
    <cellStyle name="Денежный 2 49 5 3" xfId="27873" xr:uid="{00000000-0005-0000-0000-0000DC1D0000}"/>
    <cellStyle name="Денежный 2 49 5 4" xfId="29310" xr:uid="{00000000-0005-0000-0000-0000DD1D0000}"/>
    <cellStyle name="Денежный 2 49 5 5" xfId="30616" xr:uid="{00000000-0005-0000-0000-0000DE1D0000}"/>
    <cellStyle name="Денежный 2 49 5 6" xfId="34757" xr:uid="{00000000-0005-0000-0000-0000DF1D0000}"/>
    <cellStyle name="Денежный 2 49 5 7" xfId="36093" xr:uid="{00000000-0005-0000-0000-0000E01D0000}"/>
    <cellStyle name="Денежный 2 5" xfId="230" xr:uid="{00000000-0005-0000-0000-0000E11D0000}"/>
    <cellStyle name="Денежный 2 5 10" xfId="1029" xr:uid="{00000000-0005-0000-0000-0000E21D0000}"/>
    <cellStyle name="Денежный 2 5 10 10" xfId="11665" xr:uid="{00000000-0005-0000-0000-0000E31D0000}"/>
    <cellStyle name="Денежный 2 5 10 2" xfId="1826" xr:uid="{00000000-0005-0000-0000-0000E41D0000}"/>
    <cellStyle name="Денежный 2 5 10 2 2" xfId="6110" xr:uid="{00000000-0005-0000-0000-0000E51D0000}"/>
    <cellStyle name="Денежный 2 5 10 2 3" xfId="12279" xr:uid="{00000000-0005-0000-0000-0000E61D0000}"/>
    <cellStyle name="Денежный 2 5 10 3" xfId="6576" xr:uid="{00000000-0005-0000-0000-0000E71D0000}"/>
    <cellStyle name="Денежный 2 5 10 4" xfId="7074" xr:uid="{00000000-0005-0000-0000-0000E81D0000}"/>
    <cellStyle name="Денежный 2 5 10 5" xfId="7572" xr:uid="{00000000-0005-0000-0000-0000E91D0000}"/>
    <cellStyle name="Денежный 2 5 10 6" xfId="8664" xr:uid="{00000000-0005-0000-0000-0000EA1D0000}"/>
    <cellStyle name="Денежный 2 5 10 7" xfId="9160" xr:uid="{00000000-0005-0000-0000-0000EB1D0000}"/>
    <cellStyle name="Денежный 2 5 10 8" xfId="9693" xr:uid="{00000000-0005-0000-0000-0000EC1D0000}"/>
    <cellStyle name="Денежный 2 5 10 9" xfId="10926" xr:uid="{00000000-0005-0000-0000-0000ED1D0000}"/>
    <cellStyle name="Денежный 2 5 11" xfId="814" xr:uid="{00000000-0005-0000-0000-0000EE1D0000}"/>
    <cellStyle name="Денежный 2 5 11 10" xfId="11852" xr:uid="{00000000-0005-0000-0000-0000EF1D0000}"/>
    <cellStyle name="Денежный 2 5 11 2" xfId="2120" xr:uid="{00000000-0005-0000-0000-0000F01D0000}"/>
    <cellStyle name="Денежный 2 5 11 2 2" xfId="5967" xr:uid="{00000000-0005-0000-0000-0000F11D0000}"/>
    <cellStyle name="Денежный 2 5 11 2 3" xfId="12136" xr:uid="{00000000-0005-0000-0000-0000F21D0000}"/>
    <cellStyle name="Денежный 2 5 11 3" xfId="6435" xr:uid="{00000000-0005-0000-0000-0000F31D0000}"/>
    <cellStyle name="Денежный 2 5 11 4" xfId="6933" xr:uid="{00000000-0005-0000-0000-0000F41D0000}"/>
    <cellStyle name="Денежный 2 5 11 5" xfId="7431" xr:uid="{00000000-0005-0000-0000-0000F51D0000}"/>
    <cellStyle name="Денежный 2 5 11 6" xfId="8456" xr:uid="{00000000-0005-0000-0000-0000F61D0000}"/>
    <cellStyle name="Денежный 2 5 11 7" xfId="8945" xr:uid="{00000000-0005-0000-0000-0000F71D0000}"/>
    <cellStyle name="Денежный 2 5 11 8" xfId="9481" xr:uid="{00000000-0005-0000-0000-0000F81D0000}"/>
    <cellStyle name="Денежный 2 5 11 9" xfId="10716" xr:uid="{00000000-0005-0000-0000-0000F91D0000}"/>
    <cellStyle name="Денежный 2 5 12" xfId="1320" xr:uid="{00000000-0005-0000-0000-0000FA1D0000}"/>
    <cellStyle name="Денежный 2 5 12 2" xfId="2049" xr:uid="{00000000-0005-0000-0000-0000FB1D0000}"/>
    <cellStyle name="Денежный 2 5 12 3" xfId="11794" xr:uid="{00000000-0005-0000-0000-0000FC1D0000}"/>
    <cellStyle name="Денежный 2 5 13" xfId="2329" xr:uid="{00000000-0005-0000-0000-0000FD1D0000}"/>
    <cellStyle name="Денежный 2 5 14" xfId="2129" xr:uid="{00000000-0005-0000-0000-0000FE1D0000}"/>
    <cellStyle name="Денежный 2 5 15" xfId="2976" xr:uid="{00000000-0005-0000-0000-0000FF1D0000}"/>
    <cellStyle name="Денежный 2 5 16" xfId="3088" xr:uid="{00000000-0005-0000-0000-0000001E0000}"/>
    <cellStyle name="Денежный 2 5 17" xfId="3393" xr:uid="{00000000-0005-0000-0000-0000011E0000}"/>
    <cellStyle name="Денежный 2 5 18" xfId="3474" xr:uid="{00000000-0005-0000-0000-0000021E0000}"/>
    <cellStyle name="Денежный 2 5 19" xfId="3882" xr:uid="{00000000-0005-0000-0000-0000031E0000}"/>
    <cellStyle name="Денежный 2 5 2" xfId="233" xr:uid="{00000000-0005-0000-0000-0000041E0000}"/>
    <cellStyle name="Денежный 2 5 2 10" xfId="2401" xr:uid="{00000000-0005-0000-0000-0000051E0000}"/>
    <cellStyle name="Денежный 2 5 2 11" xfId="2979" xr:uid="{00000000-0005-0000-0000-0000061E0000}"/>
    <cellStyle name="Денежный 2 5 2 12" xfId="2966" xr:uid="{00000000-0005-0000-0000-0000071E0000}"/>
    <cellStyle name="Денежный 2 5 2 13" xfId="3396" xr:uid="{00000000-0005-0000-0000-0000081E0000}"/>
    <cellStyle name="Денежный 2 5 2 14" xfId="3383" xr:uid="{00000000-0005-0000-0000-0000091E0000}"/>
    <cellStyle name="Денежный 2 5 2 15" xfId="3885" xr:uid="{00000000-0005-0000-0000-00000A1E0000}"/>
    <cellStyle name="Денежный 2 5 2 16" xfId="3843" xr:uid="{00000000-0005-0000-0000-00000B1E0000}"/>
    <cellStyle name="Денежный 2 5 2 17" xfId="3999" xr:uid="{00000000-0005-0000-0000-00000C1E0000}"/>
    <cellStyle name="Денежный 2 5 2 18" xfId="4123" xr:uid="{00000000-0005-0000-0000-00000D1E0000}"/>
    <cellStyle name="Денежный 2 5 2 19" xfId="4002" xr:uid="{00000000-0005-0000-0000-00000E1E0000}"/>
    <cellStyle name="Денежный 2 5 2 2" xfId="301" xr:uid="{00000000-0005-0000-0000-00000F1E0000}"/>
    <cellStyle name="Денежный 2 5 2 2 10" xfId="3025" xr:uid="{00000000-0005-0000-0000-0000101E0000}"/>
    <cellStyle name="Денежный 2 5 2 2 11" xfId="3080" xr:uid="{00000000-0005-0000-0000-0000111E0000}"/>
    <cellStyle name="Денежный 2 5 2 2 12" xfId="3441" xr:uid="{00000000-0005-0000-0000-0000121E0000}"/>
    <cellStyle name="Денежный 2 5 2 2 13" xfId="3490" xr:uid="{00000000-0005-0000-0000-0000131E0000}"/>
    <cellStyle name="Денежный 2 5 2 2 14" xfId="3945" xr:uid="{00000000-0005-0000-0000-0000141E0000}"/>
    <cellStyle name="Денежный 2 5 2 2 15" xfId="4063" xr:uid="{00000000-0005-0000-0000-0000151E0000}"/>
    <cellStyle name="Денежный 2 5 2 2 16" xfId="3770" xr:uid="{00000000-0005-0000-0000-0000161E0000}"/>
    <cellStyle name="Денежный 2 5 2 2 17" xfId="4338" xr:uid="{00000000-0005-0000-0000-0000171E0000}"/>
    <cellStyle name="Денежный 2 5 2 2 18" xfId="4401" xr:uid="{00000000-0005-0000-0000-0000181E0000}"/>
    <cellStyle name="Денежный 2 5 2 2 19" xfId="4965" xr:uid="{00000000-0005-0000-0000-0000191E0000}"/>
    <cellStyle name="Денежный 2 5 2 2 2" xfId="579" xr:uid="{00000000-0005-0000-0000-00001A1E0000}"/>
    <cellStyle name="Денежный 2 5 2 2 2 10" xfId="3099" xr:uid="{00000000-0005-0000-0000-00001B1E0000}"/>
    <cellStyle name="Денежный 2 5 2 2 2 11" xfId="3227" xr:uid="{00000000-0005-0000-0000-00001C1E0000}"/>
    <cellStyle name="Денежный 2 5 2 2 2 12" xfId="3515" xr:uid="{00000000-0005-0000-0000-00001D1E0000}"/>
    <cellStyle name="Денежный 2 5 2 2 2 13" xfId="3643" xr:uid="{00000000-0005-0000-0000-00001E1E0000}"/>
    <cellStyle name="Денежный 2 5 2 2 2 14" xfId="4108" xr:uid="{00000000-0005-0000-0000-00001F1E0000}"/>
    <cellStyle name="Денежный 2 5 2 2 2 15" xfId="4271" xr:uid="{00000000-0005-0000-0000-0000201E0000}"/>
    <cellStyle name="Денежный 2 5 2 2 2 16" xfId="4416" xr:uid="{00000000-0005-0000-0000-0000211E0000}"/>
    <cellStyle name="Денежный 2 5 2 2 2 17" xfId="4554" xr:uid="{00000000-0005-0000-0000-0000221E0000}"/>
    <cellStyle name="Денежный 2 5 2 2 2 18" xfId="4683" xr:uid="{00000000-0005-0000-0000-0000231E0000}"/>
    <cellStyle name="Денежный 2 5 2 2 2 19" xfId="5101" xr:uid="{00000000-0005-0000-0000-0000241E0000}"/>
    <cellStyle name="Денежный 2 5 2 2 2 2" xfId="634" xr:uid="{00000000-0005-0000-0000-0000251E0000}"/>
    <cellStyle name="Денежный 2 5 2 2 2 2 10" xfId="3547" xr:uid="{00000000-0005-0000-0000-0000261E0000}"/>
    <cellStyle name="Денежный 2 5 2 2 2 2 11" xfId="3675" xr:uid="{00000000-0005-0000-0000-0000271E0000}"/>
    <cellStyle name="Денежный 2 5 2 2 2 2 12" xfId="4153" xr:uid="{00000000-0005-0000-0000-0000281E0000}"/>
    <cellStyle name="Денежный 2 5 2 2 2 2 13" xfId="4308" xr:uid="{00000000-0005-0000-0000-0000291E0000}"/>
    <cellStyle name="Денежный 2 5 2 2 2 2 14" xfId="4456" xr:uid="{00000000-0005-0000-0000-00002A1E0000}"/>
    <cellStyle name="Денежный 2 5 2 2 2 2 15" xfId="4587" xr:uid="{00000000-0005-0000-0000-00002B1E0000}"/>
    <cellStyle name="Денежный 2 5 2 2 2 2 16" xfId="4715" xr:uid="{00000000-0005-0000-0000-00002C1E0000}"/>
    <cellStyle name="Денежный 2 5 2 2 2 2 17" xfId="5136" xr:uid="{00000000-0005-0000-0000-00002D1E0000}"/>
    <cellStyle name="Денежный 2 5 2 2 2 2 18" xfId="5283" xr:uid="{00000000-0005-0000-0000-00002E1E0000}"/>
    <cellStyle name="Денежный 2 5 2 2 2 2 19" xfId="5419" xr:uid="{00000000-0005-0000-0000-00002F1E0000}"/>
    <cellStyle name="Денежный 2 5 2 2 2 2 2" xfId="921" xr:uid="{00000000-0005-0000-0000-0000301E0000}"/>
    <cellStyle name="Денежный 2 5 2 2 2 2 2 2" xfId="9585" xr:uid="{00000000-0005-0000-0000-0000311E0000}"/>
    <cellStyle name="Денежный 2 5 2 2 2 2 2 3" xfId="10818" xr:uid="{00000000-0005-0000-0000-0000321E0000}"/>
    <cellStyle name="Денежный 2 5 2 2 2 2 20" xfId="5547" xr:uid="{00000000-0005-0000-0000-0000331E0000}"/>
    <cellStyle name="Денежный 2 5 2 2 2 2 21" xfId="5835" xr:uid="{00000000-0005-0000-0000-0000341E0000}"/>
    <cellStyle name="Денежный 2 5 2 2 2 2 22" xfId="6303" xr:uid="{00000000-0005-0000-0000-0000351E0000}"/>
    <cellStyle name="Денежный 2 5 2 2 2 2 23" xfId="6801" xr:uid="{00000000-0005-0000-0000-0000361E0000}"/>
    <cellStyle name="Денежный 2 5 2 2 2 2 24" xfId="7299" xr:uid="{00000000-0005-0000-0000-0000371E0000}"/>
    <cellStyle name="Денежный 2 5 2 2 2 2 25" xfId="8278" xr:uid="{00000000-0005-0000-0000-0000381E0000}"/>
    <cellStyle name="Денежный 2 5 2 2 2 2 26" xfId="8571" xr:uid="{00000000-0005-0000-0000-0000391E0000}"/>
    <cellStyle name="Денежный 2 5 2 2 2 2 27" xfId="9299" xr:uid="{00000000-0005-0000-0000-00003A1E0000}"/>
    <cellStyle name="Денежный 2 5 2 2 2 2 28" xfId="10542" xr:uid="{00000000-0005-0000-0000-00003B1E0000}"/>
    <cellStyle name="Денежный 2 5 2 2 2 2 29" xfId="11544" xr:uid="{00000000-0005-0000-0000-00003C1E0000}"/>
    <cellStyle name="Денежный 2 5 2 2 2 2 3" xfId="922" xr:uid="{00000000-0005-0000-0000-00003D1E0000}"/>
    <cellStyle name="Денежный 2 5 2 2 2 2 3 2" xfId="9586" xr:uid="{00000000-0005-0000-0000-00003E1E0000}"/>
    <cellStyle name="Денежный 2 5 2 2 2 2 3 3" xfId="10819" xr:uid="{00000000-0005-0000-0000-00003F1E0000}"/>
    <cellStyle name="Денежный 2 5 2 2 2 2 4" xfId="1662" xr:uid="{00000000-0005-0000-0000-0000401E0000}"/>
    <cellStyle name="Денежный 2 5 2 2 2 2 4 2" xfId="2427" xr:uid="{00000000-0005-0000-0000-0000411E0000}"/>
    <cellStyle name="Денежный 2 5 2 2 2 2 4 3" xfId="12017" xr:uid="{00000000-0005-0000-0000-0000421E0000}"/>
    <cellStyle name="Денежный 2 5 2 2 2 2 5" xfId="2581" xr:uid="{00000000-0005-0000-0000-0000431E0000}"/>
    <cellStyle name="Денежный 2 5 2 2 2 2 6" xfId="2715" xr:uid="{00000000-0005-0000-0000-0000441E0000}"/>
    <cellStyle name="Денежный 2 5 2 2 2 2 7" xfId="2843" xr:uid="{00000000-0005-0000-0000-0000451E0000}"/>
    <cellStyle name="Денежный 2 5 2 2 2 2 8" xfId="3131" xr:uid="{00000000-0005-0000-0000-0000461E0000}"/>
    <cellStyle name="Денежный 2 5 2 2 2 2 9" xfId="3259" xr:uid="{00000000-0005-0000-0000-0000471E0000}"/>
    <cellStyle name="Денежный 2 5 2 2 2 20" xfId="5245" xr:uid="{00000000-0005-0000-0000-0000481E0000}"/>
    <cellStyle name="Денежный 2 5 2 2 2 21" xfId="5387" xr:uid="{00000000-0005-0000-0000-0000491E0000}"/>
    <cellStyle name="Денежный 2 5 2 2 2 22" xfId="5515" xr:uid="{00000000-0005-0000-0000-00004A1E0000}"/>
    <cellStyle name="Денежный 2 5 2 2 2 23" xfId="5803" xr:uid="{00000000-0005-0000-0000-00004B1E0000}"/>
    <cellStyle name="Денежный 2 5 2 2 2 24" xfId="6271" xr:uid="{00000000-0005-0000-0000-00004C1E0000}"/>
    <cellStyle name="Денежный 2 5 2 2 2 25" xfId="6769" xr:uid="{00000000-0005-0000-0000-00004D1E0000}"/>
    <cellStyle name="Денежный 2 5 2 2 2 26" xfId="7267" xr:uid="{00000000-0005-0000-0000-00004E1E0000}"/>
    <cellStyle name="Денежный 2 5 2 2 2 27" xfId="8224" xr:uid="{00000000-0005-0000-0000-00004F1E0000}"/>
    <cellStyle name="Денежный 2 5 2 2 2 28" xfId="8062" xr:uid="{00000000-0005-0000-0000-0000501E0000}"/>
    <cellStyle name="Денежный 2 5 2 2 2 29" xfId="8913" xr:uid="{00000000-0005-0000-0000-0000511E0000}"/>
    <cellStyle name="Денежный 2 5 2 2 2 3" xfId="709" xr:uid="{00000000-0005-0000-0000-0000521E0000}"/>
    <cellStyle name="Денежный 2 5 2 2 2 3 10" xfId="3607" xr:uid="{00000000-0005-0000-0000-0000531E0000}"/>
    <cellStyle name="Денежный 2 5 2 2 2 3 11" xfId="3735" xr:uid="{00000000-0005-0000-0000-0000541E0000}"/>
    <cellStyle name="Денежный 2 5 2 2 2 3 12" xfId="4222" xr:uid="{00000000-0005-0000-0000-0000551E0000}"/>
    <cellStyle name="Денежный 2 5 2 2 2 3 13" xfId="4374" xr:uid="{00000000-0005-0000-0000-0000561E0000}"/>
    <cellStyle name="Денежный 2 5 2 2 2 3 14" xfId="4517" xr:uid="{00000000-0005-0000-0000-0000571E0000}"/>
    <cellStyle name="Денежный 2 5 2 2 2 3 15" xfId="4647" xr:uid="{00000000-0005-0000-0000-0000581E0000}"/>
    <cellStyle name="Денежный 2 5 2 2 2 3 16" xfId="4775" xr:uid="{00000000-0005-0000-0000-0000591E0000}"/>
    <cellStyle name="Денежный 2 5 2 2 2 3 17" xfId="5199" xr:uid="{00000000-0005-0000-0000-00005A1E0000}"/>
    <cellStyle name="Денежный 2 5 2 2 2 3 18" xfId="5349" xr:uid="{00000000-0005-0000-0000-00005B1E0000}"/>
    <cellStyle name="Денежный 2 5 2 2 2 3 19" xfId="5479" xr:uid="{00000000-0005-0000-0000-00005C1E0000}"/>
    <cellStyle name="Денежный 2 5 2 2 2 3 2" xfId="1734" xr:uid="{00000000-0005-0000-0000-00005D1E0000}"/>
    <cellStyle name="Денежный 2 5 2 2 2 3 2 2" xfId="2163" xr:uid="{00000000-0005-0000-0000-00005E1E0000}"/>
    <cellStyle name="Денежный 2 5 2 2 2 3 2 3" xfId="11889" xr:uid="{00000000-0005-0000-0000-00005F1E0000}"/>
    <cellStyle name="Денежный 2 5 2 2 2 3 20" xfId="5607" xr:uid="{00000000-0005-0000-0000-0000601E0000}"/>
    <cellStyle name="Денежный 2 5 2 2 2 3 21" xfId="5895" xr:uid="{00000000-0005-0000-0000-0000611E0000}"/>
    <cellStyle name="Денежный 2 5 2 2 2 3 22" xfId="6363" xr:uid="{00000000-0005-0000-0000-0000621E0000}"/>
    <cellStyle name="Денежный 2 5 2 2 2 3 23" xfId="6861" xr:uid="{00000000-0005-0000-0000-0000631E0000}"/>
    <cellStyle name="Денежный 2 5 2 2 2 3 24" xfId="7359" xr:uid="{00000000-0005-0000-0000-0000641E0000}"/>
    <cellStyle name="Денежный 2 5 2 2 2 3 25" xfId="8353" xr:uid="{00000000-0005-0000-0000-0000651E0000}"/>
    <cellStyle name="Денежный 2 5 2 2 2 3 26" xfId="8472" xr:uid="{00000000-0005-0000-0000-0000661E0000}"/>
    <cellStyle name="Денежный 2 5 2 2 2 3 27" xfId="9379" xr:uid="{00000000-0005-0000-0000-0000671E0000}"/>
    <cellStyle name="Денежный 2 5 2 2 2 3 28" xfId="10617" xr:uid="{00000000-0005-0000-0000-0000681E0000}"/>
    <cellStyle name="Денежный 2 5 2 2 2 3 29" xfId="11616" xr:uid="{00000000-0005-0000-0000-0000691E0000}"/>
    <cellStyle name="Денежный 2 5 2 2 2 3 3" xfId="2288" xr:uid="{00000000-0005-0000-0000-00006A1E0000}"/>
    <cellStyle name="Денежный 2 5 2 2 2 3 4" xfId="2495" xr:uid="{00000000-0005-0000-0000-00006B1E0000}"/>
    <cellStyle name="Денежный 2 5 2 2 2 3 5" xfId="2645" xr:uid="{00000000-0005-0000-0000-00006C1E0000}"/>
    <cellStyle name="Денежный 2 5 2 2 2 3 6" xfId="2775" xr:uid="{00000000-0005-0000-0000-00006D1E0000}"/>
    <cellStyle name="Денежный 2 5 2 2 2 3 7" xfId="2903" xr:uid="{00000000-0005-0000-0000-00006E1E0000}"/>
    <cellStyle name="Денежный 2 5 2 2 2 3 8" xfId="3191" xr:uid="{00000000-0005-0000-0000-00006F1E0000}"/>
    <cellStyle name="Денежный 2 5 2 2 2 3 9" xfId="3319" xr:uid="{00000000-0005-0000-0000-0000701E0000}"/>
    <cellStyle name="Денежный 2 5 2 2 2 30" xfId="10487" xr:uid="{00000000-0005-0000-0000-0000711E0000}"/>
    <cellStyle name="Денежный 2 5 2 2 2 31" xfId="11512" xr:uid="{00000000-0005-0000-0000-0000721E0000}"/>
    <cellStyle name="Денежный 2 5 2 2 2 4" xfId="920" xr:uid="{00000000-0005-0000-0000-0000731E0000}"/>
    <cellStyle name="Денежный 2 5 2 2 2 4 10" xfId="11806" xr:uid="{00000000-0005-0000-0000-0000741E0000}"/>
    <cellStyle name="Денежный 2 5 2 2 2 4 2" xfId="2065" xr:uid="{00000000-0005-0000-0000-0000751E0000}"/>
    <cellStyle name="Денежный 2 5 2 2 2 4 2 2" xfId="6040" xr:uid="{00000000-0005-0000-0000-0000761E0000}"/>
    <cellStyle name="Денежный 2 5 2 2 2 4 2 3" xfId="12209" xr:uid="{00000000-0005-0000-0000-0000771E0000}"/>
    <cellStyle name="Денежный 2 5 2 2 2 4 3" xfId="6507" xr:uid="{00000000-0005-0000-0000-0000781E0000}"/>
    <cellStyle name="Денежный 2 5 2 2 2 4 4" xfId="7005" xr:uid="{00000000-0005-0000-0000-0000791E0000}"/>
    <cellStyle name="Денежный 2 5 2 2 2 4 5" xfId="7503" xr:uid="{00000000-0005-0000-0000-00007A1E0000}"/>
    <cellStyle name="Денежный 2 5 2 2 2 4 6" xfId="8560" xr:uid="{00000000-0005-0000-0000-00007B1E0000}"/>
    <cellStyle name="Денежный 2 5 2 2 2 4 7" xfId="9051" xr:uid="{00000000-0005-0000-0000-00007C1E0000}"/>
    <cellStyle name="Денежный 2 5 2 2 2 4 8" xfId="9584" xr:uid="{00000000-0005-0000-0000-00007D1E0000}"/>
    <cellStyle name="Денежный 2 5 2 2 2 4 9" xfId="10817" xr:uid="{00000000-0005-0000-0000-00007E1E0000}"/>
    <cellStyle name="Денежный 2 5 2 2 2 5" xfId="1027" xr:uid="{00000000-0005-0000-0000-00007F1E0000}"/>
    <cellStyle name="Денежный 2 5 2 2 2 5 10" xfId="11932" xr:uid="{00000000-0005-0000-0000-0000801E0000}"/>
    <cellStyle name="Денежный 2 5 2 2 2 5 2" xfId="2213" xr:uid="{00000000-0005-0000-0000-0000811E0000}"/>
    <cellStyle name="Денежный 2 5 2 2 2 5 2 2" xfId="6108" xr:uid="{00000000-0005-0000-0000-0000821E0000}"/>
    <cellStyle name="Денежный 2 5 2 2 2 5 2 3" xfId="12277" xr:uid="{00000000-0005-0000-0000-0000831E0000}"/>
    <cellStyle name="Денежный 2 5 2 2 2 5 3" xfId="6574" xr:uid="{00000000-0005-0000-0000-0000841E0000}"/>
    <cellStyle name="Денежный 2 5 2 2 2 5 4" xfId="7072" xr:uid="{00000000-0005-0000-0000-0000851E0000}"/>
    <cellStyle name="Денежный 2 5 2 2 2 5 5" xfId="7570" xr:uid="{00000000-0005-0000-0000-0000861E0000}"/>
    <cellStyle name="Денежный 2 5 2 2 2 5 6" xfId="8662" xr:uid="{00000000-0005-0000-0000-0000871E0000}"/>
    <cellStyle name="Денежный 2 5 2 2 2 5 7" xfId="9158" xr:uid="{00000000-0005-0000-0000-0000881E0000}"/>
    <cellStyle name="Денежный 2 5 2 2 2 5 8" xfId="9691" xr:uid="{00000000-0005-0000-0000-0000891E0000}"/>
    <cellStyle name="Денежный 2 5 2 2 2 5 9" xfId="10924" xr:uid="{00000000-0005-0000-0000-00008A1E0000}"/>
    <cellStyle name="Денежный 2 5 2 2 2 6" xfId="818" xr:uid="{00000000-0005-0000-0000-00008B1E0000}"/>
    <cellStyle name="Денежный 2 5 2 2 2 6 10" xfId="11989" xr:uid="{00000000-0005-0000-0000-00008C1E0000}"/>
    <cellStyle name="Денежный 2 5 2 2 2 6 2" xfId="2386" xr:uid="{00000000-0005-0000-0000-00008D1E0000}"/>
    <cellStyle name="Денежный 2 5 2 2 2 6 2 2" xfId="5970" xr:uid="{00000000-0005-0000-0000-00008E1E0000}"/>
    <cellStyle name="Денежный 2 5 2 2 2 6 2 3" xfId="12139" xr:uid="{00000000-0005-0000-0000-00008F1E0000}"/>
    <cellStyle name="Денежный 2 5 2 2 2 6 3" xfId="6438" xr:uid="{00000000-0005-0000-0000-0000901E0000}"/>
    <cellStyle name="Денежный 2 5 2 2 2 6 4" xfId="6936" xr:uid="{00000000-0005-0000-0000-0000911E0000}"/>
    <cellStyle name="Денежный 2 5 2 2 2 6 5" xfId="7434" xr:uid="{00000000-0005-0000-0000-0000921E0000}"/>
    <cellStyle name="Денежный 2 5 2 2 2 6 6" xfId="8460" xr:uid="{00000000-0005-0000-0000-0000931E0000}"/>
    <cellStyle name="Денежный 2 5 2 2 2 6 7" xfId="8949" xr:uid="{00000000-0005-0000-0000-0000941E0000}"/>
    <cellStyle name="Денежный 2 5 2 2 2 6 8" xfId="9485" xr:uid="{00000000-0005-0000-0000-0000951E0000}"/>
    <cellStyle name="Денежный 2 5 2 2 2 6 9" xfId="10720" xr:uid="{00000000-0005-0000-0000-0000961E0000}"/>
    <cellStyle name="Денежный 2 5 2 2 2 7" xfId="1630" xr:uid="{00000000-0005-0000-0000-0000971E0000}"/>
    <cellStyle name="Денежный 2 5 2 2 2 7 2" xfId="2544" xr:uid="{00000000-0005-0000-0000-0000981E0000}"/>
    <cellStyle name="Денежный 2 5 2 2 2 7 3" xfId="12051" xr:uid="{00000000-0005-0000-0000-0000991E0000}"/>
    <cellStyle name="Денежный 2 5 2 2 2 8" xfId="2682" xr:uid="{00000000-0005-0000-0000-00009A1E0000}"/>
    <cellStyle name="Денежный 2 5 2 2 2 9" xfId="2811" xr:uid="{00000000-0005-0000-0000-00009B1E0000}"/>
    <cellStyle name="Денежный 2 5 2 2 20" xfId="4846" xr:uid="{00000000-0005-0000-0000-00009C1E0000}"/>
    <cellStyle name="Денежный 2 5 2 2 21" xfId="4993" xr:uid="{00000000-0005-0000-0000-00009D1E0000}"/>
    <cellStyle name="Денежный 2 5 2 2 22" xfId="4856" xr:uid="{00000000-0005-0000-0000-00009E1E0000}"/>
    <cellStyle name="Денежный 2 5 2 2 23" xfId="5731" xr:uid="{00000000-0005-0000-0000-00009F1E0000}"/>
    <cellStyle name="Денежный 2 5 2 2 24" xfId="5773" xr:uid="{00000000-0005-0000-0000-0000A01E0000}"/>
    <cellStyle name="Денежный 2 5 2 2 25" xfId="6737" xr:uid="{00000000-0005-0000-0000-0000A11E0000}"/>
    <cellStyle name="Денежный 2 5 2 2 26" xfId="7235" xr:uid="{00000000-0005-0000-0000-0000A21E0000}"/>
    <cellStyle name="Денежный 2 5 2 2 27" xfId="7962" xr:uid="{00000000-0005-0000-0000-0000A31E0000}"/>
    <cellStyle name="Денежный 2 5 2 2 28" xfId="8031" xr:uid="{00000000-0005-0000-0000-0000A41E0000}"/>
    <cellStyle name="Денежный 2 5 2 2 29" xfId="8250" xr:uid="{00000000-0005-0000-0000-0000A51E0000}"/>
    <cellStyle name="Денежный 2 5 2 2 3" xfId="681" xr:uid="{00000000-0005-0000-0000-0000A61E0000}"/>
    <cellStyle name="Денежный 2 5 2 2 3 10" xfId="3580" xr:uid="{00000000-0005-0000-0000-0000A71E0000}"/>
    <cellStyle name="Денежный 2 5 2 2 3 11" xfId="3708" xr:uid="{00000000-0005-0000-0000-0000A81E0000}"/>
    <cellStyle name="Денежный 2 5 2 2 3 12" xfId="4195" xr:uid="{00000000-0005-0000-0000-0000A91E0000}"/>
    <cellStyle name="Денежный 2 5 2 2 3 13" xfId="4347" xr:uid="{00000000-0005-0000-0000-0000AA1E0000}"/>
    <cellStyle name="Денежный 2 5 2 2 3 14" xfId="4490" xr:uid="{00000000-0005-0000-0000-0000AB1E0000}"/>
    <cellStyle name="Денежный 2 5 2 2 3 15" xfId="4620" xr:uid="{00000000-0005-0000-0000-0000AC1E0000}"/>
    <cellStyle name="Денежный 2 5 2 2 3 16" xfId="4748" xr:uid="{00000000-0005-0000-0000-0000AD1E0000}"/>
    <cellStyle name="Денежный 2 5 2 2 3 17" xfId="5172" xr:uid="{00000000-0005-0000-0000-0000AE1E0000}"/>
    <cellStyle name="Денежный 2 5 2 2 3 18" xfId="5322" xr:uid="{00000000-0005-0000-0000-0000AF1E0000}"/>
    <cellStyle name="Денежный 2 5 2 2 3 19" xfId="5452" xr:uid="{00000000-0005-0000-0000-0000B01E0000}"/>
    <cellStyle name="Денежный 2 5 2 2 3 2" xfId="923" xr:uid="{00000000-0005-0000-0000-0000B11E0000}"/>
    <cellStyle name="Денежный 2 5 2 2 3 2 10" xfId="11862" xr:uid="{00000000-0005-0000-0000-0000B21E0000}"/>
    <cellStyle name="Денежный 2 5 2 2 3 2 2" xfId="2136" xr:uid="{00000000-0005-0000-0000-0000B31E0000}"/>
    <cellStyle name="Денежный 2 5 2 2 3 2 2 2" xfId="6041" xr:uid="{00000000-0005-0000-0000-0000B41E0000}"/>
    <cellStyle name="Денежный 2 5 2 2 3 2 2 3" xfId="12210" xr:uid="{00000000-0005-0000-0000-0000B51E0000}"/>
    <cellStyle name="Денежный 2 5 2 2 3 2 3" xfId="6508" xr:uid="{00000000-0005-0000-0000-0000B61E0000}"/>
    <cellStyle name="Денежный 2 5 2 2 3 2 4" xfId="7006" xr:uid="{00000000-0005-0000-0000-0000B71E0000}"/>
    <cellStyle name="Денежный 2 5 2 2 3 2 5" xfId="7504" xr:uid="{00000000-0005-0000-0000-0000B81E0000}"/>
    <cellStyle name="Денежный 2 5 2 2 3 2 6" xfId="8563" xr:uid="{00000000-0005-0000-0000-0000B91E0000}"/>
    <cellStyle name="Денежный 2 5 2 2 3 2 7" xfId="9054" xr:uid="{00000000-0005-0000-0000-0000BA1E0000}"/>
    <cellStyle name="Денежный 2 5 2 2 3 2 8" xfId="9587" xr:uid="{00000000-0005-0000-0000-0000BB1E0000}"/>
    <cellStyle name="Денежный 2 5 2 2 3 2 9" xfId="10820" xr:uid="{00000000-0005-0000-0000-0000BC1E0000}"/>
    <cellStyle name="Денежный 2 5 2 2 3 20" xfId="5580" xr:uid="{00000000-0005-0000-0000-0000BD1E0000}"/>
    <cellStyle name="Денежный 2 5 2 2 3 21" xfId="5868" xr:uid="{00000000-0005-0000-0000-0000BE1E0000}"/>
    <cellStyle name="Денежный 2 5 2 2 3 22" xfId="6336" xr:uid="{00000000-0005-0000-0000-0000BF1E0000}"/>
    <cellStyle name="Денежный 2 5 2 2 3 23" xfId="6834" xr:uid="{00000000-0005-0000-0000-0000C01E0000}"/>
    <cellStyle name="Денежный 2 5 2 2 3 24" xfId="7332" xr:uid="{00000000-0005-0000-0000-0000C11E0000}"/>
    <cellStyle name="Денежный 2 5 2 2 3 25" xfId="8325" xr:uid="{00000000-0005-0000-0000-0000C21E0000}"/>
    <cellStyle name="Денежный 2 5 2 2 3 26" xfId="8704" xr:uid="{00000000-0005-0000-0000-0000C31E0000}"/>
    <cellStyle name="Денежный 2 5 2 2 3 27" xfId="9263" xr:uid="{00000000-0005-0000-0000-0000C41E0000}"/>
    <cellStyle name="Денежный 2 5 2 2 3 28" xfId="10589" xr:uid="{00000000-0005-0000-0000-0000C51E0000}"/>
    <cellStyle name="Денежный 2 5 2 2 3 29" xfId="11588" xr:uid="{00000000-0005-0000-0000-0000C61E0000}"/>
    <cellStyle name="Денежный 2 5 2 2 3 3" xfId="1026" xr:uid="{00000000-0005-0000-0000-0000C71E0000}"/>
    <cellStyle name="Денежный 2 5 2 2 3 3 10" xfId="11952" xr:uid="{00000000-0005-0000-0000-0000C81E0000}"/>
    <cellStyle name="Денежный 2 5 2 2 3 3 2" xfId="2261" xr:uid="{00000000-0005-0000-0000-0000C91E0000}"/>
    <cellStyle name="Денежный 2 5 2 2 3 3 2 2" xfId="6107" xr:uid="{00000000-0005-0000-0000-0000CA1E0000}"/>
    <cellStyle name="Денежный 2 5 2 2 3 3 2 3" xfId="12276" xr:uid="{00000000-0005-0000-0000-0000CB1E0000}"/>
    <cellStyle name="Денежный 2 5 2 2 3 3 3" xfId="6573" xr:uid="{00000000-0005-0000-0000-0000CC1E0000}"/>
    <cellStyle name="Денежный 2 5 2 2 3 3 4" xfId="7071" xr:uid="{00000000-0005-0000-0000-0000CD1E0000}"/>
    <cellStyle name="Денежный 2 5 2 2 3 3 5" xfId="7569" xr:uid="{00000000-0005-0000-0000-0000CE1E0000}"/>
    <cellStyle name="Денежный 2 5 2 2 3 3 6" xfId="8661" xr:uid="{00000000-0005-0000-0000-0000CF1E0000}"/>
    <cellStyle name="Денежный 2 5 2 2 3 3 7" xfId="9157" xr:uid="{00000000-0005-0000-0000-0000D01E0000}"/>
    <cellStyle name="Денежный 2 5 2 2 3 3 8" xfId="9690" xr:uid="{00000000-0005-0000-0000-0000D11E0000}"/>
    <cellStyle name="Денежный 2 5 2 2 3 3 9" xfId="10923" xr:uid="{00000000-0005-0000-0000-0000D21E0000}"/>
    <cellStyle name="Денежный 2 5 2 2 3 4" xfId="826" xr:uid="{00000000-0005-0000-0000-0000D31E0000}"/>
    <cellStyle name="Денежный 2 5 2 2 3 4 10" xfId="12028" xr:uid="{00000000-0005-0000-0000-0000D41E0000}"/>
    <cellStyle name="Денежный 2 5 2 2 3 4 2" xfId="2468" xr:uid="{00000000-0005-0000-0000-0000D51E0000}"/>
    <cellStyle name="Денежный 2 5 2 2 3 4 2 2" xfId="5975" xr:uid="{00000000-0005-0000-0000-0000D61E0000}"/>
    <cellStyle name="Денежный 2 5 2 2 3 4 2 3" xfId="12144" xr:uid="{00000000-0005-0000-0000-0000D71E0000}"/>
    <cellStyle name="Денежный 2 5 2 2 3 4 3" xfId="6443" xr:uid="{00000000-0005-0000-0000-0000D81E0000}"/>
    <cellStyle name="Денежный 2 5 2 2 3 4 4" xfId="6941" xr:uid="{00000000-0005-0000-0000-0000D91E0000}"/>
    <cellStyle name="Денежный 2 5 2 2 3 4 5" xfId="7439" xr:uid="{00000000-0005-0000-0000-0000DA1E0000}"/>
    <cellStyle name="Денежный 2 5 2 2 3 4 6" xfId="8468" xr:uid="{00000000-0005-0000-0000-0000DB1E0000}"/>
    <cellStyle name="Денежный 2 5 2 2 3 4 7" xfId="8957" xr:uid="{00000000-0005-0000-0000-0000DC1E0000}"/>
    <cellStyle name="Денежный 2 5 2 2 3 4 8" xfId="9493" xr:uid="{00000000-0005-0000-0000-0000DD1E0000}"/>
    <cellStyle name="Денежный 2 5 2 2 3 4 9" xfId="10728" xr:uid="{00000000-0005-0000-0000-0000DE1E0000}"/>
    <cellStyle name="Денежный 2 5 2 2 3 5" xfId="1706" xr:uid="{00000000-0005-0000-0000-0000DF1E0000}"/>
    <cellStyle name="Денежный 2 5 2 2 3 5 2" xfId="2618" xr:uid="{00000000-0005-0000-0000-0000E01E0000}"/>
    <cellStyle name="Денежный 2 5 2 2 3 5 3" xfId="12072" xr:uid="{00000000-0005-0000-0000-0000E11E0000}"/>
    <cellStyle name="Денежный 2 5 2 2 3 6" xfId="2748" xr:uid="{00000000-0005-0000-0000-0000E21E0000}"/>
    <cellStyle name="Денежный 2 5 2 2 3 7" xfId="2876" xr:uid="{00000000-0005-0000-0000-0000E31E0000}"/>
    <cellStyle name="Денежный 2 5 2 2 3 8" xfId="3164" xr:uid="{00000000-0005-0000-0000-0000E41E0000}"/>
    <cellStyle name="Денежный 2 5 2 2 3 9" xfId="3292" xr:uid="{00000000-0005-0000-0000-0000E51E0000}"/>
    <cellStyle name="Денежный 2 5 2 2 30" xfId="10209" xr:uid="{00000000-0005-0000-0000-0000E61E0000}"/>
    <cellStyle name="Денежный 2 5 2 2 31" xfId="11467" xr:uid="{00000000-0005-0000-0000-0000E71E0000}"/>
    <cellStyle name="Денежный 2 5 2 2 4" xfId="924" xr:uid="{00000000-0005-0000-0000-0000E81E0000}"/>
    <cellStyle name="Денежный 2 5 2 2 4 2" xfId="9588" xr:uid="{00000000-0005-0000-0000-0000E91E0000}"/>
    <cellStyle name="Денежный 2 5 2 2 4 3" xfId="10821" xr:uid="{00000000-0005-0000-0000-0000EA1E0000}"/>
    <cellStyle name="Денежный 2 5 2 2 5" xfId="1585" xr:uid="{00000000-0005-0000-0000-0000EB1E0000}"/>
    <cellStyle name="Денежный 2 5 2 2 5 2" xfId="1806" xr:uid="{00000000-0005-0000-0000-0000EC1E0000}"/>
    <cellStyle name="Денежный 2 5 2 2 5 3" xfId="11647" xr:uid="{00000000-0005-0000-0000-0000ED1E0000}"/>
    <cellStyle name="Денежный 2 5 2 2 6" xfId="1992" xr:uid="{00000000-0005-0000-0000-0000EE1E0000}"/>
    <cellStyle name="Денежный 2 5 2 2 7" xfId="1843" xr:uid="{00000000-0005-0000-0000-0000EF1E0000}"/>
    <cellStyle name="Денежный 2 5 2 2 8" xfId="2200" xr:uid="{00000000-0005-0000-0000-0000F01E0000}"/>
    <cellStyle name="Денежный 2 5 2 2 9" xfId="2536" xr:uid="{00000000-0005-0000-0000-0000F11E0000}"/>
    <cellStyle name="Денежный 2 5 2 20" xfId="4916" xr:uid="{00000000-0005-0000-0000-0000F21E0000}"/>
    <cellStyle name="Денежный 2 5 2 21" xfId="5067" xr:uid="{00000000-0005-0000-0000-0000F31E0000}"/>
    <cellStyle name="Денежный 2 5 2 22" xfId="4882" xr:uid="{00000000-0005-0000-0000-0000F41E0000}"/>
    <cellStyle name="Денежный 2 5 2 23" xfId="4930" xr:uid="{00000000-0005-0000-0000-0000F51E0000}"/>
    <cellStyle name="Денежный 2 5 2 24" xfId="5685" xr:uid="{00000000-0005-0000-0000-0000F61E0000}"/>
    <cellStyle name="Денежный 2 5 2 25" xfId="5793" xr:uid="{00000000-0005-0000-0000-0000F71E0000}"/>
    <cellStyle name="Денежный 2 5 2 26" xfId="6692" xr:uid="{00000000-0005-0000-0000-0000F81E0000}"/>
    <cellStyle name="Денежный 2 5 2 27" xfId="7190" xr:uid="{00000000-0005-0000-0000-0000F91E0000}"/>
    <cellStyle name="Денежный 2 5 2 28" xfId="7894" xr:uid="{00000000-0005-0000-0000-0000FA1E0000}"/>
    <cellStyle name="Денежный 2 5 2 29" xfId="8190" xr:uid="{00000000-0005-0000-0000-0000FB1E0000}"/>
    <cellStyle name="Денежный 2 5 2 3" xfId="311" xr:uid="{00000000-0005-0000-0000-0000FC1E0000}"/>
    <cellStyle name="Денежный 2 5 2 3 10" xfId="3451" xr:uid="{00000000-0005-0000-0000-0000FD1E0000}"/>
    <cellStyle name="Денежный 2 5 2 3 11" xfId="3486" xr:uid="{00000000-0005-0000-0000-0000FE1E0000}"/>
    <cellStyle name="Денежный 2 5 2 3 12" xfId="3955" xr:uid="{00000000-0005-0000-0000-0000FF1E0000}"/>
    <cellStyle name="Денежный 2 5 2 3 13" xfId="4058" xr:uid="{00000000-0005-0000-0000-0000001F0000}"/>
    <cellStyle name="Денежный 2 5 2 3 14" xfId="3975" xr:uid="{00000000-0005-0000-0000-0000011F0000}"/>
    <cellStyle name="Денежный 2 5 2 3 15" xfId="3840" xr:uid="{00000000-0005-0000-0000-0000021F0000}"/>
    <cellStyle name="Денежный 2 5 2 3 16" xfId="4037" xr:uid="{00000000-0005-0000-0000-0000031F0000}"/>
    <cellStyle name="Денежный 2 5 2 3 17" xfId="4975" xr:uid="{00000000-0005-0000-0000-0000041F0000}"/>
    <cellStyle name="Денежный 2 5 2 3 18" xfId="4841" xr:uid="{00000000-0005-0000-0000-0000051F0000}"/>
    <cellStyle name="Денежный 2 5 2 3 19" xfId="5026" xr:uid="{00000000-0005-0000-0000-0000061F0000}"/>
    <cellStyle name="Денежный 2 5 2 3 2" xfId="1595" xr:uid="{00000000-0005-0000-0000-0000071F0000}"/>
    <cellStyle name="Денежный 2 5 2 3 2 2" xfId="1918" xr:uid="{00000000-0005-0000-0000-0000081F0000}"/>
    <cellStyle name="Денежный 2 5 2 3 2 3" xfId="11727" xr:uid="{00000000-0005-0000-0000-0000091F0000}"/>
    <cellStyle name="Денежный 2 5 2 3 20" xfId="5310" xr:uid="{00000000-0005-0000-0000-00000A1F0000}"/>
    <cellStyle name="Денежный 2 5 2 3 21" xfId="5741" xr:uid="{00000000-0005-0000-0000-00000B1F0000}"/>
    <cellStyle name="Денежный 2 5 2 3 22" xfId="5769" xr:uid="{00000000-0005-0000-0000-00000C1F0000}"/>
    <cellStyle name="Денежный 2 5 2 3 23" xfId="6747" xr:uid="{00000000-0005-0000-0000-00000D1F0000}"/>
    <cellStyle name="Денежный 2 5 2 3 24" xfId="7245" xr:uid="{00000000-0005-0000-0000-00000E1F0000}"/>
    <cellStyle name="Денежный 2 5 2 3 25" xfId="7972" xr:uid="{00000000-0005-0000-0000-00000F1F0000}"/>
    <cellStyle name="Денежный 2 5 2 3 26" xfId="8159" xr:uid="{00000000-0005-0000-0000-0000101F0000}"/>
    <cellStyle name="Денежный 2 5 2 3 27" xfId="8039" xr:uid="{00000000-0005-0000-0000-0000111F0000}"/>
    <cellStyle name="Денежный 2 5 2 3 28" xfId="10219" xr:uid="{00000000-0005-0000-0000-0000121F0000}"/>
    <cellStyle name="Денежный 2 5 2 3 29" xfId="11477" xr:uid="{00000000-0005-0000-0000-0000131F0000}"/>
    <cellStyle name="Денежный 2 5 2 3 3" xfId="1801" xr:uid="{00000000-0005-0000-0000-0000141F0000}"/>
    <cellStyle name="Денежный 2 5 2 3 4" xfId="1994" xr:uid="{00000000-0005-0000-0000-0000151F0000}"/>
    <cellStyle name="Денежный 2 5 2 3 5" xfId="1743" xr:uid="{00000000-0005-0000-0000-0000161F0000}"/>
    <cellStyle name="Денежный 2 5 2 3 6" xfId="1998" xr:uid="{00000000-0005-0000-0000-0000171F0000}"/>
    <cellStyle name="Денежный 2 5 2 3 7" xfId="2048" xr:uid="{00000000-0005-0000-0000-0000181F0000}"/>
    <cellStyle name="Денежный 2 5 2 3 8" xfId="3035" xr:uid="{00000000-0005-0000-0000-0000191F0000}"/>
    <cellStyle name="Денежный 2 5 2 3 9" xfId="3075" xr:uid="{00000000-0005-0000-0000-00001A1F0000}"/>
    <cellStyle name="Денежный 2 5 2 30" xfId="8380" xr:uid="{00000000-0005-0000-0000-00001B1F0000}"/>
    <cellStyle name="Денежный 2 5 2 31" xfId="10141" xr:uid="{00000000-0005-0000-0000-00001C1F0000}"/>
    <cellStyle name="Денежный 2 5 2 32" xfId="11208" xr:uid="{00000000-0005-0000-0000-00001D1F0000}"/>
    <cellStyle name="Денежный 2 5 2 4" xfId="657" xr:uid="{00000000-0005-0000-0000-00001E1F0000}"/>
    <cellStyle name="Денежный 2 5 2 4 10" xfId="3567" xr:uid="{00000000-0005-0000-0000-00001F1F0000}"/>
    <cellStyle name="Денежный 2 5 2 4 11" xfId="3695" xr:uid="{00000000-0005-0000-0000-0000201F0000}"/>
    <cellStyle name="Денежный 2 5 2 4 12" xfId="4175" xr:uid="{00000000-0005-0000-0000-0000211F0000}"/>
    <cellStyle name="Денежный 2 5 2 4 13" xfId="4330" xr:uid="{00000000-0005-0000-0000-0000221F0000}"/>
    <cellStyle name="Денежный 2 5 2 4 14" xfId="4476" xr:uid="{00000000-0005-0000-0000-0000231F0000}"/>
    <cellStyle name="Денежный 2 5 2 4 15" xfId="4607" xr:uid="{00000000-0005-0000-0000-0000241F0000}"/>
    <cellStyle name="Денежный 2 5 2 4 16" xfId="4735" xr:uid="{00000000-0005-0000-0000-0000251F0000}"/>
    <cellStyle name="Денежный 2 5 2 4 17" xfId="5157" xr:uid="{00000000-0005-0000-0000-0000261F0000}"/>
    <cellStyle name="Денежный 2 5 2 4 18" xfId="5304" xr:uid="{00000000-0005-0000-0000-0000271F0000}"/>
    <cellStyle name="Денежный 2 5 2 4 19" xfId="5439" xr:uid="{00000000-0005-0000-0000-0000281F0000}"/>
    <cellStyle name="Денежный 2 5 2 4 2" xfId="1682" xr:uid="{00000000-0005-0000-0000-0000291F0000}"/>
    <cellStyle name="Денежный 2 5 2 4 2 2" xfId="2114" xr:uid="{00000000-0005-0000-0000-00002A1F0000}"/>
    <cellStyle name="Денежный 2 5 2 4 2 3" xfId="11846" xr:uid="{00000000-0005-0000-0000-00002B1F0000}"/>
    <cellStyle name="Денежный 2 5 2 4 20" xfId="5567" xr:uid="{00000000-0005-0000-0000-00002C1F0000}"/>
    <cellStyle name="Денежный 2 5 2 4 21" xfId="5855" xr:uid="{00000000-0005-0000-0000-00002D1F0000}"/>
    <cellStyle name="Денежный 2 5 2 4 22" xfId="6323" xr:uid="{00000000-0005-0000-0000-00002E1F0000}"/>
    <cellStyle name="Денежный 2 5 2 4 23" xfId="6821" xr:uid="{00000000-0005-0000-0000-00002F1F0000}"/>
    <cellStyle name="Денежный 2 5 2 4 24" xfId="7319" xr:uid="{00000000-0005-0000-0000-0000301F0000}"/>
    <cellStyle name="Денежный 2 5 2 4 25" xfId="8301" xr:uid="{00000000-0005-0000-0000-0000311F0000}"/>
    <cellStyle name="Денежный 2 5 2 4 26" xfId="8528" xr:uid="{00000000-0005-0000-0000-0000321F0000}"/>
    <cellStyle name="Денежный 2 5 2 4 27" xfId="8923" xr:uid="{00000000-0005-0000-0000-0000331F0000}"/>
    <cellStyle name="Денежный 2 5 2 4 28" xfId="10565" xr:uid="{00000000-0005-0000-0000-0000341F0000}"/>
    <cellStyle name="Денежный 2 5 2 4 29" xfId="11564" xr:uid="{00000000-0005-0000-0000-0000351F0000}"/>
    <cellStyle name="Денежный 2 5 2 4 3" xfId="2248" xr:uid="{00000000-0005-0000-0000-0000361F0000}"/>
    <cellStyle name="Денежный 2 5 2 4 4" xfId="2448" xr:uid="{00000000-0005-0000-0000-0000371F0000}"/>
    <cellStyle name="Денежный 2 5 2 4 5" xfId="2602" xr:uid="{00000000-0005-0000-0000-0000381F0000}"/>
    <cellStyle name="Денежный 2 5 2 4 6" xfId="2735" xr:uid="{00000000-0005-0000-0000-0000391F0000}"/>
    <cellStyle name="Денежный 2 5 2 4 7" xfId="2863" xr:uid="{00000000-0005-0000-0000-00003A1F0000}"/>
    <cellStyle name="Денежный 2 5 2 4 8" xfId="3151" xr:uid="{00000000-0005-0000-0000-00003B1F0000}"/>
    <cellStyle name="Денежный 2 5 2 4 9" xfId="3279" xr:uid="{00000000-0005-0000-0000-00003C1F0000}"/>
    <cellStyle name="Денежный 2 5 2 5" xfId="729" xr:uid="{00000000-0005-0000-0000-00003D1F0000}"/>
    <cellStyle name="Денежный 2 5 2 5 10" xfId="3627" xr:uid="{00000000-0005-0000-0000-00003E1F0000}"/>
    <cellStyle name="Денежный 2 5 2 5 11" xfId="3755" xr:uid="{00000000-0005-0000-0000-00003F1F0000}"/>
    <cellStyle name="Денежный 2 5 2 5 12" xfId="4242" xr:uid="{00000000-0005-0000-0000-0000401F0000}"/>
    <cellStyle name="Денежный 2 5 2 5 13" xfId="4394" xr:uid="{00000000-0005-0000-0000-0000411F0000}"/>
    <cellStyle name="Денежный 2 5 2 5 14" xfId="4537" xr:uid="{00000000-0005-0000-0000-0000421F0000}"/>
    <cellStyle name="Денежный 2 5 2 5 15" xfId="4667" xr:uid="{00000000-0005-0000-0000-0000431F0000}"/>
    <cellStyle name="Денежный 2 5 2 5 16" xfId="4795" xr:uid="{00000000-0005-0000-0000-0000441F0000}"/>
    <cellStyle name="Денежный 2 5 2 5 17" xfId="5219" xr:uid="{00000000-0005-0000-0000-0000451F0000}"/>
    <cellStyle name="Денежный 2 5 2 5 18" xfId="5369" xr:uid="{00000000-0005-0000-0000-0000461F0000}"/>
    <cellStyle name="Денежный 2 5 2 5 19" xfId="5499" xr:uid="{00000000-0005-0000-0000-0000471F0000}"/>
    <cellStyle name="Денежный 2 5 2 5 2" xfId="1870" xr:uid="{00000000-0005-0000-0000-0000481F0000}"/>
    <cellStyle name="Денежный 2 5 2 5 2 2" xfId="2183" xr:uid="{00000000-0005-0000-0000-0000491F0000}"/>
    <cellStyle name="Денежный 2 5 2 5 2 3" xfId="11909" xr:uid="{00000000-0005-0000-0000-00004A1F0000}"/>
    <cellStyle name="Денежный 2 5 2 5 20" xfId="5627" xr:uid="{00000000-0005-0000-0000-00004B1F0000}"/>
    <cellStyle name="Денежный 2 5 2 5 21" xfId="5915" xr:uid="{00000000-0005-0000-0000-00004C1F0000}"/>
    <cellStyle name="Денежный 2 5 2 5 22" xfId="6383" xr:uid="{00000000-0005-0000-0000-00004D1F0000}"/>
    <cellStyle name="Денежный 2 5 2 5 23" xfId="6881" xr:uid="{00000000-0005-0000-0000-00004E1F0000}"/>
    <cellStyle name="Денежный 2 5 2 5 24" xfId="7379" xr:uid="{00000000-0005-0000-0000-00004F1F0000}"/>
    <cellStyle name="Денежный 2 5 2 5 25" xfId="8373" xr:uid="{00000000-0005-0000-0000-0000501F0000}"/>
    <cellStyle name="Денежный 2 5 2 5 26" xfId="8434" xr:uid="{00000000-0005-0000-0000-0000511F0000}"/>
    <cellStyle name="Денежный 2 5 2 5 27" xfId="9399" xr:uid="{00000000-0005-0000-0000-0000521F0000}"/>
    <cellStyle name="Денежный 2 5 2 5 28" xfId="10637" xr:uid="{00000000-0005-0000-0000-0000531F0000}"/>
    <cellStyle name="Денежный 2 5 2 5 29" xfId="11685" xr:uid="{00000000-0005-0000-0000-0000541F0000}"/>
    <cellStyle name="Денежный 2 5 2 5 3" xfId="2308" xr:uid="{00000000-0005-0000-0000-0000551F0000}"/>
    <cellStyle name="Денежный 2 5 2 5 4" xfId="2515" xr:uid="{00000000-0005-0000-0000-0000561F0000}"/>
    <cellStyle name="Денежный 2 5 2 5 5" xfId="2665" xr:uid="{00000000-0005-0000-0000-0000571F0000}"/>
    <cellStyle name="Денежный 2 5 2 5 6" xfId="2795" xr:uid="{00000000-0005-0000-0000-0000581F0000}"/>
    <cellStyle name="Денежный 2 5 2 5 7" xfId="2923" xr:uid="{00000000-0005-0000-0000-0000591F0000}"/>
    <cellStyle name="Денежный 2 5 2 5 8" xfId="3211" xr:uid="{00000000-0005-0000-0000-00005A1F0000}"/>
    <cellStyle name="Денежный 2 5 2 5 9" xfId="3339" xr:uid="{00000000-0005-0000-0000-00005B1F0000}"/>
    <cellStyle name="Денежный 2 5 2 6" xfId="919" xr:uid="{00000000-0005-0000-0000-00005C1F0000}"/>
    <cellStyle name="Денежный 2 5 2 6 10" xfId="9583" xr:uid="{00000000-0005-0000-0000-00005D1F0000}"/>
    <cellStyle name="Денежный 2 5 2 6 11" xfId="10816" xr:uid="{00000000-0005-0000-0000-00005E1F0000}"/>
    <cellStyle name="Денежный 2 5 2 6 12" xfId="11785" xr:uid="{00000000-0005-0000-0000-00005F1F0000}"/>
    <cellStyle name="Денежный 2 5 2 6 2" xfId="927" xr:uid="{00000000-0005-0000-0000-0000601F0000}"/>
    <cellStyle name="Денежный 2 5 2 6 2 10" xfId="12208" xr:uid="{00000000-0005-0000-0000-0000611F0000}"/>
    <cellStyle name="Денежный 2 5 2 6 2 2" xfId="6039" xr:uid="{00000000-0005-0000-0000-0000621F0000}"/>
    <cellStyle name="Денежный 2 5 2 6 2 2 2" xfId="6043" xr:uid="{00000000-0005-0000-0000-0000631F0000}"/>
    <cellStyle name="Денежный 2 5 2 6 2 2 3" xfId="12212" xr:uid="{00000000-0005-0000-0000-0000641F0000}"/>
    <cellStyle name="Денежный 2 5 2 6 2 3" xfId="6510" xr:uid="{00000000-0005-0000-0000-0000651F0000}"/>
    <cellStyle name="Денежный 2 5 2 6 2 4" xfId="7008" xr:uid="{00000000-0005-0000-0000-0000661F0000}"/>
    <cellStyle name="Денежный 2 5 2 6 2 5" xfId="7506" xr:uid="{00000000-0005-0000-0000-0000671F0000}"/>
    <cellStyle name="Денежный 2 5 2 6 2 6" xfId="8566" xr:uid="{00000000-0005-0000-0000-0000681F0000}"/>
    <cellStyle name="Денежный 2 5 2 6 2 7" xfId="9058" xr:uid="{00000000-0005-0000-0000-0000691F0000}"/>
    <cellStyle name="Денежный 2 5 2 6 2 8" xfId="9591" xr:uid="{00000000-0005-0000-0000-00006A1F0000}"/>
    <cellStyle name="Денежный 2 5 2 6 2 9" xfId="10824" xr:uid="{00000000-0005-0000-0000-00006B1F0000}"/>
    <cellStyle name="Денежный 2 5 2 6 3" xfId="1025" xr:uid="{00000000-0005-0000-0000-00006C1F0000}"/>
    <cellStyle name="Денежный 2 5 2 6 3 2" xfId="9689" xr:uid="{00000000-0005-0000-0000-00006D1F0000}"/>
    <cellStyle name="Денежный 2 5 2 6 3 3" xfId="10922" xr:uid="{00000000-0005-0000-0000-00006E1F0000}"/>
    <cellStyle name="Денежный 2 5 2 6 4" xfId="832" xr:uid="{00000000-0005-0000-0000-00006F1F0000}"/>
    <cellStyle name="Денежный 2 5 2 6 4 2" xfId="9499" xr:uid="{00000000-0005-0000-0000-0000701F0000}"/>
    <cellStyle name="Денежный 2 5 2 6 4 3" xfId="10734" xr:uid="{00000000-0005-0000-0000-0000711F0000}"/>
    <cellStyle name="Денежный 2 5 2 6 5" xfId="2027" xr:uid="{00000000-0005-0000-0000-0000721F0000}"/>
    <cellStyle name="Денежный 2 5 2 6 5 2" xfId="6506" xr:uid="{00000000-0005-0000-0000-0000731F0000}"/>
    <cellStyle name="Денежный 2 5 2 6 5 3" xfId="12456" xr:uid="{00000000-0005-0000-0000-0000741F0000}"/>
    <cellStyle name="Денежный 2 5 2 6 6" xfId="7004" xr:uid="{00000000-0005-0000-0000-0000751F0000}"/>
    <cellStyle name="Денежный 2 5 2 6 7" xfId="7502" xr:uid="{00000000-0005-0000-0000-0000761F0000}"/>
    <cellStyle name="Денежный 2 5 2 6 8" xfId="8559" xr:uid="{00000000-0005-0000-0000-0000771F0000}"/>
    <cellStyle name="Денежный 2 5 2 6 9" xfId="9050" xr:uid="{00000000-0005-0000-0000-0000781F0000}"/>
    <cellStyle name="Денежный 2 5 2 7" xfId="1028" xr:uid="{00000000-0005-0000-0000-0000791F0000}"/>
    <cellStyle name="Денежный 2 5 2 7 10" xfId="11631" xr:uid="{00000000-0005-0000-0000-00007A1F0000}"/>
    <cellStyle name="Денежный 2 5 2 7 2" xfId="1758" xr:uid="{00000000-0005-0000-0000-00007B1F0000}"/>
    <cellStyle name="Денежный 2 5 2 7 2 2" xfId="6109" xr:uid="{00000000-0005-0000-0000-00007C1F0000}"/>
    <cellStyle name="Денежный 2 5 2 7 2 3" xfId="12278" xr:uid="{00000000-0005-0000-0000-00007D1F0000}"/>
    <cellStyle name="Денежный 2 5 2 7 3" xfId="6575" xr:uid="{00000000-0005-0000-0000-00007E1F0000}"/>
    <cellStyle name="Денежный 2 5 2 7 4" xfId="7073" xr:uid="{00000000-0005-0000-0000-00007F1F0000}"/>
    <cellStyle name="Денежный 2 5 2 7 5" xfId="7571" xr:uid="{00000000-0005-0000-0000-0000801F0000}"/>
    <cellStyle name="Денежный 2 5 2 7 6" xfId="8663" xr:uid="{00000000-0005-0000-0000-0000811F0000}"/>
    <cellStyle name="Денежный 2 5 2 7 7" xfId="9159" xr:uid="{00000000-0005-0000-0000-0000821F0000}"/>
    <cellStyle name="Денежный 2 5 2 7 8" xfId="9692" xr:uid="{00000000-0005-0000-0000-0000831F0000}"/>
    <cellStyle name="Денежный 2 5 2 7 9" xfId="10925" xr:uid="{00000000-0005-0000-0000-0000841F0000}"/>
    <cellStyle name="Денежный 2 5 2 8" xfId="817" xr:uid="{00000000-0005-0000-0000-0000851F0000}"/>
    <cellStyle name="Денежный 2 5 2 8 10" xfId="11978" xr:uid="{00000000-0005-0000-0000-0000861F0000}"/>
    <cellStyle name="Денежный 2 5 2 8 2" xfId="2357" xr:uid="{00000000-0005-0000-0000-0000871F0000}"/>
    <cellStyle name="Денежный 2 5 2 8 2 2" xfId="5969" xr:uid="{00000000-0005-0000-0000-0000881F0000}"/>
    <cellStyle name="Денежный 2 5 2 8 2 3" xfId="12138" xr:uid="{00000000-0005-0000-0000-0000891F0000}"/>
    <cellStyle name="Денежный 2 5 2 8 3" xfId="6437" xr:uid="{00000000-0005-0000-0000-00008A1F0000}"/>
    <cellStyle name="Денежный 2 5 2 8 4" xfId="6935" xr:uid="{00000000-0005-0000-0000-00008B1F0000}"/>
    <cellStyle name="Денежный 2 5 2 8 5" xfId="7433" xr:uid="{00000000-0005-0000-0000-00008C1F0000}"/>
    <cellStyle name="Денежный 2 5 2 8 6" xfId="8459" xr:uid="{00000000-0005-0000-0000-00008D1F0000}"/>
    <cellStyle name="Денежный 2 5 2 8 7" xfId="8948" xr:uid="{00000000-0005-0000-0000-00008E1F0000}"/>
    <cellStyle name="Денежный 2 5 2 8 8" xfId="9484" xr:uid="{00000000-0005-0000-0000-00008F1F0000}"/>
    <cellStyle name="Денежный 2 5 2 8 9" xfId="10719" xr:uid="{00000000-0005-0000-0000-0000901F0000}"/>
    <cellStyle name="Денежный 2 5 2 9" xfId="1323" xr:uid="{00000000-0005-0000-0000-0000911F0000}"/>
    <cellStyle name="Денежный 2 5 2 9 2" xfId="2125" xr:uid="{00000000-0005-0000-0000-0000921F0000}"/>
    <cellStyle name="Денежный 2 5 2 9 3" xfId="11855" xr:uid="{00000000-0005-0000-0000-0000931F0000}"/>
    <cellStyle name="Денежный 2 5 20" xfId="4073" xr:uid="{00000000-0005-0000-0000-0000941F0000}"/>
    <cellStyle name="Денежный 2 5 21" xfId="4008" xr:uid="{00000000-0005-0000-0000-0000951F0000}"/>
    <cellStyle name="Денежный 2 5 22" xfId="3998" xr:uid="{00000000-0005-0000-0000-0000961F0000}"/>
    <cellStyle name="Денежный 2 5 23" xfId="4436" xr:uid="{00000000-0005-0000-0000-0000971F0000}"/>
    <cellStyle name="Денежный 2 5 24" xfId="4913" xr:uid="{00000000-0005-0000-0000-0000981F0000}"/>
    <cellStyle name="Денежный 2 5 25" xfId="4873" xr:uid="{00000000-0005-0000-0000-0000991F0000}"/>
    <cellStyle name="Денежный 2 5 26" xfId="4896" xr:uid="{00000000-0005-0000-0000-00009A1F0000}"/>
    <cellStyle name="Денежный 2 5 27" xfId="4880" xr:uid="{00000000-0005-0000-0000-00009B1F0000}"/>
    <cellStyle name="Денежный 2 5 28" xfId="5682" xr:uid="{00000000-0005-0000-0000-00009C1F0000}"/>
    <cellStyle name="Денежный 2 5 29" xfId="5674" xr:uid="{00000000-0005-0000-0000-00009D1F0000}"/>
    <cellStyle name="Денежный 2 5 3" xfId="234" xr:uid="{00000000-0005-0000-0000-00009E1F0000}"/>
    <cellStyle name="Денежный 2 5 3 10" xfId="1789" xr:uid="{00000000-0005-0000-0000-00009F1F0000}"/>
    <cellStyle name="Денежный 2 5 3 11" xfId="2980" xr:uid="{00000000-0005-0000-0000-0000A01F0000}"/>
    <cellStyle name="Денежный 2 5 3 12" xfId="3087" xr:uid="{00000000-0005-0000-0000-0000A11F0000}"/>
    <cellStyle name="Денежный 2 5 3 13" xfId="3397" xr:uid="{00000000-0005-0000-0000-0000A21F0000}"/>
    <cellStyle name="Денежный 2 5 3 14" xfId="3472" xr:uid="{00000000-0005-0000-0000-0000A31F0000}"/>
    <cellStyle name="Денежный 2 5 3 15" xfId="3886" xr:uid="{00000000-0005-0000-0000-0000A41F0000}"/>
    <cellStyle name="Денежный 2 5 3 16" xfId="4072" xr:uid="{00000000-0005-0000-0000-0000A51F0000}"/>
    <cellStyle name="Денежный 2 5 3 17" xfId="3767" xr:uid="{00000000-0005-0000-0000-0000A61F0000}"/>
    <cellStyle name="Денежный 2 5 3 18" xfId="3854" xr:uid="{00000000-0005-0000-0000-0000A71F0000}"/>
    <cellStyle name="Денежный 2 5 3 19" xfId="4135" xr:uid="{00000000-0005-0000-0000-0000A81F0000}"/>
    <cellStyle name="Денежный 2 5 3 2" xfId="302" xr:uid="{00000000-0005-0000-0000-0000A91F0000}"/>
    <cellStyle name="Денежный 2 5 3 2 10" xfId="3026" xr:uid="{00000000-0005-0000-0000-0000AA1F0000}"/>
    <cellStyle name="Денежный 2 5 3 2 11" xfId="2945" xr:uid="{00000000-0005-0000-0000-0000AB1F0000}"/>
    <cellStyle name="Денежный 2 5 3 2 12" xfId="3442" xr:uid="{00000000-0005-0000-0000-0000AC1F0000}"/>
    <cellStyle name="Денежный 2 5 3 2 13" xfId="3361" xr:uid="{00000000-0005-0000-0000-0000AD1F0000}"/>
    <cellStyle name="Денежный 2 5 3 2 14" xfId="3946" xr:uid="{00000000-0005-0000-0000-0000AE1F0000}"/>
    <cellStyle name="Денежный 2 5 3 2 15" xfId="3819" xr:uid="{00000000-0005-0000-0000-0000AF1F0000}"/>
    <cellStyle name="Денежный 2 5 3 2 16" xfId="4182" xr:uid="{00000000-0005-0000-0000-0000B01F0000}"/>
    <cellStyle name="Денежный 2 5 3 2 17" xfId="3788" xr:uid="{00000000-0005-0000-0000-0000B11F0000}"/>
    <cellStyle name="Денежный 2 5 3 2 18" xfId="3806" xr:uid="{00000000-0005-0000-0000-0000B21F0000}"/>
    <cellStyle name="Денежный 2 5 3 2 19" xfId="4966" xr:uid="{00000000-0005-0000-0000-0000B31F0000}"/>
    <cellStyle name="Денежный 2 5 3 2 2" xfId="580" xr:uid="{00000000-0005-0000-0000-0000B41F0000}"/>
    <cellStyle name="Денежный 2 5 3 2 2 10" xfId="3100" xr:uid="{00000000-0005-0000-0000-0000B51F0000}"/>
    <cellStyle name="Денежный 2 5 3 2 2 11" xfId="3228" xr:uid="{00000000-0005-0000-0000-0000B61F0000}"/>
    <cellStyle name="Денежный 2 5 3 2 2 12" xfId="3516" xr:uid="{00000000-0005-0000-0000-0000B71F0000}"/>
    <cellStyle name="Денежный 2 5 3 2 2 13" xfId="3644" xr:uid="{00000000-0005-0000-0000-0000B81F0000}"/>
    <cellStyle name="Денежный 2 5 3 2 2 14" xfId="4109" xr:uid="{00000000-0005-0000-0000-0000B91F0000}"/>
    <cellStyle name="Денежный 2 5 3 2 2 15" xfId="4272" xr:uid="{00000000-0005-0000-0000-0000BA1F0000}"/>
    <cellStyle name="Денежный 2 5 3 2 2 16" xfId="4417" xr:uid="{00000000-0005-0000-0000-0000BB1F0000}"/>
    <cellStyle name="Денежный 2 5 3 2 2 17" xfId="4555" xr:uid="{00000000-0005-0000-0000-0000BC1F0000}"/>
    <cellStyle name="Денежный 2 5 3 2 2 18" xfId="4684" xr:uid="{00000000-0005-0000-0000-0000BD1F0000}"/>
    <cellStyle name="Денежный 2 5 3 2 2 19" xfId="5102" xr:uid="{00000000-0005-0000-0000-0000BE1F0000}"/>
    <cellStyle name="Денежный 2 5 3 2 2 2" xfId="635" xr:uid="{00000000-0005-0000-0000-0000BF1F0000}"/>
    <cellStyle name="Денежный 2 5 3 2 2 2 10" xfId="3548" xr:uid="{00000000-0005-0000-0000-0000C01F0000}"/>
    <cellStyle name="Денежный 2 5 3 2 2 2 11" xfId="3676" xr:uid="{00000000-0005-0000-0000-0000C11F0000}"/>
    <cellStyle name="Денежный 2 5 3 2 2 2 12" xfId="4154" xr:uid="{00000000-0005-0000-0000-0000C21F0000}"/>
    <cellStyle name="Денежный 2 5 3 2 2 2 13" xfId="4309" xr:uid="{00000000-0005-0000-0000-0000C31F0000}"/>
    <cellStyle name="Денежный 2 5 3 2 2 2 14" xfId="4457" xr:uid="{00000000-0005-0000-0000-0000C41F0000}"/>
    <cellStyle name="Денежный 2 5 3 2 2 2 15" xfId="4588" xr:uid="{00000000-0005-0000-0000-0000C51F0000}"/>
    <cellStyle name="Денежный 2 5 3 2 2 2 16" xfId="4716" xr:uid="{00000000-0005-0000-0000-0000C61F0000}"/>
    <cellStyle name="Денежный 2 5 3 2 2 2 17" xfId="5137" xr:uid="{00000000-0005-0000-0000-0000C71F0000}"/>
    <cellStyle name="Денежный 2 5 3 2 2 2 18" xfId="5284" xr:uid="{00000000-0005-0000-0000-0000C81F0000}"/>
    <cellStyle name="Денежный 2 5 3 2 2 2 19" xfId="5420" xr:uid="{00000000-0005-0000-0000-0000C91F0000}"/>
    <cellStyle name="Денежный 2 5 3 2 2 2 2" xfId="931" xr:uid="{00000000-0005-0000-0000-0000CA1F0000}"/>
    <cellStyle name="Денежный 2 5 3 2 2 2 2 2" xfId="9595" xr:uid="{00000000-0005-0000-0000-0000CB1F0000}"/>
    <cellStyle name="Денежный 2 5 3 2 2 2 2 3" xfId="10828" xr:uid="{00000000-0005-0000-0000-0000CC1F0000}"/>
    <cellStyle name="Денежный 2 5 3 2 2 2 20" xfId="5548" xr:uid="{00000000-0005-0000-0000-0000CD1F0000}"/>
    <cellStyle name="Денежный 2 5 3 2 2 2 21" xfId="5836" xr:uid="{00000000-0005-0000-0000-0000CE1F0000}"/>
    <cellStyle name="Денежный 2 5 3 2 2 2 22" xfId="6304" xr:uid="{00000000-0005-0000-0000-0000CF1F0000}"/>
    <cellStyle name="Денежный 2 5 3 2 2 2 23" xfId="6802" xr:uid="{00000000-0005-0000-0000-0000D01F0000}"/>
    <cellStyle name="Денежный 2 5 3 2 2 2 24" xfId="7300" xr:uid="{00000000-0005-0000-0000-0000D11F0000}"/>
    <cellStyle name="Денежный 2 5 3 2 2 2 25" xfId="8279" xr:uid="{00000000-0005-0000-0000-0000D21F0000}"/>
    <cellStyle name="Денежный 2 5 3 2 2 2 26" xfId="8570" xr:uid="{00000000-0005-0000-0000-0000D31F0000}"/>
    <cellStyle name="Денежный 2 5 3 2 2 2 27" xfId="9209" xr:uid="{00000000-0005-0000-0000-0000D41F0000}"/>
    <cellStyle name="Денежный 2 5 3 2 2 2 28" xfId="10543" xr:uid="{00000000-0005-0000-0000-0000D51F0000}"/>
    <cellStyle name="Денежный 2 5 3 2 2 2 29" xfId="11545" xr:uid="{00000000-0005-0000-0000-0000D61F0000}"/>
    <cellStyle name="Денежный 2 5 3 2 2 2 3" xfId="932" xr:uid="{00000000-0005-0000-0000-0000D71F0000}"/>
    <cellStyle name="Денежный 2 5 3 2 2 2 3 2" xfId="9596" xr:uid="{00000000-0005-0000-0000-0000D81F0000}"/>
    <cellStyle name="Денежный 2 5 3 2 2 2 3 3" xfId="10829" xr:uid="{00000000-0005-0000-0000-0000D91F0000}"/>
    <cellStyle name="Денежный 2 5 3 2 2 2 4" xfId="1663" xr:uid="{00000000-0005-0000-0000-0000DA1F0000}"/>
    <cellStyle name="Денежный 2 5 3 2 2 2 4 2" xfId="2428" xr:uid="{00000000-0005-0000-0000-0000DB1F0000}"/>
    <cellStyle name="Денежный 2 5 3 2 2 2 4 3" xfId="12018" xr:uid="{00000000-0005-0000-0000-0000DC1F0000}"/>
    <cellStyle name="Денежный 2 5 3 2 2 2 5" xfId="2582" xr:uid="{00000000-0005-0000-0000-0000DD1F0000}"/>
    <cellStyle name="Денежный 2 5 3 2 2 2 6" xfId="2716" xr:uid="{00000000-0005-0000-0000-0000DE1F0000}"/>
    <cellStyle name="Денежный 2 5 3 2 2 2 7" xfId="2844" xr:uid="{00000000-0005-0000-0000-0000DF1F0000}"/>
    <cellStyle name="Денежный 2 5 3 2 2 2 8" xfId="3132" xr:uid="{00000000-0005-0000-0000-0000E01F0000}"/>
    <cellStyle name="Денежный 2 5 3 2 2 2 9" xfId="3260" xr:uid="{00000000-0005-0000-0000-0000E11F0000}"/>
    <cellStyle name="Денежный 2 5 3 2 2 20" xfId="5246" xr:uid="{00000000-0005-0000-0000-0000E21F0000}"/>
    <cellStyle name="Денежный 2 5 3 2 2 21" xfId="5388" xr:uid="{00000000-0005-0000-0000-0000E31F0000}"/>
    <cellStyle name="Денежный 2 5 3 2 2 22" xfId="5516" xr:uid="{00000000-0005-0000-0000-0000E41F0000}"/>
    <cellStyle name="Денежный 2 5 3 2 2 23" xfId="5804" xr:uid="{00000000-0005-0000-0000-0000E51F0000}"/>
    <cellStyle name="Денежный 2 5 3 2 2 24" xfId="6272" xr:uid="{00000000-0005-0000-0000-0000E61F0000}"/>
    <cellStyle name="Денежный 2 5 3 2 2 25" xfId="6770" xr:uid="{00000000-0005-0000-0000-0000E71F0000}"/>
    <cellStyle name="Денежный 2 5 3 2 2 26" xfId="7268" xr:uid="{00000000-0005-0000-0000-0000E81F0000}"/>
    <cellStyle name="Денежный 2 5 3 2 2 27" xfId="8225" xr:uid="{00000000-0005-0000-0000-0000E91F0000}"/>
    <cellStyle name="Денежный 2 5 3 2 2 28" xfId="7684" xr:uid="{00000000-0005-0000-0000-0000EA1F0000}"/>
    <cellStyle name="Денежный 2 5 3 2 2 29" xfId="9171" xr:uid="{00000000-0005-0000-0000-0000EB1F0000}"/>
    <cellStyle name="Денежный 2 5 3 2 2 3" xfId="710" xr:uid="{00000000-0005-0000-0000-0000EC1F0000}"/>
    <cellStyle name="Денежный 2 5 3 2 2 3 10" xfId="3608" xr:uid="{00000000-0005-0000-0000-0000ED1F0000}"/>
    <cellStyle name="Денежный 2 5 3 2 2 3 11" xfId="3736" xr:uid="{00000000-0005-0000-0000-0000EE1F0000}"/>
    <cellStyle name="Денежный 2 5 3 2 2 3 12" xfId="4223" xr:uid="{00000000-0005-0000-0000-0000EF1F0000}"/>
    <cellStyle name="Денежный 2 5 3 2 2 3 13" xfId="4375" xr:uid="{00000000-0005-0000-0000-0000F01F0000}"/>
    <cellStyle name="Денежный 2 5 3 2 2 3 14" xfId="4518" xr:uid="{00000000-0005-0000-0000-0000F11F0000}"/>
    <cellStyle name="Денежный 2 5 3 2 2 3 15" xfId="4648" xr:uid="{00000000-0005-0000-0000-0000F21F0000}"/>
    <cellStyle name="Денежный 2 5 3 2 2 3 16" xfId="4776" xr:uid="{00000000-0005-0000-0000-0000F31F0000}"/>
    <cellStyle name="Денежный 2 5 3 2 2 3 17" xfId="5200" xr:uid="{00000000-0005-0000-0000-0000F41F0000}"/>
    <cellStyle name="Денежный 2 5 3 2 2 3 18" xfId="5350" xr:uid="{00000000-0005-0000-0000-0000F51F0000}"/>
    <cellStyle name="Денежный 2 5 3 2 2 3 19" xfId="5480" xr:uid="{00000000-0005-0000-0000-0000F61F0000}"/>
    <cellStyle name="Денежный 2 5 3 2 2 3 2" xfId="1735" xr:uid="{00000000-0005-0000-0000-0000F71F0000}"/>
    <cellStyle name="Денежный 2 5 3 2 2 3 2 2" xfId="2164" xr:uid="{00000000-0005-0000-0000-0000F81F0000}"/>
    <cellStyle name="Денежный 2 5 3 2 2 3 2 3" xfId="11890" xr:uid="{00000000-0005-0000-0000-0000F91F0000}"/>
    <cellStyle name="Денежный 2 5 3 2 2 3 20" xfId="5608" xr:uid="{00000000-0005-0000-0000-0000FA1F0000}"/>
    <cellStyle name="Денежный 2 5 3 2 2 3 21" xfId="5896" xr:uid="{00000000-0005-0000-0000-0000FB1F0000}"/>
    <cellStyle name="Денежный 2 5 3 2 2 3 22" xfId="6364" xr:uid="{00000000-0005-0000-0000-0000FC1F0000}"/>
    <cellStyle name="Денежный 2 5 3 2 2 3 23" xfId="6862" xr:uid="{00000000-0005-0000-0000-0000FD1F0000}"/>
    <cellStyle name="Денежный 2 5 3 2 2 3 24" xfId="7360" xr:uid="{00000000-0005-0000-0000-0000FE1F0000}"/>
    <cellStyle name="Денежный 2 5 3 2 2 3 25" xfId="8354" xr:uid="{00000000-0005-0000-0000-0000FF1F0000}"/>
    <cellStyle name="Денежный 2 5 3 2 2 3 26" xfId="8820" xr:uid="{00000000-0005-0000-0000-000000200000}"/>
    <cellStyle name="Денежный 2 5 3 2 2 3 27" xfId="9380" xr:uid="{00000000-0005-0000-0000-000001200000}"/>
    <cellStyle name="Денежный 2 5 3 2 2 3 28" xfId="10618" xr:uid="{00000000-0005-0000-0000-000002200000}"/>
    <cellStyle name="Денежный 2 5 3 2 2 3 29" xfId="11617" xr:uid="{00000000-0005-0000-0000-000003200000}"/>
    <cellStyle name="Денежный 2 5 3 2 2 3 3" xfId="2289" xr:uid="{00000000-0005-0000-0000-000004200000}"/>
    <cellStyle name="Денежный 2 5 3 2 2 3 4" xfId="2496" xr:uid="{00000000-0005-0000-0000-000005200000}"/>
    <cellStyle name="Денежный 2 5 3 2 2 3 5" xfId="2646" xr:uid="{00000000-0005-0000-0000-000006200000}"/>
    <cellStyle name="Денежный 2 5 3 2 2 3 6" xfId="2776" xr:uid="{00000000-0005-0000-0000-000007200000}"/>
    <cellStyle name="Денежный 2 5 3 2 2 3 7" xfId="2904" xr:uid="{00000000-0005-0000-0000-000008200000}"/>
    <cellStyle name="Денежный 2 5 3 2 2 3 8" xfId="3192" xr:uid="{00000000-0005-0000-0000-000009200000}"/>
    <cellStyle name="Денежный 2 5 3 2 2 3 9" xfId="3320" xr:uid="{00000000-0005-0000-0000-00000A200000}"/>
    <cellStyle name="Денежный 2 5 3 2 2 30" xfId="10488" xr:uid="{00000000-0005-0000-0000-00000B200000}"/>
    <cellStyle name="Денежный 2 5 3 2 2 31" xfId="11513" xr:uid="{00000000-0005-0000-0000-00000C200000}"/>
    <cellStyle name="Денежный 2 5 3 2 2 4" xfId="930" xr:uid="{00000000-0005-0000-0000-00000D200000}"/>
    <cellStyle name="Денежный 2 5 3 2 2 4 10" xfId="11807" xr:uid="{00000000-0005-0000-0000-00000E200000}"/>
    <cellStyle name="Денежный 2 5 3 2 2 4 2" xfId="2066" xr:uid="{00000000-0005-0000-0000-00000F200000}"/>
    <cellStyle name="Денежный 2 5 3 2 2 4 2 2" xfId="6046" xr:uid="{00000000-0005-0000-0000-000010200000}"/>
    <cellStyle name="Денежный 2 5 3 2 2 4 2 3" xfId="12215" xr:uid="{00000000-0005-0000-0000-000011200000}"/>
    <cellStyle name="Денежный 2 5 3 2 2 4 3" xfId="6513" xr:uid="{00000000-0005-0000-0000-000012200000}"/>
    <cellStyle name="Денежный 2 5 3 2 2 4 4" xfId="7011" xr:uid="{00000000-0005-0000-0000-000013200000}"/>
    <cellStyle name="Денежный 2 5 3 2 2 4 5" xfId="7509" xr:uid="{00000000-0005-0000-0000-000014200000}"/>
    <cellStyle name="Денежный 2 5 3 2 2 4 6" xfId="8569" xr:uid="{00000000-0005-0000-0000-000015200000}"/>
    <cellStyle name="Денежный 2 5 3 2 2 4 7" xfId="9061" xr:uid="{00000000-0005-0000-0000-000016200000}"/>
    <cellStyle name="Денежный 2 5 3 2 2 4 8" xfId="9594" xr:uid="{00000000-0005-0000-0000-000017200000}"/>
    <cellStyle name="Денежный 2 5 3 2 2 4 9" xfId="10827" xr:uid="{00000000-0005-0000-0000-000018200000}"/>
    <cellStyle name="Денежный 2 5 3 2 2 5" xfId="1023" xr:uid="{00000000-0005-0000-0000-000019200000}"/>
    <cellStyle name="Денежный 2 5 3 2 2 5 10" xfId="11933" xr:uid="{00000000-0005-0000-0000-00001A200000}"/>
    <cellStyle name="Денежный 2 5 3 2 2 5 2" xfId="2214" xr:uid="{00000000-0005-0000-0000-00001B200000}"/>
    <cellStyle name="Денежный 2 5 3 2 2 5 2 2" xfId="6105" xr:uid="{00000000-0005-0000-0000-00001C200000}"/>
    <cellStyle name="Денежный 2 5 3 2 2 5 2 3" xfId="12274" xr:uid="{00000000-0005-0000-0000-00001D200000}"/>
    <cellStyle name="Денежный 2 5 3 2 2 5 3" xfId="6571" xr:uid="{00000000-0005-0000-0000-00001E200000}"/>
    <cellStyle name="Денежный 2 5 3 2 2 5 4" xfId="7069" xr:uid="{00000000-0005-0000-0000-00001F200000}"/>
    <cellStyle name="Денежный 2 5 3 2 2 5 5" xfId="7567" xr:uid="{00000000-0005-0000-0000-000020200000}"/>
    <cellStyle name="Денежный 2 5 3 2 2 5 6" xfId="8658" xr:uid="{00000000-0005-0000-0000-000021200000}"/>
    <cellStyle name="Денежный 2 5 3 2 2 5 7" xfId="9154" xr:uid="{00000000-0005-0000-0000-000022200000}"/>
    <cellStyle name="Денежный 2 5 3 2 2 5 8" xfId="9687" xr:uid="{00000000-0005-0000-0000-000023200000}"/>
    <cellStyle name="Денежный 2 5 3 2 2 5 9" xfId="10920" xr:uid="{00000000-0005-0000-0000-000024200000}"/>
    <cellStyle name="Денежный 2 5 3 2 2 6" xfId="836" xr:uid="{00000000-0005-0000-0000-000025200000}"/>
    <cellStyle name="Денежный 2 5 3 2 2 6 10" xfId="11990" xr:uid="{00000000-0005-0000-0000-000026200000}"/>
    <cellStyle name="Денежный 2 5 3 2 2 6 2" xfId="2387" xr:uid="{00000000-0005-0000-0000-000027200000}"/>
    <cellStyle name="Денежный 2 5 3 2 2 6 2 2" xfId="5981" xr:uid="{00000000-0005-0000-0000-000028200000}"/>
    <cellStyle name="Денежный 2 5 3 2 2 6 2 3" xfId="12150" xr:uid="{00000000-0005-0000-0000-000029200000}"/>
    <cellStyle name="Денежный 2 5 3 2 2 6 3" xfId="6449" xr:uid="{00000000-0005-0000-0000-00002A200000}"/>
    <cellStyle name="Денежный 2 5 3 2 2 6 4" xfId="6947" xr:uid="{00000000-0005-0000-0000-00002B200000}"/>
    <cellStyle name="Денежный 2 5 3 2 2 6 5" xfId="7445" xr:uid="{00000000-0005-0000-0000-00002C200000}"/>
    <cellStyle name="Денежный 2 5 3 2 2 6 6" xfId="8478" xr:uid="{00000000-0005-0000-0000-00002D200000}"/>
    <cellStyle name="Денежный 2 5 3 2 2 6 7" xfId="8967" xr:uid="{00000000-0005-0000-0000-00002E200000}"/>
    <cellStyle name="Денежный 2 5 3 2 2 6 8" xfId="9503" xr:uid="{00000000-0005-0000-0000-00002F200000}"/>
    <cellStyle name="Денежный 2 5 3 2 2 6 9" xfId="10738" xr:uid="{00000000-0005-0000-0000-000030200000}"/>
    <cellStyle name="Денежный 2 5 3 2 2 7" xfId="1631" xr:uid="{00000000-0005-0000-0000-000031200000}"/>
    <cellStyle name="Денежный 2 5 3 2 2 7 2" xfId="2545" xr:uid="{00000000-0005-0000-0000-000032200000}"/>
    <cellStyle name="Денежный 2 5 3 2 2 7 3" xfId="12052" xr:uid="{00000000-0005-0000-0000-000033200000}"/>
    <cellStyle name="Денежный 2 5 3 2 2 8" xfId="2683" xr:uid="{00000000-0005-0000-0000-000034200000}"/>
    <cellStyle name="Денежный 2 5 3 2 2 9" xfId="2812" xr:uid="{00000000-0005-0000-0000-000035200000}"/>
    <cellStyle name="Денежный 2 5 3 2 20" xfId="5055" xr:uid="{00000000-0005-0000-0000-000036200000}"/>
    <cellStyle name="Денежный 2 5 3 2 21" xfId="5087" xr:uid="{00000000-0005-0000-0000-000037200000}"/>
    <cellStyle name="Денежный 2 5 3 2 22" xfId="4830" xr:uid="{00000000-0005-0000-0000-000038200000}"/>
    <cellStyle name="Денежный 2 5 3 2 23" xfId="5732" xr:uid="{00000000-0005-0000-0000-000039200000}"/>
    <cellStyle name="Денежный 2 5 3 2 24" xfId="5649" xr:uid="{00000000-0005-0000-0000-00003A200000}"/>
    <cellStyle name="Денежный 2 5 3 2 25" xfId="6738" xr:uid="{00000000-0005-0000-0000-00003B200000}"/>
    <cellStyle name="Денежный 2 5 3 2 26" xfId="7236" xr:uid="{00000000-0005-0000-0000-00003C200000}"/>
    <cellStyle name="Денежный 2 5 3 2 27" xfId="7963" xr:uid="{00000000-0005-0000-0000-00003D200000}"/>
    <cellStyle name="Денежный 2 5 3 2 28" xfId="7814" xr:uid="{00000000-0005-0000-0000-00003E200000}"/>
    <cellStyle name="Денежный 2 5 3 2 29" xfId="8005" xr:uid="{00000000-0005-0000-0000-00003F200000}"/>
    <cellStyle name="Денежный 2 5 3 2 3" xfId="682" xr:uid="{00000000-0005-0000-0000-000040200000}"/>
    <cellStyle name="Денежный 2 5 3 2 3 10" xfId="3581" xr:uid="{00000000-0005-0000-0000-000041200000}"/>
    <cellStyle name="Денежный 2 5 3 2 3 11" xfId="3709" xr:uid="{00000000-0005-0000-0000-000042200000}"/>
    <cellStyle name="Денежный 2 5 3 2 3 12" xfId="4196" xr:uid="{00000000-0005-0000-0000-000043200000}"/>
    <cellStyle name="Денежный 2 5 3 2 3 13" xfId="4348" xr:uid="{00000000-0005-0000-0000-000044200000}"/>
    <cellStyle name="Денежный 2 5 3 2 3 14" xfId="4491" xr:uid="{00000000-0005-0000-0000-000045200000}"/>
    <cellStyle name="Денежный 2 5 3 2 3 15" xfId="4621" xr:uid="{00000000-0005-0000-0000-000046200000}"/>
    <cellStyle name="Денежный 2 5 3 2 3 16" xfId="4749" xr:uid="{00000000-0005-0000-0000-000047200000}"/>
    <cellStyle name="Денежный 2 5 3 2 3 17" xfId="5173" xr:uid="{00000000-0005-0000-0000-000048200000}"/>
    <cellStyle name="Денежный 2 5 3 2 3 18" xfId="5323" xr:uid="{00000000-0005-0000-0000-000049200000}"/>
    <cellStyle name="Денежный 2 5 3 2 3 19" xfId="5453" xr:uid="{00000000-0005-0000-0000-00004A200000}"/>
    <cellStyle name="Денежный 2 5 3 2 3 2" xfId="933" xr:uid="{00000000-0005-0000-0000-00004B200000}"/>
    <cellStyle name="Денежный 2 5 3 2 3 2 10" xfId="11863" xr:uid="{00000000-0005-0000-0000-00004C200000}"/>
    <cellStyle name="Денежный 2 5 3 2 3 2 2" xfId="2137" xr:uid="{00000000-0005-0000-0000-00004D200000}"/>
    <cellStyle name="Денежный 2 5 3 2 3 2 2 2" xfId="6047" xr:uid="{00000000-0005-0000-0000-00004E200000}"/>
    <cellStyle name="Денежный 2 5 3 2 3 2 2 3" xfId="12216" xr:uid="{00000000-0005-0000-0000-00004F200000}"/>
    <cellStyle name="Денежный 2 5 3 2 3 2 3" xfId="6514" xr:uid="{00000000-0005-0000-0000-000050200000}"/>
    <cellStyle name="Денежный 2 5 3 2 3 2 4" xfId="7012" xr:uid="{00000000-0005-0000-0000-000051200000}"/>
    <cellStyle name="Денежный 2 5 3 2 3 2 5" xfId="7510" xr:uid="{00000000-0005-0000-0000-000052200000}"/>
    <cellStyle name="Денежный 2 5 3 2 3 2 6" xfId="8572" xr:uid="{00000000-0005-0000-0000-000053200000}"/>
    <cellStyle name="Денежный 2 5 3 2 3 2 7" xfId="9064" xr:uid="{00000000-0005-0000-0000-000054200000}"/>
    <cellStyle name="Денежный 2 5 3 2 3 2 8" xfId="9597" xr:uid="{00000000-0005-0000-0000-000055200000}"/>
    <cellStyle name="Денежный 2 5 3 2 3 2 9" xfId="10830" xr:uid="{00000000-0005-0000-0000-000056200000}"/>
    <cellStyle name="Денежный 2 5 3 2 3 20" xfId="5581" xr:uid="{00000000-0005-0000-0000-000057200000}"/>
    <cellStyle name="Денежный 2 5 3 2 3 21" xfId="5869" xr:uid="{00000000-0005-0000-0000-000058200000}"/>
    <cellStyle name="Денежный 2 5 3 2 3 22" xfId="6337" xr:uid="{00000000-0005-0000-0000-000059200000}"/>
    <cellStyle name="Денежный 2 5 3 2 3 23" xfId="6835" xr:uid="{00000000-0005-0000-0000-00005A200000}"/>
    <cellStyle name="Денежный 2 5 3 2 3 24" xfId="7333" xr:uid="{00000000-0005-0000-0000-00005B200000}"/>
    <cellStyle name="Денежный 2 5 3 2 3 25" xfId="8326" xr:uid="{00000000-0005-0000-0000-00005C200000}"/>
    <cellStyle name="Денежный 2 5 3 2 3 26" xfId="8808" xr:uid="{00000000-0005-0000-0000-00005D200000}"/>
    <cellStyle name="Денежный 2 5 3 2 3 27" xfId="8397" xr:uid="{00000000-0005-0000-0000-00005E200000}"/>
    <cellStyle name="Денежный 2 5 3 2 3 28" xfId="10590" xr:uid="{00000000-0005-0000-0000-00005F200000}"/>
    <cellStyle name="Денежный 2 5 3 2 3 29" xfId="11589" xr:uid="{00000000-0005-0000-0000-000060200000}"/>
    <cellStyle name="Денежный 2 5 3 2 3 3" xfId="1022" xr:uid="{00000000-0005-0000-0000-000061200000}"/>
    <cellStyle name="Денежный 2 5 3 2 3 3 10" xfId="11953" xr:uid="{00000000-0005-0000-0000-000062200000}"/>
    <cellStyle name="Денежный 2 5 3 2 3 3 2" xfId="2262" xr:uid="{00000000-0005-0000-0000-000063200000}"/>
    <cellStyle name="Денежный 2 5 3 2 3 3 2 2" xfId="6104" xr:uid="{00000000-0005-0000-0000-000064200000}"/>
    <cellStyle name="Денежный 2 5 3 2 3 3 2 3" xfId="12273" xr:uid="{00000000-0005-0000-0000-000065200000}"/>
    <cellStyle name="Денежный 2 5 3 2 3 3 3" xfId="6570" xr:uid="{00000000-0005-0000-0000-000066200000}"/>
    <cellStyle name="Денежный 2 5 3 2 3 3 4" xfId="7068" xr:uid="{00000000-0005-0000-0000-000067200000}"/>
    <cellStyle name="Денежный 2 5 3 2 3 3 5" xfId="7566" xr:uid="{00000000-0005-0000-0000-000068200000}"/>
    <cellStyle name="Денежный 2 5 3 2 3 3 6" xfId="8657" xr:uid="{00000000-0005-0000-0000-000069200000}"/>
    <cellStyle name="Денежный 2 5 3 2 3 3 7" xfId="9153" xr:uid="{00000000-0005-0000-0000-00006A200000}"/>
    <cellStyle name="Денежный 2 5 3 2 3 3 8" xfId="9686" xr:uid="{00000000-0005-0000-0000-00006B200000}"/>
    <cellStyle name="Денежный 2 5 3 2 3 3 9" xfId="10919" xr:uid="{00000000-0005-0000-0000-00006C200000}"/>
    <cellStyle name="Денежный 2 5 3 2 3 4" xfId="853" xr:uid="{00000000-0005-0000-0000-00006D200000}"/>
    <cellStyle name="Денежный 2 5 3 2 3 4 10" xfId="12029" xr:uid="{00000000-0005-0000-0000-00006E200000}"/>
    <cellStyle name="Денежный 2 5 3 2 3 4 2" xfId="2469" xr:uid="{00000000-0005-0000-0000-00006F200000}"/>
    <cellStyle name="Денежный 2 5 3 2 3 4 2 2" xfId="5990" xr:uid="{00000000-0005-0000-0000-000070200000}"/>
    <cellStyle name="Денежный 2 5 3 2 3 4 2 3" xfId="12159" xr:uid="{00000000-0005-0000-0000-000071200000}"/>
    <cellStyle name="Денежный 2 5 3 2 3 4 3" xfId="6457" xr:uid="{00000000-0005-0000-0000-000072200000}"/>
    <cellStyle name="Денежный 2 5 3 2 3 4 4" xfId="6955" xr:uid="{00000000-0005-0000-0000-000073200000}"/>
    <cellStyle name="Денежный 2 5 3 2 3 4 5" xfId="7453" xr:uid="{00000000-0005-0000-0000-000074200000}"/>
    <cellStyle name="Денежный 2 5 3 2 3 4 6" xfId="8495" xr:uid="{00000000-0005-0000-0000-000075200000}"/>
    <cellStyle name="Денежный 2 5 3 2 3 4 7" xfId="8984" xr:uid="{00000000-0005-0000-0000-000076200000}"/>
    <cellStyle name="Денежный 2 5 3 2 3 4 8" xfId="9517" xr:uid="{00000000-0005-0000-0000-000077200000}"/>
    <cellStyle name="Денежный 2 5 3 2 3 4 9" xfId="10750" xr:uid="{00000000-0005-0000-0000-000078200000}"/>
    <cellStyle name="Денежный 2 5 3 2 3 5" xfId="1707" xr:uid="{00000000-0005-0000-0000-000079200000}"/>
    <cellStyle name="Денежный 2 5 3 2 3 5 2" xfId="2619" xr:uid="{00000000-0005-0000-0000-00007A200000}"/>
    <cellStyle name="Денежный 2 5 3 2 3 5 3" xfId="12073" xr:uid="{00000000-0005-0000-0000-00007B200000}"/>
    <cellStyle name="Денежный 2 5 3 2 3 6" xfId="2749" xr:uid="{00000000-0005-0000-0000-00007C200000}"/>
    <cellStyle name="Денежный 2 5 3 2 3 7" xfId="2877" xr:uid="{00000000-0005-0000-0000-00007D200000}"/>
    <cellStyle name="Денежный 2 5 3 2 3 8" xfId="3165" xr:uid="{00000000-0005-0000-0000-00007E200000}"/>
    <cellStyle name="Денежный 2 5 3 2 3 9" xfId="3293" xr:uid="{00000000-0005-0000-0000-00007F200000}"/>
    <cellStyle name="Денежный 2 5 3 2 30" xfId="10210" xr:uid="{00000000-0005-0000-0000-000080200000}"/>
    <cellStyle name="Денежный 2 5 3 2 31" xfId="11468" xr:uid="{00000000-0005-0000-0000-000081200000}"/>
    <cellStyle name="Денежный 2 5 3 2 4" xfId="934" xr:uid="{00000000-0005-0000-0000-000082200000}"/>
    <cellStyle name="Денежный 2 5 3 2 4 2" xfId="9598" xr:uid="{00000000-0005-0000-0000-000083200000}"/>
    <cellStyle name="Денежный 2 5 3 2 4 3" xfId="10831" xr:uid="{00000000-0005-0000-0000-000084200000}"/>
    <cellStyle name="Денежный 2 5 3 2 5" xfId="1586" xr:uid="{00000000-0005-0000-0000-000085200000}"/>
    <cellStyle name="Денежный 2 5 3 2 5 2" xfId="2018" xr:uid="{00000000-0005-0000-0000-000086200000}"/>
    <cellStyle name="Денежный 2 5 3 2 5 3" xfId="11776" xr:uid="{00000000-0005-0000-0000-000087200000}"/>
    <cellStyle name="Денежный 2 5 3 2 6" xfId="1969" xr:uid="{00000000-0005-0000-0000-000088200000}"/>
    <cellStyle name="Денежный 2 5 3 2 7" xfId="2349" xr:uid="{00000000-0005-0000-0000-000089200000}"/>
    <cellStyle name="Денежный 2 5 3 2 8" xfId="2455" xr:uid="{00000000-0005-0000-0000-00008A200000}"/>
    <cellStyle name="Денежный 2 5 3 2 9" xfId="2195" xr:uid="{00000000-0005-0000-0000-00008B200000}"/>
    <cellStyle name="Денежный 2 5 3 20" xfId="4917" xr:uid="{00000000-0005-0000-0000-00008C200000}"/>
    <cellStyle name="Денежный 2 5 3 21" xfId="4871" xr:uid="{00000000-0005-0000-0000-00008D200000}"/>
    <cellStyle name="Денежный 2 5 3 22" xfId="4897" xr:uid="{00000000-0005-0000-0000-00008E200000}"/>
    <cellStyle name="Денежный 2 5 3 23" xfId="5073" xr:uid="{00000000-0005-0000-0000-00008F200000}"/>
    <cellStyle name="Денежный 2 5 3 24" xfId="5686" xr:uid="{00000000-0005-0000-0000-000090200000}"/>
    <cellStyle name="Денежный 2 5 3 25" xfId="5672" xr:uid="{00000000-0005-0000-0000-000091200000}"/>
    <cellStyle name="Денежный 2 5 3 26" xfId="6693" xr:uid="{00000000-0005-0000-0000-000092200000}"/>
    <cellStyle name="Денежный 2 5 3 27" xfId="7191" xr:uid="{00000000-0005-0000-0000-000093200000}"/>
    <cellStyle name="Денежный 2 5 3 28" xfId="7895" xr:uid="{00000000-0005-0000-0000-000094200000}"/>
    <cellStyle name="Денежный 2 5 3 29" xfId="7844" xr:uid="{00000000-0005-0000-0000-000095200000}"/>
    <cellStyle name="Денежный 2 5 3 3" xfId="310" xr:uid="{00000000-0005-0000-0000-000096200000}"/>
    <cellStyle name="Денежный 2 5 3 3 10" xfId="3450" xr:uid="{00000000-0005-0000-0000-000097200000}"/>
    <cellStyle name="Денежный 2 5 3 3 11" xfId="3357" xr:uid="{00000000-0005-0000-0000-000098200000}"/>
    <cellStyle name="Денежный 2 5 3 3 12" xfId="3954" xr:uid="{00000000-0005-0000-0000-000099200000}"/>
    <cellStyle name="Денежный 2 5 3 3 13" xfId="3815" xr:uid="{00000000-0005-0000-0000-00009A200000}"/>
    <cellStyle name="Денежный 2 5 3 3 14" xfId="4112" xr:uid="{00000000-0005-0000-0000-00009B200000}"/>
    <cellStyle name="Денежный 2 5 3 3 15" xfId="4050" xr:uid="{00000000-0005-0000-0000-00009C200000}"/>
    <cellStyle name="Денежный 2 5 3 3 16" xfId="4025" xr:uid="{00000000-0005-0000-0000-00009D200000}"/>
    <cellStyle name="Денежный 2 5 3 3 17" xfId="4974" xr:uid="{00000000-0005-0000-0000-00009E200000}"/>
    <cellStyle name="Денежный 2 5 3 3 18" xfId="5051" xr:uid="{00000000-0005-0000-0000-00009F200000}"/>
    <cellStyle name="Денежный 2 5 3 3 19" xfId="5089" xr:uid="{00000000-0005-0000-0000-0000A0200000}"/>
    <cellStyle name="Денежный 2 5 3 3 2" xfId="1594" xr:uid="{00000000-0005-0000-0000-0000A1200000}"/>
    <cellStyle name="Денежный 2 5 3 3 2 2" xfId="1917" xr:uid="{00000000-0005-0000-0000-0000A2200000}"/>
    <cellStyle name="Денежный 2 5 3 3 2 3" xfId="11726" xr:uid="{00000000-0005-0000-0000-0000A3200000}"/>
    <cellStyle name="Денежный 2 5 3 3 20" xfId="4991" xr:uid="{00000000-0005-0000-0000-0000A4200000}"/>
    <cellStyle name="Денежный 2 5 3 3 21" xfId="5740" xr:uid="{00000000-0005-0000-0000-0000A5200000}"/>
    <cellStyle name="Денежный 2 5 3 3 22" xfId="5645" xr:uid="{00000000-0005-0000-0000-0000A6200000}"/>
    <cellStyle name="Денежный 2 5 3 3 23" xfId="6746" xr:uid="{00000000-0005-0000-0000-0000A7200000}"/>
    <cellStyle name="Денежный 2 5 3 3 24" xfId="7244" xr:uid="{00000000-0005-0000-0000-0000A8200000}"/>
    <cellStyle name="Денежный 2 5 3 3 25" xfId="7971" xr:uid="{00000000-0005-0000-0000-0000A9200000}"/>
    <cellStyle name="Денежный 2 5 3 3 26" xfId="7810" xr:uid="{00000000-0005-0000-0000-0000AA200000}"/>
    <cellStyle name="Денежный 2 5 3 3 27" xfId="8100" xr:uid="{00000000-0005-0000-0000-0000AB200000}"/>
    <cellStyle name="Денежный 2 5 3 3 28" xfId="10218" xr:uid="{00000000-0005-0000-0000-0000AC200000}"/>
    <cellStyle name="Денежный 2 5 3 3 29" xfId="11476" xr:uid="{00000000-0005-0000-0000-0000AD200000}"/>
    <cellStyle name="Денежный 2 5 3 3 3" xfId="1946" xr:uid="{00000000-0005-0000-0000-0000AE200000}"/>
    <cellStyle name="Денежный 2 5 3 3 4" xfId="1971" xr:uid="{00000000-0005-0000-0000-0000AF200000}"/>
    <cellStyle name="Денежный 2 5 3 3 5" xfId="2345" xr:uid="{00000000-0005-0000-0000-0000B0200000}"/>
    <cellStyle name="Денежный 2 5 3 3 6" xfId="2390" xr:uid="{00000000-0005-0000-0000-0000B1200000}"/>
    <cellStyle name="Денежный 2 5 3 3 7" xfId="2036" xr:uid="{00000000-0005-0000-0000-0000B2200000}"/>
    <cellStyle name="Денежный 2 5 3 3 8" xfId="3034" xr:uid="{00000000-0005-0000-0000-0000B3200000}"/>
    <cellStyle name="Денежный 2 5 3 3 9" xfId="2941" xr:uid="{00000000-0005-0000-0000-0000B4200000}"/>
    <cellStyle name="Денежный 2 5 3 30" xfId="8093" xr:uid="{00000000-0005-0000-0000-0000B5200000}"/>
    <cellStyle name="Денежный 2 5 3 31" xfId="10142" xr:uid="{00000000-0005-0000-0000-0000B6200000}"/>
    <cellStyle name="Денежный 2 5 3 32" xfId="11209" xr:uid="{00000000-0005-0000-0000-0000B7200000}"/>
    <cellStyle name="Денежный 2 5 3 4" xfId="658" xr:uid="{00000000-0005-0000-0000-0000B8200000}"/>
    <cellStyle name="Денежный 2 5 3 4 10" xfId="3568" xr:uid="{00000000-0005-0000-0000-0000B9200000}"/>
    <cellStyle name="Денежный 2 5 3 4 11" xfId="3696" xr:uid="{00000000-0005-0000-0000-0000BA200000}"/>
    <cellStyle name="Денежный 2 5 3 4 12" xfId="4176" xr:uid="{00000000-0005-0000-0000-0000BB200000}"/>
    <cellStyle name="Денежный 2 5 3 4 13" xfId="4331" xr:uid="{00000000-0005-0000-0000-0000BC200000}"/>
    <cellStyle name="Денежный 2 5 3 4 14" xfId="4477" xr:uid="{00000000-0005-0000-0000-0000BD200000}"/>
    <cellStyle name="Денежный 2 5 3 4 15" xfId="4608" xr:uid="{00000000-0005-0000-0000-0000BE200000}"/>
    <cellStyle name="Денежный 2 5 3 4 16" xfId="4736" xr:uid="{00000000-0005-0000-0000-0000BF200000}"/>
    <cellStyle name="Денежный 2 5 3 4 17" xfId="5158" xr:uid="{00000000-0005-0000-0000-0000C0200000}"/>
    <cellStyle name="Денежный 2 5 3 4 18" xfId="5305" xr:uid="{00000000-0005-0000-0000-0000C1200000}"/>
    <cellStyle name="Денежный 2 5 3 4 19" xfId="5440" xr:uid="{00000000-0005-0000-0000-0000C2200000}"/>
    <cellStyle name="Денежный 2 5 3 4 2" xfId="1683" xr:uid="{00000000-0005-0000-0000-0000C3200000}"/>
    <cellStyle name="Денежный 2 5 3 4 2 2" xfId="2115" xr:uid="{00000000-0005-0000-0000-0000C4200000}"/>
    <cellStyle name="Денежный 2 5 3 4 2 3" xfId="11847" xr:uid="{00000000-0005-0000-0000-0000C5200000}"/>
    <cellStyle name="Денежный 2 5 3 4 20" xfId="5568" xr:uid="{00000000-0005-0000-0000-0000C6200000}"/>
    <cellStyle name="Денежный 2 5 3 4 21" xfId="5856" xr:uid="{00000000-0005-0000-0000-0000C7200000}"/>
    <cellStyle name="Денежный 2 5 3 4 22" xfId="6324" xr:uid="{00000000-0005-0000-0000-0000C8200000}"/>
    <cellStyle name="Денежный 2 5 3 4 23" xfId="6822" xr:uid="{00000000-0005-0000-0000-0000C9200000}"/>
    <cellStyle name="Денежный 2 5 3 4 24" xfId="7320" xr:uid="{00000000-0005-0000-0000-0000CA200000}"/>
    <cellStyle name="Денежный 2 5 3 4 25" xfId="8302" xr:uid="{00000000-0005-0000-0000-0000CB200000}"/>
    <cellStyle name="Денежный 2 5 3 4 26" xfId="8526" xr:uid="{00000000-0005-0000-0000-0000CC200000}"/>
    <cellStyle name="Денежный 2 5 3 4 27" xfId="8922" xr:uid="{00000000-0005-0000-0000-0000CD200000}"/>
    <cellStyle name="Денежный 2 5 3 4 28" xfId="10566" xr:uid="{00000000-0005-0000-0000-0000CE200000}"/>
    <cellStyle name="Денежный 2 5 3 4 29" xfId="11565" xr:uid="{00000000-0005-0000-0000-0000CF200000}"/>
    <cellStyle name="Денежный 2 5 3 4 3" xfId="2249" xr:uid="{00000000-0005-0000-0000-0000D0200000}"/>
    <cellStyle name="Денежный 2 5 3 4 4" xfId="2449" xr:uid="{00000000-0005-0000-0000-0000D1200000}"/>
    <cellStyle name="Денежный 2 5 3 4 5" xfId="2603" xr:uid="{00000000-0005-0000-0000-0000D2200000}"/>
    <cellStyle name="Денежный 2 5 3 4 6" xfId="2736" xr:uid="{00000000-0005-0000-0000-0000D3200000}"/>
    <cellStyle name="Денежный 2 5 3 4 7" xfId="2864" xr:uid="{00000000-0005-0000-0000-0000D4200000}"/>
    <cellStyle name="Денежный 2 5 3 4 8" xfId="3152" xr:uid="{00000000-0005-0000-0000-0000D5200000}"/>
    <cellStyle name="Денежный 2 5 3 4 9" xfId="3280" xr:uid="{00000000-0005-0000-0000-0000D6200000}"/>
    <cellStyle name="Денежный 2 5 3 5" xfId="730" xr:uid="{00000000-0005-0000-0000-0000D7200000}"/>
    <cellStyle name="Денежный 2 5 3 5 10" xfId="3628" xr:uid="{00000000-0005-0000-0000-0000D8200000}"/>
    <cellStyle name="Денежный 2 5 3 5 11" xfId="3756" xr:uid="{00000000-0005-0000-0000-0000D9200000}"/>
    <cellStyle name="Денежный 2 5 3 5 12" xfId="4243" xr:uid="{00000000-0005-0000-0000-0000DA200000}"/>
    <cellStyle name="Денежный 2 5 3 5 13" xfId="4395" xr:uid="{00000000-0005-0000-0000-0000DB200000}"/>
    <cellStyle name="Денежный 2 5 3 5 14" xfId="4538" xr:uid="{00000000-0005-0000-0000-0000DC200000}"/>
    <cellStyle name="Денежный 2 5 3 5 15" xfId="4668" xr:uid="{00000000-0005-0000-0000-0000DD200000}"/>
    <cellStyle name="Денежный 2 5 3 5 16" xfId="4796" xr:uid="{00000000-0005-0000-0000-0000DE200000}"/>
    <cellStyle name="Денежный 2 5 3 5 17" xfId="5220" xr:uid="{00000000-0005-0000-0000-0000DF200000}"/>
    <cellStyle name="Денежный 2 5 3 5 18" xfId="5370" xr:uid="{00000000-0005-0000-0000-0000E0200000}"/>
    <cellStyle name="Денежный 2 5 3 5 19" xfId="5500" xr:uid="{00000000-0005-0000-0000-0000E1200000}"/>
    <cellStyle name="Денежный 2 5 3 5 2" xfId="1871" xr:uid="{00000000-0005-0000-0000-0000E2200000}"/>
    <cellStyle name="Денежный 2 5 3 5 2 2" xfId="2184" xr:uid="{00000000-0005-0000-0000-0000E3200000}"/>
    <cellStyle name="Денежный 2 5 3 5 2 3" xfId="11910" xr:uid="{00000000-0005-0000-0000-0000E4200000}"/>
    <cellStyle name="Денежный 2 5 3 5 20" xfId="5628" xr:uid="{00000000-0005-0000-0000-0000E5200000}"/>
    <cellStyle name="Денежный 2 5 3 5 21" xfId="5916" xr:uid="{00000000-0005-0000-0000-0000E6200000}"/>
    <cellStyle name="Денежный 2 5 3 5 22" xfId="6384" xr:uid="{00000000-0005-0000-0000-0000E7200000}"/>
    <cellStyle name="Денежный 2 5 3 5 23" xfId="6882" xr:uid="{00000000-0005-0000-0000-0000E8200000}"/>
    <cellStyle name="Денежный 2 5 3 5 24" xfId="7380" xr:uid="{00000000-0005-0000-0000-0000E9200000}"/>
    <cellStyle name="Денежный 2 5 3 5 25" xfId="8374" xr:uid="{00000000-0005-0000-0000-0000EA200000}"/>
    <cellStyle name="Денежный 2 5 3 5 26" xfId="8843" xr:uid="{00000000-0005-0000-0000-0000EB200000}"/>
    <cellStyle name="Денежный 2 5 3 5 27" xfId="9400" xr:uid="{00000000-0005-0000-0000-0000EC200000}"/>
    <cellStyle name="Денежный 2 5 3 5 28" xfId="10638" xr:uid="{00000000-0005-0000-0000-0000ED200000}"/>
    <cellStyle name="Денежный 2 5 3 5 29" xfId="11686" xr:uid="{00000000-0005-0000-0000-0000EE200000}"/>
    <cellStyle name="Денежный 2 5 3 5 3" xfId="2309" xr:uid="{00000000-0005-0000-0000-0000EF200000}"/>
    <cellStyle name="Денежный 2 5 3 5 4" xfId="2516" xr:uid="{00000000-0005-0000-0000-0000F0200000}"/>
    <cellStyle name="Денежный 2 5 3 5 5" xfId="2666" xr:uid="{00000000-0005-0000-0000-0000F1200000}"/>
    <cellStyle name="Денежный 2 5 3 5 6" xfId="2796" xr:uid="{00000000-0005-0000-0000-0000F2200000}"/>
    <cellStyle name="Денежный 2 5 3 5 7" xfId="2924" xr:uid="{00000000-0005-0000-0000-0000F3200000}"/>
    <cellStyle name="Денежный 2 5 3 5 8" xfId="3212" xr:uid="{00000000-0005-0000-0000-0000F4200000}"/>
    <cellStyle name="Денежный 2 5 3 5 9" xfId="3340" xr:uid="{00000000-0005-0000-0000-0000F5200000}"/>
    <cellStyle name="Денежный 2 5 3 6" xfId="928" xr:uid="{00000000-0005-0000-0000-0000F6200000}"/>
    <cellStyle name="Денежный 2 5 3 6 10" xfId="9592" xr:uid="{00000000-0005-0000-0000-0000F7200000}"/>
    <cellStyle name="Денежный 2 5 3 6 11" xfId="10825" xr:uid="{00000000-0005-0000-0000-0000F8200000}"/>
    <cellStyle name="Денежный 2 5 3 6 12" xfId="11663" xr:uid="{00000000-0005-0000-0000-0000F9200000}"/>
    <cellStyle name="Денежный 2 5 3 6 2" xfId="936" xr:uid="{00000000-0005-0000-0000-0000FA200000}"/>
    <cellStyle name="Денежный 2 5 3 6 2 10" xfId="12213" xr:uid="{00000000-0005-0000-0000-0000FB200000}"/>
    <cellStyle name="Денежный 2 5 3 6 2 2" xfId="6044" xr:uid="{00000000-0005-0000-0000-0000FC200000}"/>
    <cellStyle name="Денежный 2 5 3 6 2 2 2" xfId="6049" xr:uid="{00000000-0005-0000-0000-0000FD200000}"/>
    <cellStyle name="Денежный 2 5 3 6 2 2 3" xfId="12218" xr:uid="{00000000-0005-0000-0000-0000FE200000}"/>
    <cellStyle name="Денежный 2 5 3 6 2 3" xfId="6516" xr:uid="{00000000-0005-0000-0000-0000FF200000}"/>
    <cellStyle name="Денежный 2 5 3 6 2 4" xfId="7014" xr:uid="{00000000-0005-0000-0000-000000210000}"/>
    <cellStyle name="Денежный 2 5 3 6 2 5" xfId="7512" xr:uid="{00000000-0005-0000-0000-000001210000}"/>
    <cellStyle name="Денежный 2 5 3 6 2 6" xfId="8575" xr:uid="{00000000-0005-0000-0000-000002210000}"/>
    <cellStyle name="Денежный 2 5 3 6 2 7" xfId="9067" xr:uid="{00000000-0005-0000-0000-000003210000}"/>
    <cellStyle name="Денежный 2 5 3 6 2 8" xfId="9600" xr:uid="{00000000-0005-0000-0000-000004210000}"/>
    <cellStyle name="Денежный 2 5 3 6 2 9" xfId="10833" xr:uid="{00000000-0005-0000-0000-000005210000}"/>
    <cellStyle name="Денежный 2 5 3 6 3" xfId="1021" xr:uid="{00000000-0005-0000-0000-000006210000}"/>
    <cellStyle name="Денежный 2 5 3 6 3 2" xfId="9685" xr:uid="{00000000-0005-0000-0000-000007210000}"/>
    <cellStyle name="Денежный 2 5 3 6 3 3" xfId="10918" xr:uid="{00000000-0005-0000-0000-000008210000}"/>
    <cellStyle name="Денежный 2 5 3 6 4" xfId="859" xr:uid="{00000000-0005-0000-0000-000009210000}"/>
    <cellStyle name="Денежный 2 5 3 6 4 2" xfId="9523" xr:uid="{00000000-0005-0000-0000-00000A210000}"/>
    <cellStyle name="Денежный 2 5 3 6 4 3" xfId="10756" xr:uid="{00000000-0005-0000-0000-00000B210000}"/>
    <cellStyle name="Денежный 2 5 3 6 5" xfId="1824" xr:uid="{00000000-0005-0000-0000-00000C210000}"/>
    <cellStyle name="Денежный 2 5 3 6 5 2" xfId="6511" xr:uid="{00000000-0005-0000-0000-00000D210000}"/>
    <cellStyle name="Денежный 2 5 3 6 5 3" xfId="12457" xr:uid="{00000000-0005-0000-0000-00000E210000}"/>
    <cellStyle name="Денежный 2 5 3 6 6" xfId="7009" xr:uid="{00000000-0005-0000-0000-00000F210000}"/>
    <cellStyle name="Денежный 2 5 3 6 7" xfId="7507" xr:uid="{00000000-0005-0000-0000-000010210000}"/>
    <cellStyle name="Денежный 2 5 3 6 8" xfId="8567" xr:uid="{00000000-0005-0000-0000-000011210000}"/>
    <cellStyle name="Денежный 2 5 3 6 9" xfId="9059" xr:uid="{00000000-0005-0000-0000-000012210000}"/>
    <cellStyle name="Денежный 2 5 3 7" xfId="1024" xr:uid="{00000000-0005-0000-0000-000013210000}"/>
    <cellStyle name="Денежный 2 5 3 7 10" xfId="11796" xr:uid="{00000000-0005-0000-0000-000014210000}"/>
    <cellStyle name="Денежный 2 5 3 7 2" xfId="2055" xr:uid="{00000000-0005-0000-0000-000015210000}"/>
    <cellStyle name="Денежный 2 5 3 7 2 2" xfId="6106" xr:uid="{00000000-0005-0000-0000-000016210000}"/>
    <cellStyle name="Денежный 2 5 3 7 2 3" xfId="12275" xr:uid="{00000000-0005-0000-0000-000017210000}"/>
    <cellStyle name="Денежный 2 5 3 7 3" xfId="6572" xr:uid="{00000000-0005-0000-0000-000018210000}"/>
    <cellStyle name="Денежный 2 5 3 7 4" xfId="7070" xr:uid="{00000000-0005-0000-0000-000019210000}"/>
    <cellStyle name="Денежный 2 5 3 7 5" xfId="7568" xr:uid="{00000000-0005-0000-0000-00001A210000}"/>
    <cellStyle name="Денежный 2 5 3 7 6" xfId="8659" xr:uid="{00000000-0005-0000-0000-00001B210000}"/>
    <cellStyle name="Денежный 2 5 3 7 7" xfId="9155" xr:uid="{00000000-0005-0000-0000-00001C210000}"/>
    <cellStyle name="Денежный 2 5 3 7 8" xfId="9688" xr:uid="{00000000-0005-0000-0000-00001D210000}"/>
    <cellStyle name="Денежный 2 5 3 7 9" xfId="10921" xr:uid="{00000000-0005-0000-0000-00001E210000}"/>
    <cellStyle name="Денежный 2 5 3 8" xfId="835" xr:uid="{00000000-0005-0000-0000-00001F210000}"/>
    <cellStyle name="Денежный 2 5 3 8 10" xfId="11673" xr:uid="{00000000-0005-0000-0000-000020210000}"/>
    <cellStyle name="Денежный 2 5 3 8 2" xfId="1850" xr:uid="{00000000-0005-0000-0000-000021210000}"/>
    <cellStyle name="Денежный 2 5 3 8 2 2" xfId="5980" xr:uid="{00000000-0005-0000-0000-000022210000}"/>
    <cellStyle name="Денежный 2 5 3 8 2 3" xfId="12149" xr:uid="{00000000-0005-0000-0000-000023210000}"/>
    <cellStyle name="Денежный 2 5 3 8 3" xfId="6448" xr:uid="{00000000-0005-0000-0000-000024210000}"/>
    <cellStyle name="Денежный 2 5 3 8 4" xfId="6946" xr:uid="{00000000-0005-0000-0000-000025210000}"/>
    <cellStyle name="Денежный 2 5 3 8 5" xfId="7444" xr:uid="{00000000-0005-0000-0000-000026210000}"/>
    <cellStyle name="Денежный 2 5 3 8 6" xfId="8477" xr:uid="{00000000-0005-0000-0000-000027210000}"/>
    <cellStyle name="Денежный 2 5 3 8 7" xfId="8966" xr:uid="{00000000-0005-0000-0000-000028210000}"/>
    <cellStyle name="Денежный 2 5 3 8 8" xfId="9502" xr:uid="{00000000-0005-0000-0000-000029210000}"/>
    <cellStyle name="Денежный 2 5 3 8 9" xfId="10737" xr:uid="{00000000-0005-0000-0000-00002A210000}"/>
    <cellStyle name="Денежный 2 5 3 9" xfId="1324" xr:uid="{00000000-0005-0000-0000-00002B210000}"/>
    <cellStyle name="Денежный 2 5 3 9 2" xfId="2202" xr:uid="{00000000-0005-0000-0000-00002C210000}"/>
    <cellStyle name="Денежный 2 5 3 9 3" xfId="11922" xr:uid="{00000000-0005-0000-0000-00002D210000}"/>
    <cellStyle name="Денежный 2 5 30" xfId="6689" xr:uid="{00000000-0005-0000-0000-00002E210000}"/>
    <cellStyle name="Денежный 2 5 31" xfId="7187" xr:uid="{00000000-0005-0000-0000-00002F210000}"/>
    <cellStyle name="Денежный 2 5 32" xfId="7891" xr:uid="{00000000-0005-0000-0000-000030210000}"/>
    <cellStyle name="Денежный 2 5 33" xfId="7846" xr:uid="{00000000-0005-0000-0000-000031210000}"/>
    <cellStyle name="Денежный 2 5 34" xfId="8000" xr:uid="{00000000-0005-0000-0000-000032210000}"/>
    <cellStyle name="Денежный 2 5 35" xfId="10138" xr:uid="{00000000-0005-0000-0000-000033210000}"/>
    <cellStyle name="Денежный 2 5 36" xfId="11205" xr:uid="{00000000-0005-0000-0000-000034210000}"/>
    <cellStyle name="Денежный 2 5 37" xfId="12794" xr:uid="{00000000-0005-0000-0000-000035210000}"/>
    <cellStyle name="Денежный 2 5 37 2" xfId="12808" xr:uid="{00000000-0005-0000-0000-000036210000}"/>
    <cellStyle name="Денежный 2 5 38" xfId="12818" xr:uid="{00000000-0005-0000-0000-000037210000}"/>
    <cellStyle name="Денежный 2 5 39" xfId="12825" xr:uid="{00000000-0005-0000-0000-000038210000}"/>
    <cellStyle name="Денежный 2 5 4" xfId="247" xr:uid="{00000000-0005-0000-0000-000039210000}"/>
    <cellStyle name="Денежный 2 5 4 10" xfId="2327" xr:uid="{00000000-0005-0000-0000-00003A210000}"/>
    <cellStyle name="Денежный 2 5 4 11" xfId="2987" xr:uid="{00000000-0005-0000-0000-00003B210000}"/>
    <cellStyle name="Денежный 2 5 4 12" xfId="2962" xr:uid="{00000000-0005-0000-0000-00003C210000}"/>
    <cellStyle name="Денежный 2 5 4 13" xfId="3404" xr:uid="{00000000-0005-0000-0000-00003D210000}"/>
    <cellStyle name="Денежный 2 5 4 14" xfId="3506" xr:uid="{00000000-0005-0000-0000-00003E210000}"/>
    <cellStyle name="Денежный 2 5 4 15" xfId="3896" xr:uid="{00000000-0005-0000-0000-00003F210000}"/>
    <cellStyle name="Денежный 2 5 4 16" xfId="3838" xr:uid="{00000000-0005-0000-0000-000040210000}"/>
    <cellStyle name="Денежный 2 5 4 17" xfId="3863" xr:uid="{00000000-0005-0000-0000-000041210000}"/>
    <cellStyle name="Денежный 2 5 4 18" xfId="4033" xr:uid="{00000000-0005-0000-0000-000042210000}"/>
    <cellStyle name="Денежный 2 5 4 19" xfId="4027" xr:uid="{00000000-0005-0000-0000-000043210000}"/>
    <cellStyle name="Денежный 2 5 4 2" xfId="303" xr:uid="{00000000-0005-0000-0000-000044210000}"/>
    <cellStyle name="Денежный 2 5 4 2 10" xfId="3027" xr:uid="{00000000-0005-0000-0000-000045210000}"/>
    <cellStyle name="Денежный 2 5 4 2 11" xfId="3079" xr:uid="{00000000-0005-0000-0000-000046210000}"/>
    <cellStyle name="Денежный 2 5 4 2 12" xfId="3443" xr:uid="{00000000-0005-0000-0000-000047210000}"/>
    <cellStyle name="Денежный 2 5 4 2 13" xfId="3489" xr:uid="{00000000-0005-0000-0000-000048210000}"/>
    <cellStyle name="Денежный 2 5 4 2 14" xfId="3947" xr:uid="{00000000-0005-0000-0000-000049210000}"/>
    <cellStyle name="Денежный 2 5 4 2 15" xfId="4062" xr:uid="{00000000-0005-0000-0000-00004A210000}"/>
    <cellStyle name="Денежный 2 5 4 2 16" xfId="4013" xr:uid="{00000000-0005-0000-0000-00004B210000}"/>
    <cellStyle name="Денежный 2 5 4 2 17" xfId="3845" xr:uid="{00000000-0005-0000-0000-00004C210000}"/>
    <cellStyle name="Денежный 2 5 4 2 18" xfId="3794" xr:uid="{00000000-0005-0000-0000-00004D210000}"/>
    <cellStyle name="Денежный 2 5 4 2 19" xfId="4967" xr:uid="{00000000-0005-0000-0000-00004E210000}"/>
    <cellStyle name="Денежный 2 5 4 2 2" xfId="591" xr:uid="{00000000-0005-0000-0000-00004F210000}"/>
    <cellStyle name="Денежный 2 5 4 2 2 10" xfId="3105" xr:uid="{00000000-0005-0000-0000-000050210000}"/>
    <cellStyle name="Денежный 2 5 4 2 2 11" xfId="3233" xr:uid="{00000000-0005-0000-0000-000051210000}"/>
    <cellStyle name="Денежный 2 5 4 2 2 12" xfId="3521" xr:uid="{00000000-0005-0000-0000-000052210000}"/>
    <cellStyle name="Денежный 2 5 4 2 2 13" xfId="3649" xr:uid="{00000000-0005-0000-0000-000053210000}"/>
    <cellStyle name="Денежный 2 5 4 2 2 14" xfId="4118" xr:uid="{00000000-0005-0000-0000-000054210000}"/>
    <cellStyle name="Денежный 2 5 4 2 2 15" xfId="4279" xr:uid="{00000000-0005-0000-0000-000055210000}"/>
    <cellStyle name="Денежный 2 5 4 2 2 16" xfId="4424" xr:uid="{00000000-0005-0000-0000-000056210000}"/>
    <cellStyle name="Денежный 2 5 4 2 2 17" xfId="4561" xr:uid="{00000000-0005-0000-0000-000057210000}"/>
    <cellStyle name="Денежный 2 5 4 2 2 18" xfId="4689" xr:uid="{00000000-0005-0000-0000-000058210000}"/>
    <cellStyle name="Денежный 2 5 4 2 2 19" xfId="5107" xr:uid="{00000000-0005-0000-0000-000059210000}"/>
    <cellStyle name="Денежный 2 5 4 2 2 2" xfId="636" xr:uid="{00000000-0005-0000-0000-00005A210000}"/>
    <cellStyle name="Денежный 2 5 4 2 2 2 10" xfId="3549" xr:uid="{00000000-0005-0000-0000-00005B210000}"/>
    <cellStyle name="Денежный 2 5 4 2 2 2 11" xfId="3677" xr:uid="{00000000-0005-0000-0000-00005C210000}"/>
    <cellStyle name="Денежный 2 5 4 2 2 2 12" xfId="4155" xr:uid="{00000000-0005-0000-0000-00005D210000}"/>
    <cellStyle name="Денежный 2 5 4 2 2 2 13" xfId="4310" xr:uid="{00000000-0005-0000-0000-00005E210000}"/>
    <cellStyle name="Денежный 2 5 4 2 2 2 14" xfId="4458" xr:uid="{00000000-0005-0000-0000-00005F210000}"/>
    <cellStyle name="Денежный 2 5 4 2 2 2 15" xfId="4589" xr:uid="{00000000-0005-0000-0000-000060210000}"/>
    <cellStyle name="Денежный 2 5 4 2 2 2 16" xfId="4717" xr:uid="{00000000-0005-0000-0000-000061210000}"/>
    <cellStyle name="Денежный 2 5 4 2 2 2 17" xfId="5138" xr:uid="{00000000-0005-0000-0000-000062210000}"/>
    <cellStyle name="Денежный 2 5 4 2 2 2 18" xfId="5285" xr:uid="{00000000-0005-0000-0000-000063210000}"/>
    <cellStyle name="Денежный 2 5 4 2 2 2 19" xfId="5421" xr:uid="{00000000-0005-0000-0000-000064210000}"/>
    <cellStyle name="Денежный 2 5 4 2 2 2 2" xfId="939" xr:uid="{00000000-0005-0000-0000-000065210000}"/>
    <cellStyle name="Денежный 2 5 4 2 2 2 2 2" xfId="9603" xr:uid="{00000000-0005-0000-0000-000066210000}"/>
    <cellStyle name="Денежный 2 5 4 2 2 2 2 3" xfId="10836" xr:uid="{00000000-0005-0000-0000-000067210000}"/>
    <cellStyle name="Денежный 2 5 4 2 2 2 20" xfId="5549" xr:uid="{00000000-0005-0000-0000-000068210000}"/>
    <cellStyle name="Денежный 2 5 4 2 2 2 21" xfId="5837" xr:uid="{00000000-0005-0000-0000-000069210000}"/>
    <cellStyle name="Денежный 2 5 4 2 2 2 22" xfId="6305" xr:uid="{00000000-0005-0000-0000-00006A210000}"/>
    <cellStyle name="Денежный 2 5 4 2 2 2 23" xfId="6803" xr:uid="{00000000-0005-0000-0000-00006B210000}"/>
    <cellStyle name="Денежный 2 5 4 2 2 2 24" xfId="7301" xr:uid="{00000000-0005-0000-0000-00006C210000}"/>
    <cellStyle name="Денежный 2 5 4 2 2 2 25" xfId="8280" xr:uid="{00000000-0005-0000-0000-00006D210000}"/>
    <cellStyle name="Денежный 2 5 4 2 2 2 26" xfId="8474" xr:uid="{00000000-0005-0000-0000-00006E210000}"/>
    <cellStyle name="Денежный 2 5 4 2 2 2 27" xfId="8965" xr:uid="{00000000-0005-0000-0000-00006F210000}"/>
    <cellStyle name="Денежный 2 5 4 2 2 2 28" xfId="10544" xr:uid="{00000000-0005-0000-0000-000070210000}"/>
    <cellStyle name="Денежный 2 5 4 2 2 2 29" xfId="11546" xr:uid="{00000000-0005-0000-0000-000071210000}"/>
    <cellStyle name="Денежный 2 5 4 2 2 2 3" xfId="940" xr:uid="{00000000-0005-0000-0000-000072210000}"/>
    <cellStyle name="Денежный 2 5 4 2 2 2 3 2" xfId="9604" xr:uid="{00000000-0005-0000-0000-000073210000}"/>
    <cellStyle name="Денежный 2 5 4 2 2 2 3 3" xfId="10837" xr:uid="{00000000-0005-0000-0000-000074210000}"/>
    <cellStyle name="Денежный 2 5 4 2 2 2 4" xfId="1664" xr:uid="{00000000-0005-0000-0000-000075210000}"/>
    <cellStyle name="Денежный 2 5 4 2 2 2 4 2" xfId="2429" xr:uid="{00000000-0005-0000-0000-000076210000}"/>
    <cellStyle name="Денежный 2 5 4 2 2 2 4 3" xfId="12019" xr:uid="{00000000-0005-0000-0000-000077210000}"/>
    <cellStyle name="Денежный 2 5 4 2 2 2 5" xfId="2583" xr:uid="{00000000-0005-0000-0000-000078210000}"/>
    <cellStyle name="Денежный 2 5 4 2 2 2 6" xfId="2717" xr:uid="{00000000-0005-0000-0000-000079210000}"/>
    <cellStyle name="Денежный 2 5 4 2 2 2 7" xfId="2845" xr:uid="{00000000-0005-0000-0000-00007A210000}"/>
    <cellStyle name="Денежный 2 5 4 2 2 2 8" xfId="3133" xr:uid="{00000000-0005-0000-0000-00007B210000}"/>
    <cellStyle name="Денежный 2 5 4 2 2 2 9" xfId="3261" xr:uid="{00000000-0005-0000-0000-00007C210000}"/>
    <cellStyle name="Денежный 2 5 4 2 2 20" xfId="5252" xr:uid="{00000000-0005-0000-0000-00007D210000}"/>
    <cellStyle name="Денежный 2 5 4 2 2 21" xfId="5393" xr:uid="{00000000-0005-0000-0000-00007E210000}"/>
    <cellStyle name="Денежный 2 5 4 2 2 22" xfId="5521" xr:uid="{00000000-0005-0000-0000-00007F210000}"/>
    <cellStyle name="Денежный 2 5 4 2 2 23" xfId="5809" xr:uid="{00000000-0005-0000-0000-000080210000}"/>
    <cellStyle name="Денежный 2 5 4 2 2 24" xfId="6277" xr:uid="{00000000-0005-0000-0000-000081210000}"/>
    <cellStyle name="Денежный 2 5 4 2 2 25" xfId="6775" xr:uid="{00000000-0005-0000-0000-000082210000}"/>
    <cellStyle name="Денежный 2 5 4 2 2 26" xfId="7273" xr:uid="{00000000-0005-0000-0000-000083210000}"/>
    <cellStyle name="Денежный 2 5 4 2 2 27" xfId="8236" xr:uid="{00000000-0005-0000-0000-000084210000}"/>
    <cellStyle name="Денежный 2 5 4 2 2 28" xfId="7867" xr:uid="{00000000-0005-0000-0000-000085210000}"/>
    <cellStyle name="Денежный 2 5 4 2 2 29" xfId="9010" xr:uid="{00000000-0005-0000-0000-000086210000}"/>
    <cellStyle name="Денежный 2 5 4 2 2 3" xfId="711" xr:uid="{00000000-0005-0000-0000-000087210000}"/>
    <cellStyle name="Денежный 2 5 4 2 2 3 10" xfId="3609" xr:uid="{00000000-0005-0000-0000-000088210000}"/>
    <cellStyle name="Денежный 2 5 4 2 2 3 11" xfId="3737" xr:uid="{00000000-0005-0000-0000-000089210000}"/>
    <cellStyle name="Денежный 2 5 4 2 2 3 12" xfId="4224" xr:uid="{00000000-0005-0000-0000-00008A210000}"/>
    <cellStyle name="Денежный 2 5 4 2 2 3 13" xfId="4376" xr:uid="{00000000-0005-0000-0000-00008B210000}"/>
    <cellStyle name="Денежный 2 5 4 2 2 3 14" xfId="4519" xr:uid="{00000000-0005-0000-0000-00008C210000}"/>
    <cellStyle name="Денежный 2 5 4 2 2 3 15" xfId="4649" xr:uid="{00000000-0005-0000-0000-00008D210000}"/>
    <cellStyle name="Денежный 2 5 4 2 2 3 16" xfId="4777" xr:uid="{00000000-0005-0000-0000-00008E210000}"/>
    <cellStyle name="Денежный 2 5 4 2 2 3 17" xfId="5201" xr:uid="{00000000-0005-0000-0000-00008F210000}"/>
    <cellStyle name="Денежный 2 5 4 2 2 3 18" xfId="5351" xr:uid="{00000000-0005-0000-0000-000090210000}"/>
    <cellStyle name="Денежный 2 5 4 2 2 3 19" xfId="5481" xr:uid="{00000000-0005-0000-0000-000091210000}"/>
    <cellStyle name="Денежный 2 5 4 2 2 3 2" xfId="1736" xr:uid="{00000000-0005-0000-0000-000092210000}"/>
    <cellStyle name="Денежный 2 5 4 2 2 3 2 2" xfId="2165" xr:uid="{00000000-0005-0000-0000-000093210000}"/>
    <cellStyle name="Денежный 2 5 4 2 2 3 2 3" xfId="11891" xr:uid="{00000000-0005-0000-0000-000094210000}"/>
    <cellStyle name="Денежный 2 5 4 2 2 3 20" xfId="5609" xr:uid="{00000000-0005-0000-0000-000095210000}"/>
    <cellStyle name="Денежный 2 5 4 2 2 3 21" xfId="5897" xr:uid="{00000000-0005-0000-0000-000096210000}"/>
    <cellStyle name="Денежный 2 5 4 2 2 3 22" xfId="6365" xr:uid="{00000000-0005-0000-0000-000097210000}"/>
    <cellStyle name="Денежный 2 5 4 2 2 3 23" xfId="6863" xr:uid="{00000000-0005-0000-0000-000098210000}"/>
    <cellStyle name="Денежный 2 5 4 2 2 3 24" xfId="7361" xr:uid="{00000000-0005-0000-0000-000099210000}"/>
    <cellStyle name="Денежный 2 5 4 2 2 3 25" xfId="8355" xr:uid="{00000000-0005-0000-0000-00009A210000}"/>
    <cellStyle name="Денежный 2 5 4 2 2 3 26" xfId="8718" xr:uid="{00000000-0005-0000-0000-00009B210000}"/>
    <cellStyle name="Денежный 2 5 4 2 2 3 27" xfId="9381" xr:uid="{00000000-0005-0000-0000-00009C210000}"/>
    <cellStyle name="Денежный 2 5 4 2 2 3 28" xfId="10619" xr:uid="{00000000-0005-0000-0000-00009D210000}"/>
    <cellStyle name="Денежный 2 5 4 2 2 3 29" xfId="11618" xr:uid="{00000000-0005-0000-0000-00009E210000}"/>
    <cellStyle name="Денежный 2 5 4 2 2 3 3" xfId="2290" xr:uid="{00000000-0005-0000-0000-00009F210000}"/>
    <cellStyle name="Денежный 2 5 4 2 2 3 4" xfId="2497" xr:uid="{00000000-0005-0000-0000-0000A0210000}"/>
    <cellStyle name="Денежный 2 5 4 2 2 3 5" xfId="2647" xr:uid="{00000000-0005-0000-0000-0000A1210000}"/>
    <cellStyle name="Денежный 2 5 4 2 2 3 6" xfId="2777" xr:uid="{00000000-0005-0000-0000-0000A2210000}"/>
    <cellStyle name="Денежный 2 5 4 2 2 3 7" xfId="2905" xr:uid="{00000000-0005-0000-0000-0000A3210000}"/>
    <cellStyle name="Денежный 2 5 4 2 2 3 8" xfId="3193" xr:uid="{00000000-0005-0000-0000-0000A4210000}"/>
    <cellStyle name="Денежный 2 5 4 2 2 3 9" xfId="3321" xr:uid="{00000000-0005-0000-0000-0000A5210000}"/>
    <cellStyle name="Денежный 2 5 4 2 2 30" xfId="10499" xr:uid="{00000000-0005-0000-0000-0000A6210000}"/>
    <cellStyle name="Денежный 2 5 4 2 2 31" xfId="11518" xr:uid="{00000000-0005-0000-0000-0000A7210000}"/>
    <cellStyle name="Денежный 2 5 4 2 2 4" xfId="938" xr:uid="{00000000-0005-0000-0000-0000A8210000}"/>
    <cellStyle name="Денежный 2 5 4 2 2 4 10" xfId="11815" xr:uid="{00000000-0005-0000-0000-0000A9210000}"/>
    <cellStyle name="Денежный 2 5 4 2 2 4 2" xfId="2074" xr:uid="{00000000-0005-0000-0000-0000AA210000}"/>
    <cellStyle name="Денежный 2 5 4 2 2 4 2 2" xfId="6051" xr:uid="{00000000-0005-0000-0000-0000AB210000}"/>
    <cellStyle name="Денежный 2 5 4 2 2 4 2 3" xfId="12220" xr:uid="{00000000-0005-0000-0000-0000AC210000}"/>
    <cellStyle name="Денежный 2 5 4 2 2 4 3" xfId="6518" xr:uid="{00000000-0005-0000-0000-0000AD210000}"/>
    <cellStyle name="Денежный 2 5 4 2 2 4 4" xfId="7016" xr:uid="{00000000-0005-0000-0000-0000AE210000}"/>
    <cellStyle name="Денежный 2 5 4 2 2 4 5" xfId="7514" xr:uid="{00000000-0005-0000-0000-0000AF210000}"/>
    <cellStyle name="Денежный 2 5 4 2 2 4 6" xfId="8577" xr:uid="{00000000-0005-0000-0000-0000B0210000}"/>
    <cellStyle name="Денежный 2 5 4 2 2 4 7" xfId="9069" xr:uid="{00000000-0005-0000-0000-0000B1210000}"/>
    <cellStyle name="Денежный 2 5 4 2 2 4 8" xfId="9602" xr:uid="{00000000-0005-0000-0000-0000B2210000}"/>
    <cellStyle name="Денежный 2 5 4 2 2 4 9" xfId="10835" xr:uid="{00000000-0005-0000-0000-0000B3210000}"/>
    <cellStyle name="Денежный 2 5 4 2 2 5" xfId="1019" xr:uid="{00000000-0005-0000-0000-0000B4210000}"/>
    <cellStyle name="Денежный 2 5 4 2 2 5 10" xfId="11938" xr:uid="{00000000-0005-0000-0000-0000B5210000}"/>
    <cellStyle name="Денежный 2 5 4 2 2 5 2" xfId="2219" xr:uid="{00000000-0005-0000-0000-0000B6210000}"/>
    <cellStyle name="Денежный 2 5 4 2 2 5 2 2" xfId="6102" xr:uid="{00000000-0005-0000-0000-0000B7210000}"/>
    <cellStyle name="Денежный 2 5 4 2 2 5 2 3" xfId="12271" xr:uid="{00000000-0005-0000-0000-0000B8210000}"/>
    <cellStyle name="Денежный 2 5 4 2 2 5 3" xfId="6568" xr:uid="{00000000-0005-0000-0000-0000B9210000}"/>
    <cellStyle name="Денежный 2 5 4 2 2 5 4" xfId="7066" xr:uid="{00000000-0005-0000-0000-0000BA210000}"/>
    <cellStyle name="Денежный 2 5 4 2 2 5 5" xfId="7564" xr:uid="{00000000-0005-0000-0000-0000BB210000}"/>
    <cellStyle name="Денежный 2 5 4 2 2 5 6" xfId="8654" xr:uid="{00000000-0005-0000-0000-0000BC210000}"/>
    <cellStyle name="Денежный 2 5 4 2 2 5 7" xfId="9150" xr:uid="{00000000-0005-0000-0000-0000BD210000}"/>
    <cellStyle name="Денежный 2 5 4 2 2 5 8" xfId="9683" xr:uid="{00000000-0005-0000-0000-0000BE210000}"/>
    <cellStyle name="Денежный 2 5 4 2 2 5 9" xfId="10916" xr:uid="{00000000-0005-0000-0000-0000BF210000}"/>
    <cellStyle name="Денежный 2 5 4 2 2 6" xfId="863" xr:uid="{00000000-0005-0000-0000-0000C0210000}"/>
    <cellStyle name="Денежный 2 5 4 2 2 6 10" xfId="11995" xr:uid="{00000000-0005-0000-0000-0000C1210000}"/>
    <cellStyle name="Денежный 2 5 4 2 2 6 2" xfId="2396" xr:uid="{00000000-0005-0000-0000-0000C2210000}"/>
    <cellStyle name="Денежный 2 5 4 2 2 6 2 2" xfId="5996" xr:uid="{00000000-0005-0000-0000-0000C3210000}"/>
    <cellStyle name="Денежный 2 5 4 2 2 6 2 3" xfId="12165" xr:uid="{00000000-0005-0000-0000-0000C4210000}"/>
    <cellStyle name="Денежный 2 5 4 2 2 6 3" xfId="6463" xr:uid="{00000000-0005-0000-0000-0000C5210000}"/>
    <cellStyle name="Денежный 2 5 4 2 2 6 4" xfId="6961" xr:uid="{00000000-0005-0000-0000-0000C6210000}"/>
    <cellStyle name="Денежный 2 5 4 2 2 6 5" xfId="7459" xr:uid="{00000000-0005-0000-0000-0000C7210000}"/>
    <cellStyle name="Денежный 2 5 4 2 2 6 6" xfId="8504" xr:uid="{00000000-0005-0000-0000-0000C8210000}"/>
    <cellStyle name="Денежный 2 5 4 2 2 6 7" xfId="8994" xr:uid="{00000000-0005-0000-0000-0000C9210000}"/>
    <cellStyle name="Денежный 2 5 4 2 2 6 8" xfId="9527" xr:uid="{00000000-0005-0000-0000-0000CA210000}"/>
    <cellStyle name="Денежный 2 5 4 2 2 6 9" xfId="10760" xr:uid="{00000000-0005-0000-0000-0000CB210000}"/>
    <cellStyle name="Денежный 2 5 4 2 2 7" xfId="1636" xr:uid="{00000000-0005-0000-0000-0000CC210000}"/>
    <cellStyle name="Денежный 2 5 4 2 2 7 2" xfId="2552" xr:uid="{00000000-0005-0000-0000-0000CD210000}"/>
    <cellStyle name="Денежный 2 5 4 2 2 7 3" xfId="12057" xr:uid="{00000000-0005-0000-0000-0000CE210000}"/>
    <cellStyle name="Денежный 2 5 4 2 2 8" xfId="2688" xr:uid="{00000000-0005-0000-0000-0000CF210000}"/>
    <cellStyle name="Денежный 2 5 4 2 2 9" xfId="2817" xr:uid="{00000000-0005-0000-0000-0000D0210000}"/>
    <cellStyle name="Денежный 2 5 4 2 20" xfId="4845" xr:uid="{00000000-0005-0000-0000-0000D1210000}"/>
    <cellStyle name="Денежный 2 5 4 2 21" xfId="4829" xr:uid="{00000000-0005-0000-0000-0000D2210000}"/>
    <cellStyle name="Денежный 2 5 4 2 22" xfId="5266" xr:uid="{00000000-0005-0000-0000-0000D3210000}"/>
    <cellStyle name="Денежный 2 5 4 2 23" xfId="5733" xr:uid="{00000000-0005-0000-0000-0000D4210000}"/>
    <cellStyle name="Денежный 2 5 4 2 24" xfId="5772" xr:uid="{00000000-0005-0000-0000-0000D5210000}"/>
    <cellStyle name="Денежный 2 5 4 2 25" xfId="6739" xr:uid="{00000000-0005-0000-0000-0000D6210000}"/>
    <cellStyle name="Денежный 2 5 4 2 26" xfId="7237" xr:uid="{00000000-0005-0000-0000-0000D7210000}"/>
    <cellStyle name="Денежный 2 5 4 2 27" xfId="7964" xr:uid="{00000000-0005-0000-0000-0000D8210000}"/>
    <cellStyle name="Денежный 2 5 4 2 28" xfId="8163" xr:uid="{00000000-0005-0000-0000-0000D9210000}"/>
    <cellStyle name="Денежный 2 5 4 2 29" xfId="7933" xr:uid="{00000000-0005-0000-0000-0000DA210000}"/>
    <cellStyle name="Денежный 2 5 4 2 3" xfId="687" xr:uid="{00000000-0005-0000-0000-0000DB210000}"/>
    <cellStyle name="Денежный 2 5 4 2 3 10" xfId="3586" xr:uid="{00000000-0005-0000-0000-0000DC210000}"/>
    <cellStyle name="Денежный 2 5 4 2 3 11" xfId="3714" xr:uid="{00000000-0005-0000-0000-0000DD210000}"/>
    <cellStyle name="Денежный 2 5 4 2 3 12" xfId="4201" xr:uid="{00000000-0005-0000-0000-0000DE210000}"/>
    <cellStyle name="Денежный 2 5 4 2 3 13" xfId="4353" xr:uid="{00000000-0005-0000-0000-0000DF210000}"/>
    <cellStyle name="Денежный 2 5 4 2 3 14" xfId="4496" xr:uid="{00000000-0005-0000-0000-0000E0210000}"/>
    <cellStyle name="Денежный 2 5 4 2 3 15" xfId="4626" xr:uid="{00000000-0005-0000-0000-0000E1210000}"/>
    <cellStyle name="Денежный 2 5 4 2 3 16" xfId="4754" xr:uid="{00000000-0005-0000-0000-0000E2210000}"/>
    <cellStyle name="Денежный 2 5 4 2 3 17" xfId="5178" xr:uid="{00000000-0005-0000-0000-0000E3210000}"/>
    <cellStyle name="Денежный 2 5 4 2 3 18" xfId="5328" xr:uid="{00000000-0005-0000-0000-0000E4210000}"/>
    <cellStyle name="Денежный 2 5 4 2 3 19" xfId="5458" xr:uid="{00000000-0005-0000-0000-0000E5210000}"/>
    <cellStyle name="Денежный 2 5 4 2 3 2" xfId="941" xr:uid="{00000000-0005-0000-0000-0000E6210000}"/>
    <cellStyle name="Денежный 2 5 4 2 3 2 10" xfId="11868" xr:uid="{00000000-0005-0000-0000-0000E7210000}"/>
    <cellStyle name="Денежный 2 5 4 2 3 2 2" xfId="2142" xr:uid="{00000000-0005-0000-0000-0000E8210000}"/>
    <cellStyle name="Денежный 2 5 4 2 3 2 2 2" xfId="6052" xr:uid="{00000000-0005-0000-0000-0000E9210000}"/>
    <cellStyle name="Денежный 2 5 4 2 3 2 2 3" xfId="12221" xr:uid="{00000000-0005-0000-0000-0000EA210000}"/>
    <cellStyle name="Денежный 2 5 4 2 3 2 3" xfId="6519" xr:uid="{00000000-0005-0000-0000-0000EB210000}"/>
    <cellStyle name="Денежный 2 5 4 2 3 2 4" xfId="7017" xr:uid="{00000000-0005-0000-0000-0000EC210000}"/>
    <cellStyle name="Денежный 2 5 4 2 3 2 5" xfId="7515" xr:uid="{00000000-0005-0000-0000-0000ED210000}"/>
    <cellStyle name="Денежный 2 5 4 2 3 2 6" xfId="8580" xr:uid="{00000000-0005-0000-0000-0000EE210000}"/>
    <cellStyle name="Денежный 2 5 4 2 3 2 7" xfId="9072" xr:uid="{00000000-0005-0000-0000-0000EF210000}"/>
    <cellStyle name="Денежный 2 5 4 2 3 2 8" xfId="9605" xr:uid="{00000000-0005-0000-0000-0000F0210000}"/>
    <cellStyle name="Денежный 2 5 4 2 3 2 9" xfId="10838" xr:uid="{00000000-0005-0000-0000-0000F1210000}"/>
    <cellStyle name="Денежный 2 5 4 2 3 20" xfId="5586" xr:uid="{00000000-0005-0000-0000-0000F2210000}"/>
    <cellStyle name="Денежный 2 5 4 2 3 21" xfId="5874" xr:uid="{00000000-0005-0000-0000-0000F3210000}"/>
    <cellStyle name="Денежный 2 5 4 2 3 22" xfId="6342" xr:uid="{00000000-0005-0000-0000-0000F4210000}"/>
    <cellStyle name="Денежный 2 5 4 2 3 23" xfId="6840" xr:uid="{00000000-0005-0000-0000-0000F5210000}"/>
    <cellStyle name="Денежный 2 5 4 2 3 24" xfId="7338" xr:uid="{00000000-0005-0000-0000-0000F6210000}"/>
    <cellStyle name="Денежный 2 5 4 2 3 25" xfId="8331" xr:uid="{00000000-0005-0000-0000-0000F7210000}"/>
    <cellStyle name="Денежный 2 5 4 2 3 26" xfId="8707" xr:uid="{00000000-0005-0000-0000-0000F8210000}"/>
    <cellStyle name="Денежный 2 5 4 2 3 27" xfId="7773" xr:uid="{00000000-0005-0000-0000-0000F9210000}"/>
    <cellStyle name="Денежный 2 5 4 2 3 28" xfId="10595" xr:uid="{00000000-0005-0000-0000-0000FA210000}"/>
    <cellStyle name="Денежный 2 5 4 2 3 29" xfId="11594" xr:uid="{00000000-0005-0000-0000-0000FB210000}"/>
    <cellStyle name="Денежный 2 5 4 2 3 3" xfId="1018" xr:uid="{00000000-0005-0000-0000-0000FC210000}"/>
    <cellStyle name="Денежный 2 5 4 2 3 3 10" xfId="11958" xr:uid="{00000000-0005-0000-0000-0000FD210000}"/>
    <cellStyle name="Денежный 2 5 4 2 3 3 2" xfId="2267" xr:uid="{00000000-0005-0000-0000-0000FE210000}"/>
    <cellStyle name="Денежный 2 5 4 2 3 3 2 2" xfId="6101" xr:uid="{00000000-0005-0000-0000-0000FF210000}"/>
    <cellStyle name="Денежный 2 5 4 2 3 3 2 3" xfId="12270" xr:uid="{00000000-0005-0000-0000-000000220000}"/>
    <cellStyle name="Денежный 2 5 4 2 3 3 3" xfId="6567" xr:uid="{00000000-0005-0000-0000-000001220000}"/>
    <cellStyle name="Денежный 2 5 4 2 3 3 4" xfId="7065" xr:uid="{00000000-0005-0000-0000-000002220000}"/>
    <cellStyle name="Денежный 2 5 4 2 3 3 5" xfId="7563" xr:uid="{00000000-0005-0000-0000-000003220000}"/>
    <cellStyle name="Денежный 2 5 4 2 3 3 6" xfId="8653" xr:uid="{00000000-0005-0000-0000-000004220000}"/>
    <cellStyle name="Денежный 2 5 4 2 3 3 7" xfId="9149" xr:uid="{00000000-0005-0000-0000-000005220000}"/>
    <cellStyle name="Денежный 2 5 4 2 3 3 8" xfId="9682" xr:uid="{00000000-0005-0000-0000-000006220000}"/>
    <cellStyle name="Денежный 2 5 4 2 3 3 9" xfId="10915" xr:uid="{00000000-0005-0000-0000-000007220000}"/>
    <cellStyle name="Денежный 2 5 4 2 3 4" xfId="871" xr:uid="{00000000-0005-0000-0000-000008220000}"/>
    <cellStyle name="Денежный 2 5 4 2 3 4 10" xfId="12034" xr:uid="{00000000-0005-0000-0000-000009220000}"/>
    <cellStyle name="Денежный 2 5 4 2 3 4 2" xfId="2474" xr:uid="{00000000-0005-0000-0000-00000A220000}"/>
    <cellStyle name="Денежный 2 5 4 2 3 4 2 2" xfId="6001" xr:uid="{00000000-0005-0000-0000-00000B220000}"/>
    <cellStyle name="Денежный 2 5 4 2 3 4 2 3" xfId="12170" xr:uid="{00000000-0005-0000-0000-00000C220000}"/>
    <cellStyle name="Денежный 2 5 4 2 3 4 3" xfId="6468" xr:uid="{00000000-0005-0000-0000-00000D220000}"/>
    <cellStyle name="Денежный 2 5 4 2 3 4 4" xfId="6966" xr:uid="{00000000-0005-0000-0000-00000E220000}"/>
    <cellStyle name="Денежный 2 5 4 2 3 4 5" xfId="7464" xr:uid="{00000000-0005-0000-0000-00000F220000}"/>
    <cellStyle name="Денежный 2 5 4 2 3 4 6" xfId="8511" xr:uid="{00000000-0005-0000-0000-000010220000}"/>
    <cellStyle name="Денежный 2 5 4 2 3 4 7" xfId="9002" xr:uid="{00000000-0005-0000-0000-000011220000}"/>
    <cellStyle name="Денежный 2 5 4 2 3 4 8" xfId="9535" xr:uid="{00000000-0005-0000-0000-000012220000}"/>
    <cellStyle name="Денежный 2 5 4 2 3 4 9" xfId="10768" xr:uid="{00000000-0005-0000-0000-000013220000}"/>
    <cellStyle name="Денежный 2 5 4 2 3 5" xfId="1712" xr:uid="{00000000-0005-0000-0000-000014220000}"/>
    <cellStyle name="Денежный 2 5 4 2 3 5 2" xfId="2624" xr:uid="{00000000-0005-0000-0000-000015220000}"/>
    <cellStyle name="Денежный 2 5 4 2 3 5 3" xfId="12078" xr:uid="{00000000-0005-0000-0000-000016220000}"/>
    <cellStyle name="Денежный 2 5 4 2 3 6" xfId="2754" xr:uid="{00000000-0005-0000-0000-000017220000}"/>
    <cellStyle name="Денежный 2 5 4 2 3 7" xfId="2882" xr:uid="{00000000-0005-0000-0000-000018220000}"/>
    <cellStyle name="Денежный 2 5 4 2 3 8" xfId="3170" xr:uid="{00000000-0005-0000-0000-000019220000}"/>
    <cellStyle name="Денежный 2 5 4 2 3 9" xfId="3298" xr:uid="{00000000-0005-0000-0000-00001A220000}"/>
    <cellStyle name="Денежный 2 5 4 2 30" xfId="10211" xr:uid="{00000000-0005-0000-0000-00001B220000}"/>
    <cellStyle name="Денежный 2 5 4 2 31" xfId="11469" xr:uid="{00000000-0005-0000-0000-00001C220000}"/>
    <cellStyle name="Денежный 2 5 4 2 4" xfId="942" xr:uid="{00000000-0005-0000-0000-00001D220000}"/>
    <cellStyle name="Денежный 2 5 4 2 4 2" xfId="9606" xr:uid="{00000000-0005-0000-0000-00001E220000}"/>
    <cellStyle name="Денежный 2 5 4 2 4 3" xfId="10839" xr:uid="{00000000-0005-0000-0000-00001F220000}"/>
    <cellStyle name="Денежный 2 5 4 2 5" xfId="1587" xr:uid="{00000000-0005-0000-0000-000020220000}"/>
    <cellStyle name="Денежный 2 5 4 2 5 2" xfId="1805" xr:uid="{00000000-0005-0000-0000-000021220000}"/>
    <cellStyle name="Денежный 2 5 4 2 5 3" xfId="11646" xr:uid="{00000000-0005-0000-0000-000022220000}"/>
    <cellStyle name="Денежный 2 5 4 2 6" xfId="2007" xr:uid="{00000000-0005-0000-0000-000023220000}"/>
    <cellStyle name="Денежный 2 5 4 2 7" xfId="2002" xr:uid="{00000000-0005-0000-0000-000024220000}"/>
    <cellStyle name="Денежный 2 5 4 2 8" xfId="2320" xr:uid="{00000000-0005-0000-0000-000025220000}"/>
    <cellStyle name="Денежный 2 5 4 2 9" xfId="2611" xr:uid="{00000000-0005-0000-0000-000026220000}"/>
    <cellStyle name="Денежный 2 5 4 20" xfId="4925" xr:uid="{00000000-0005-0000-0000-000027220000}"/>
    <cellStyle name="Денежный 2 5 4 21" xfId="5007" xr:uid="{00000000-0005-0000-0000-000028220000}"/>
    <cellStyle name="Денежный 2 5 4 22" xfId="5078" xr:uid="{00000000-0005-0000-0000-000029220000}"/>
    <cellStyle name="Денежный 2 5 4 23" xfId="5065" xr:uid="{00000000-0005-0000-0000-00002A220000}"/>
    <cellStyle name="Денежный 2 5 4 24" xfId="5694" xr:uid="{00000000-0005-0000-0000-00002B220000}"/>
    <cellStyle name="Денежный 2 5 4 25" xfId="5789" xr:uid="{00000000-0005-0000-0000-00002C220000}"/>
    <cellStyle name="Денежный 2 5 4 26" xfId="6700" xr:uid="{00000000-0005-0000-0000-00002D220000}"/>
    <cellStyle name="Денежный 2 5 4 27" xfId="7198" xr:uid="{00000000-0005-0000-0000-00002E220000}"/>
    <cellStyle name="Денежный 2 5 4 28" xfId="7908" xr:uid="{00000000-0005-0000-0000-00002F220000}"/>
    <cellStyle name="Денежный 2 5 4 29" xfId="8185" xr:uid="{00000000-0005-0000-0000-000030220000}"/>
    <cellStyle name="Денежный 2 5 4 3" xfId="282" xr:uid="{00000000-0005-0000-0000-000031220000}"/>
    <cellStyle name="Денежный 2 5 4 3 10" xfId="3422" xr:uid="{00000000-0005-0000-0000-000032220000}"/>
    <cellStyle name="Денежный 2 5 4 3 11" xfId="3371" xr:uid="{00000000-0005-0000-0000-000033220000}"/>
    <cellStyle name="Денежный 2 5 4 3 12" xfId="3926" xr:uid="{00000000-0005-0000-0000-000034220000}"/>
    <cellStyle name="Денежный 2 5 4 3 13" xfId="3986" xr:uid="{00000000-0005-0000-0000-000035220000}"/>
    <cellStyle name="Денежный 2 5 4 3 14" xfId="3801" xr:uid="{00000000-0005-0000-0000-000036220000}"/>
    <cellStyle name="Денежный 2 5 4 3 15" xfId="4314" xr:uid="{00000000-0005-0000-0000-000037220000}"/>
    <cellStyle name="Денежный 2 5 4 3 16" xfId="4043" xr:uid="{00000000-0005-0000-0000-000038220000}"/>
    <cellStyle name="Денежный 2 5 4 3 17" xfId="4946" xr:uid="{00000000-0005-0000-0000-000039220000}"/>
    <cellStyle name="Денежный 2 5 4 3 18" xfId="5064" xr:uid="{00000000-0005-0000-0000-00003A220000}"/>
    <cellStyle name="Денежный 2 5 4 3 19" xfId="5041" xr:uid="{00000000-0005-0000-0000-00003B220000}"/>
    <cellStyle name="Денежный 2 5 4 3 2" xfId="1566" xr:uid="{00000000-0005-0000-0000-00003C220000}"/>
    <cellStyle name="Денежный 2 5 4 3 2 2" xfId="1906" xr:uid="{00000000-0005-0000-0000-00003D220000}"/>
    <cellStyle name="Денежный 2 5 4 3 2 3" xfId="11717" xr:uid="{00000000-0005-0000-0000-00003E220000}"/>
    <cellStyle name="Денежный 2 5 4 3 20" xfId="4831" xr:uid="{00000000-0005-0000-0000-00003F220000}"/>
    <cellStyle name="Денежный 2 5 4 3 21" xfId="5712" xr:uid="{00000000-0005-0000-0000-000040220000}"/>
    <cellStyle name="Денежный 2 5 4 3 22" xfId="5659" xr:uid="{00000000-0005-0000-0000-000041220000}"/>
    <cellStyle name="Денежный 2 5 4 3 23" xfId="6718" xr:uid="{00000000-0005-0000-0000-000042220000}"/>
    <cellStyle name="Денежный 2 5 4 3 24" xfId="7216" xr:uid="{00000000-0005-0000-0000-000043220000}"/>
    <cellStyle name="Денежный 2 5 4 3 25" xfId="7943" xr:uid="{00000000-0005-0000-0000-000044220000}"/>
    <cellStyle name="Денежный 2 5 4 3 26" xfId="7824" xr:uid="{00000000-0005-0000-0000-000045220000}"/>
    <cellStyle name="Денежный 2 5 4 3 27" xfId="8016" xr:uid="{00000000-0005-0000-0000-000046220000}"/>
    <cellStyle name="Денежный 2 5 4 3 28" xfId="10190" xr:uid="{00000000-0005-0000-0000-000047220000}"/>
    <cellStyle name="Денежный 2 5 4 3 29" xfId="11448" xr:uid="{00000000-0005-0000-0000-000048220000}"/>
    <cellStyle name="Денежный 2 5 4 3 3" xfId="1814" xr:uid="{00000000-0005-0000-0000-000049220000}"/>
    <cellStyle name="Денежный 2 5 4 3 4" xfId="1964" xr:uid="{00000000-0005-0000-0000-00004A220000}"/>
    <cellStyle name="Денежный 2 5 4 3 5" xfId="1845" xr:uid="{00000000-0005-0000-0000-00004B220000}"/>
    <cellStyle name="Денежный 2 5 4 3 6" xfId="1837" xr:uid="{00000000-0005-0000-0000-00004C220000}"/>
    <cellStyle name="Денежный 2 5 4 3 7" xfId="2564" xr:uid="{00000000-0005-0000-0000-00004D220000}"/>
    <cellStyle name="Денежный 2 5 4 3 8" xfId="3006" xr:uid="{00000000-0005-0000-0000-00004E220000}"/>
    <cellStyle name="Денежный 2 5 4 3 9" xfId="3060" xr:uid="{00000000-0005-0000-0000-00004F220000}"/>
    <cellStyle name="Денежный 2 5 4 30" xfId="8735" xr:uid="{00000000-0005-0000-0000-000050220000}"/>
    <cellStyle name="Денежный 2 5 4 31" xfId="10155" xr:uid="{00000000-0005-0000-0000-000051220000}"/>
    <cellStyle name="Денежный 2 5 4 32" xfId="11223" xr:uid="{00000000-0005-0000-0000-000052220000}"/>
    <cellStyle name="Денежный 2 5 4 4" xfId="659" xr:uid="{00000000-0005-0000-0000-000053220000}"/>
    <cellStyle name="Денежный 2 5 4 4 10" xfId="3569" xr:uid="{00000000-0005-0000-0000-000054220000}"/>
    <cellStyle name="Денежный 2 5 4 4 11" xfId="3697" xr:uid="{00000000-0005-0000-0000-000055220000}"/>
    <cellStyle name="Денежный 2 5 4 4 12" xfId="4177" xr:uid="{00000000-0005-0000-0000-000056220000}"/>
    <cellStyle name="Денежный 2 5 4 4 13" xfId="4332" xr:uid="{00000000-0005-0000-0000-000057220000}"/>
    <cellStyle name="Денежный 2 5 4 4 14" xfId="4478" xr:uid="{00000000-0005-0000-0000-000058220000}"/>
    <cellStyle name="Денежный 2 5 4 4 15" xfId="4609" xr:uid="{00000000-0005-0000-0000-000059220000}"/>
    <cellStyle name="Денежный 2 5 4 4 16" xfId="4737" xr:uid="{00000000-0005-0000-0000-00005A220000}"/>
    <cellStyle name="Денежный 2 5 4 4 17" xfId="5159" xr:uid="{00000000-0005-0000-0000-00005B220000}"/>
    <cellStyle name="Денежный 2 5 4 4 18" xfId="5306" xr:uid="{00000000-0005-0000-0000-00005C220000}"/>
    <cellStyle name="Денежный 2 5 4 4 19" xfId="5441" xr:uid="{00000000-0005-0000-0000-00005D220000}"/>
    <cellStyle name="Денежный 2 5 4 4 2" xfId="1684" xr:uid="{00000000-0005-0000-0000-00005E220000}"/>
    <cellStyle name="Денежный 2 5 4 4 2 2" xfId="2116" xr:uid="{00000000-0005-0000-0000-00005F220000}"/>
    <cellStyle name="Денежный 2 5 4 4 2 3" xfId="11848" xr:uid="{00000000-0005-0000-0000-000060220000}"/>
    <cellStyle name="Денежный 2 5 4 4 20" xfId="5569" xr:uid="{00000000-0005-0000-0000-000061220000}"/>
    <cellStyle name="Денежный 2 5 4 4 21" xfId="5857" xr:uid="{00000000-0005-0000-0000-000062220000}"/>
    <cellStyle name="Денежный 2 5 4 4 22" xfId="6325" xr:uid="{00000000-0005-0000-0000-000063220000}"/>
    <cellStyle name="Денежный 2 5 4 4 23" xfId="6823" xr:uid="{00000000-0005-0000-0000-000064220000}"/>
    <cellStyle name="Денежный 2 5 4 4 24" xfId="7321" xr:uid="{00000000-0005-0000-0000-000065220000}"/>
    <cellStyle name="Денежный 2 5 4 4 25" xfId="8303" xr:uid="{00000000-0005-0000-0000-000066220000}"/>
    <cellStyle name="Денежный 2 5 4 4 26" xfId="8525" xr:uid="{00000000-0005-0000-0000-000067220000}"/>
    <cellStyle name="Денежный 2 5 4 4 27" xfId="9327" xr:uid="{00000000-0005-0000-0000-000068220000}"/>
    <cellStyle name="Денежный 2 5 4 4 28" xfId="10567" xr:uid="{00000000-0005-0000-0000-000069220000}"/>
    <cellStyle name="Денежный 2 5 4 4 29" xfId="11566" xr:uid="{00000000-0005-0000-0000-00006A220000}"/>
    <cellStyle name="Денежный 2 5 4 4 3" xfId="2250" xr:uid="{00000000-0005-0000-0000-00006B220000}"/>
    <cellStyle name="Денежный 2 5 4 4 4" xfId="2450" xr:uid="{00000000-0005-0000-0000-00006C220000}"/>
    <cellStyle name="Денежный 2 5 4 4 5" xfId="2604" xr:uid="{00000000-0005-0000-0000-00006D220000}"/>
    <cellStyle name="Денежный 2 5 4 4 6" xfId="2737" xr:uid="{00000000-0005-0000-0000-00006E220000}"/>
    <cellStyle name="Денежный 2 5 4 4 7" xfId="2865" xr:uid="{00000000-0005-0000-0000-00006F220000}"/>
    <cellStyle name="Денежный 2 5 4 4 8" xfId="3153" xr:uid="{00000000-0005-0000-0000-000070220000}"/>
    <cellStyle name="Денежный 2 5 4 4 9" xfId="3281" xr:uid="{00000000-0005-0000-0000-000071220000}"/>
    <cellStyle name="Денежный 2 5 4 5" xfId="731" xr:uid="{00000000-0005-0000-0000-000072220000}"/>
    <cellStyle name="Денежный 2 5 4 5 10" xfId="3629" xr:uid="{00000000-0005-0000-0000-000073220000}"/>
    <cellStyle name="Денежный 2 5 4 5 11" xfId="3757" xr:uid="{00000000-0005-0000-0000-000074220000}"/>
    <cellStyle name="Денежный 2 5 4 5 12" xfId="4244" xr:uid="{00000000-0005-0000-0000-000075220000}"/>
    <cellStyle name="Денежный 2 5 4 5 13" xfId="4396" xr:uid="{00000000-0005-0000-0000-000076220000}"/>
    <cellStyle name="Денежный 2 5 4 5 14" xfId="4539" xr:uid="{00000000-0005-0000-0000-000077220000}"/>
    <cellStyle name="Денежный 2 5 4 5 15" xfId="4669" xr:uid="{00000000-0005-0000-0000-000078220000}"/>
    <cellStyle name="Денежный 2 5 4 5 16" xfId="4797" xr:uid="{00000000-0005-0000-0000-000079220000}"/>
    <cellStyle name="Денежный 2 5 4 5 17" xfId="5221" xr:uid="{00000000-0005-0000-0000-00007A220000}"/>
    <cellStyle name="Денежный 2 5 4 5 18" xfId="5371" xr:uid="{00000000-0005-0000-0000-00007B220000}"/>
    <cellStyle name="Денежный 2 5 4 5 19" xfId="5501" xr:uid="{00000000-0005-0000-0000-00007C220000}"/>
    <cellStyle name="Денежный 2 5 4 5 2" xfId="1880" xr:uid="{00000000-0005-0000-0000-00007D220000}"/>
    <cellStyle name="Денежный 2 5 4 5 2 2" xfId="2185" xr:uid="{00000000-0005-0000-0000-00007E220000}"/>
    <cellStyle name="Денежный 2 5 4 5 2 3" xfId="11911" xr:uid="{00000000-0005-0000-0000-00007F220000}"/>
    <cellStyle name="Денежный 2 5 4 5 20" xfId="5629" xr:uid="{00000000-0005-0000-0000-000080220000}"/>
    <cellStyle name="Денежный 2 5 4 5 21" xfId="5917" xr:uid="{00000000-0005-0000-0000-000081220000}"/>
    <cellStyle name="Денежный 2 5 4 5 22" xfId="6385" xr:uid="{00000000-0005-0000-0000-000082220000}"/>
    <cellStyle name="Денежный 2 5 4 5 23" xfId="6883" xr:uid="{00000000-0005-0000-0000-000083220000}"/>
    <cellStyle name="Денежный 2 5 4 5 24" xfId="7381" xr:uid="{00000000-0005-0000-0000-000084220000}"/>
    <cellStyle name="Денежный 2 5 4 5 25" xfId="8375" xr:uid="{00000000-0005-0000-0000-000085220000}"/>
    <cellStyle name="Денежный 2 5 4 5 26" xfId="8747" xr:uid="{00000000-0005-0000-0000-000086220000}"/>
    <cellStyle name="Денежный 2 5 4 5 27" xfId="9401" xr:uid="{00000000-0005-0000-0000-000087220000}"/>
    <cellStyle name="Денежный 2 5 4 5 28" xfId="10639" xr:uid="{00000000-0005-0000-0000-000088220000}"/>
    <cellStyle name="Денежный 2 5 4 5 29" xfId="11695" xr:uid="{00000000-0005-0000-0000-000089220000}"/>
    <cellStyle name="Денежный 2 5 4 5 3" xfId="2310" xr:uid="{00000000-0005-0000-0000-00008A220000}"/>
    <cellStyle name="Денежный 2 5 4 5 4" xfId="2517" xr:uid="{00000000-0005-0000-0000-00008B220000}"/>
    <cellStyle name="Денежный 2 5 4 5 5" xfId="2667" xr:uid="{00000000-0005-0000-0000-00008C220000}"/>
    <cellStyle name="Денежный 2 5 4 5 6" xfId="2797" xr:uid="{00000000-0005-0000-0000-00008D220000}"/>
    <cellStyle name="Денежный 2 5 4 5 7" xfId="2925" xr:uid="{00000000-0005-0000-0000-00008E220000}"/>
    <cellStyle name="Денежный 2 5 4 5 8" xfId="3213" xr:uid="{00000000-0005-0000-0000-00008F220000}"/>
    <cellStyle name="Денежный 2 5 4 5 9" xfId="3341" xr:uid="{00000000-0005-0000-0000-000090220000}"/>
    <cellStyle name="Денежный 2 5 4 6" xfId="937" xr:uid="{00000000-0005-0000-0000-000091220000}"/>
    <cellStyle name="Денежный 2 5 4 6 10" xfId="9601" xr:uid="{00000000-0005-0000-0000-000092220000}"/>
    <cellStyle name="Денежный 2 5 4 6 11" xfId="10834" xr:uid="{00000000-0005-0000-0000-000093220000}"/>
    <cellStyle name="Денежный 2 5 4 6 12" xfId="11781" xr:uid="{00000000-0005-0000-0000-000094220000}"/>
    <cellStyle name="Денежный 2 5 4 6 2" xfId="945" xr:uid="{00000000-0005-0000-0000-000095220000}"/>
    <cellStyle name="Денежный 2 5 4 6 2 10" xfId="12219" xr:uid="{00000000-0005-0000-0000-000096220000}"/>
    <cellStyle name="Денежный 2 5 4 6 2 2" xfId="6050" xr:uid="{00000000-0005-0000-0000-000097220000}"/>
    <cellStyle name="Денежный 2 5 4 6 2 2 2" xfId="6054" xr:uid="{00000000-0005-0000-0000-000098220000}"/>
    <cellStyle name="Денежный 2 5 4 6 2 2 3" xfId="12223" xr:uid="{00000000-0005-0000-0000-000099220000}"/>
    <cellStyle name="Денежный 2 5 4 6 2 3" xfId="6521" xr:uid="{00000000-0005-0000-0000-00009A220000}"/>
    <cellStyle name="Денежный 2 5 4 6 2 4" xfId="7019" xr:uid="{00000000-0005-0000-0000-00009B220000}"/>
    <cellStyle name="Денежный 2 5 4 6 2 5" xfId="7517" xr:uid="{00000000-0005-0000-0000-00009C220000}"/>
    <cellStyle name="Денежный 2 5 4 6 2 6" xfId="8584" xr:uid="{00000000-0005-0000-0000-00009D220000}"/>
    <cellStyle name="Денежный 2 5 4 6 2 7" xfId="9076" xr:uid="{00000000-0005-0000-0000-00009E220000}"/>
    <cellStyle name="Денежный 2 5 4 6 2 8" xfId="9609" xr:uid="{00000000-0005-0000-0000-00009F220000}"/>
    <cellStyle name="Денежный 2 5 4 6 2 9" xfId="10842" xr:uid="{00000000-0005-0000-0000-0000A0220000}"/>
    <cellStyle name="Денежный 2 5 4 6 3" xfId="1017" xr:uid="{00000000-0005-0000-0000-0000A1220000}"/>
    <cellStyle name="Денежный 2 5 4 6 3 2" xfId="9681" xr:uid="{00000000-0005-0000-0000-0000A2220000}"/>
    <cellStyle name="Денежный 2 5 4 6 3 3" xfId="10914" xr:uid="{00000000-0005-0000-0000-0000A3220000}"/>
    <cellStyle name="Денежный 2 5 4 6 4" xfId="877" xr:uid="{00000000-0005-0000-0000-0000A4220000}"/>
    <cellStyle name="Денежный 2 5 4 6 4 2" xfId="9541" xr:uid="{00000000-0005-0000-0000-0000A5220000}"/>
    <cellStyle name="Денежный 2 5 4 6 4 3" xfId="10774" xr:uid="{00000000-0005-0000-0000-0000A6220000}"/>
    <cellStyle name="Денежный 2 5 4 6 5" xfId="2023" xr:uid="{00000000-0005-0000-0000-0000A7220000}"/>
    <cellStyle name="Денежный 2 5 4 6 5 2" xfId="6517" xr:uid="{00000000-0005-0000-0000-0000A8220000}"/>
    <cellStyle name="Денежный 2 5 4 6 5 3" xfId="12458" xr:uid="{00000000-0005-0000-0000-0000A9220000}"/>
    <cellStyle name="Денежный 2 5 4 6 6" xfId="7015" xr:uid="{00000000-0005-0000-0000-0000AA220000}"/>
    <cellStyle name="Денежный 2 5 4 6 7" xfId="7513" xr:uid="{00000000-0005-0000-0000-0000AB220000}"/>
    <cellStyle name="Денежный 2 5 4 6 8" xfId="8576" xr:uid="{00000000-0005-0000-0000-0000AC220000}"/>
    <cellStyle name="Денежный 2 5 4 6 9" xfId="9068" xr:uid="{00000000-0005-0000-0000-0000AD220000}"/>
    <cellStyle name="Денежный 2 5 4 7" xfId="1020" xr:uid="{00000000-0005-0000-0000-0000AE220000}"/>
    <cellStyle name="Денежный 2 5 4 7 10" xfId="11632" xr:uid="{00000000-0005-0000-0000-0000AF220000}"/>
    <cellStyle name="Денежный 2 5 4 7 2" xfId="1760" xr:uid="{00000000-0005-0000-0000-0000B0220000}"/>
    <cellStyle name="Денежный 2 5 4 7 2 2" xfId="6103" xr:uid="{00000000-0005-0000-0000-0000B1220000}"/>
    <cellStyle name="Денежный 2 5 4 7 2 3" xfId="12272" xr:uid="{00000000-0005-0000-0000-0000B2220000}"/>
    <cellStyle name="Денежный 2 5 4 7 3" xfId="6569" xr:uid="{00000000-0005-0000-0000-0000B3220000}"/>
    <cellStyle name="Денежный 2 5 4 7 4" xfId="7067" xr:uid="{00000000-0005-0000-0000-0000B4220000}"/>
    <cellStyle name="Денежный 2 5 4 7 5" xfId="7565" xr:uid="{00000000-0005-0000-0000-0000B5220000}"/>
    <cellStyle name="Денежный 2 5 4 7 6" xfId="8655" xr:uid="{00000000-0005-0000-0000-0000B6220000}"/>
    <cellStyle name="Денежный 2 5 4 7 7" xfId="9151" xr:uid="{00000000-0005-0000-0000-0000B7220000}"/>
    <cellStyle name="Денежный 2 5 4 7 8" xfId="9684" xr:uid="{00000000-0005-0000-0000-0000B8220000}"/>
    <cellStyle name="Денежный 2 5 4 7 9" xfId="10917" xr:uid="{00000000-0005-0000-0000-0000B9220000}"/>
    <cellStyle name="Денежный 2 5 4 8" xfId="862" xr:uid="{00000000-0005-0000-0000-0000BA220000}"/>
    <cellStyle name="Денежный 2 5 4 8 10" xfId="11974" xr:uid="{00000000-0005-0000-0000-0000BB220000}"/>
    <cellStyle name="Денежный 2 5 4 8 2" xfId="2352" xr:uid="{00000000-0005-0000-0000-0000BC220000}"/>
    <cellStyle name="Денежный 2 5 4 8 2 2" xfId="5995" xr:uid="{00000000-0005-0000-0000-0000BD220000}"/>
    <cellStyle name="Денежный 2 5 4 8 2 3" xfId="12164" xr:uid="{00000000-0005-0000-0000-0000BE220000}"/>
    <cellStyle name="Денежный 2 5 4 8 3" xfId="6462" xr:uid="{00000000-0005-0000-0000-0000BF220000}"/>
    <cellStyle name="Денежный 2 5 4 8 4" xfId="6960" xr:uid="{00000000-0005-0000-0000-0000C0220000}"/>
    <cellStyle name="Денежный 2 5 4 8 5" xfId="7458" xr:uid="{00000000-0005-0000-0000-0000C1220000}"/>
    <cellStyle name="Денежный 2 5 4 8 6" xfId="8503" xr:uid="{00000000-0005-0000-0000-0000C2220000}"/>
    <cellStyle name="Денежный 2 5 4 8 7" xfId="8993" xr:uid="{00000000-0005-0000-0000-0000C3220000}"/>
    <cellStyle name="Денежный 2 5 4 8 8" xfId="9526" xr:uid="{00000000-0005-0000-0000-0000C4220000}"/>
    <cellStyle name="Денежный 2 5 4 8 9" xfId="10759" xr:uid="{00000000-0005-0000-0000-0000C5220000}"/>
    <cellStyle name="Денежный 2 5 4 9" xfId="1338" xr:uid="{00000000-0005-0000-0000-0000C6220000}"/>
    <cellStyle name="Денежный 2 5 4 9 2" xfId="2061" xr:uid="{00000000-0005-0000-0000-0000C7220000}"/>
    <cellStyle name="Денежный 2 5 4 9 3" xfId="11802" xr:uid="{00000000-0005-0000-0000-0000C8220000}"/>
    <cellStyle name="Денежный 2 5 5" xfId="248" xr:uid="{00000000-0005-0000-0000-0000C9220000}"/>
    <cellStyle name="Денежный 2 5 5 10" xfId="2529" xr:uid="{00000000-0005-0000-0000-0000CA220000}"/>
    <cellStyle name="Денежный 2 5 5 11" xfId="2988" xr:uid="{00000000-0005-0000-0000-0000CB220000}"/>
    <cellStyle name="Денежный 2 5 5 12" xfId="3083" xr:uid="{00000000-0005-0000-0000-0000CC220000}"/>
    <cellStyle name="Денежный 2 5 5 13" xfId="3405" xr:uid="{00000000-0005-0000-0000-0000CD220000}"/>
    <cellStyle name="Денежный 2 5 5 14" xfId="3380" xr:uid="{00000000-0005-0000-0000-0000CE220000}"/>
    <cellStyle name="Денежный 2 5 5 15" xfId="3897" xr:uid="{00000000-0005-0000-0000-0000CF220000}"/>
    <cellStyle name="Денежный 2 5 5 16" xfId="4067" xr:uid="{00000000-0005-0000-0000-0000D0220000}"/>
    <cellStyle name="Денежный 2 5 5 17" xfId="4011" xr:uid="{00000000-0005-0000-0000-0000D1220000}"/>
    <cellStyle name="Денежный 2 5 5 18" xfId="4256" xr:uid="{00000000-0005-0000-0000-0000D2220000}"/>
    <cellStyle name="Денежный 2 5 5 19" xfId="4091" xr:uid="{00000000-0005-0000-0000-0000D3220000}"/>
    <cellStyle name="Денежный 2 5 5 2" xfId="304" xr:uid="{00000000-0005-0000-0000-0000D4220000}"/>
    <cellStyle name="Денежный 2 5 5 2 10" xfId="3028" xr:uid="{00000000-0005-0000-0000-0000D5220000}"/>
    <cellStyle name="Денежный 2 5 5 2 11" xfId="2944" xr:uid="{00000000-0005-0000-0000-0000D6220000}"/>
    <cellStyle name="Денежный 2 5 5 2 12" xfId="3444" xr:uid="{00000000-0005-0000-0000-0000D7220000}"/>
    <cellStyle name="Денежный 2 5 5 2 13" xfId="3360" xr:uid="{00000000-0005-0000-0000-0000D8220000}"/>
    <cellStyle name="Денежный 2 5 5 2 14" xfId="3948" xr:uid="{00000000-0005-0000-0000-0000D9220000}"/>
    <cellStyle name="Денежный 2 5 5 2 15" xfId="3818" xr:uid="{00000000-0005-0000-0000-0000DA220000}"/>
    <cellStyle name="Денежный 2 5 5 2 16" xfId="3880" xr:uid="{00000000-0005-0000-0000-0000DB220000}"/>
    <cellStyle name="Денежный 2 5 5 2 17" xfId="3881" xr:uid="{00000000-0005-0000-0000-0000DC220000}"/>
    <cellStyle name="Денежный 2 5 5 2 18" xfId="3776" xr:uid="{00000000-0005-0000-0000-0000DD220000}"/>
    <cellStyle name="Денежный 2 5 5 2 19" xfId="4968" xr:uid="{00000000-0005-0000-0000-0000DE220000}"/>
    <cellStyle name="Денежный 2 5 5 2 2" xfId="592" xr:uid="{00000000-0005-0000-0000-0000DF220000}"/>
    <cellStyle name="Денежный 2 5 5 2 2 10" xfId="3106" xr:uid="{00000000-0005-0000-0000-0000E0220000}"/>
    <cellStyle name="Денежный 2 5 5 2 2 11" xfId="3234" xr:uid="{00000000-0005-0000-0000-0000E1220000}"/>
    <cellStyle name="Денежный 2 5 5 2 2 12" xfId="3522" xr:uid="{00000000-0005-0000-0000-0000E2220000}"/>
    <cellStyle name="Денежный 2 5 5 2 2 13" xfId="3650" xr:uid="{00000000-0005-0000-0000-0000E3220000}"/>
    <cellStyle name="Денежный 2 5 5 2 2 14" xfId="4119" xr:uid="{00000000-0005-0000-0000-0000E4220000}"/>
    <cellStyle name="Денежный 2 5 5 2 2 15" xfId="4280" xr:uid="{00000000-0005-0000-0000-0000E5220000}"/>
    <cellStyle name="Денежный 2 5 5 2 2 16" xfId="4425" xr:uid="{00000000-0005-0000-0000-0000E6220000}"/>
    <cellStyle name="Денежный 2 5 5 2 2 17" xfId="4562" xr:uid="{00000000-0005-0000-0000-0000E7220000}"/>
    <cellStyle name="Денежный 2 5 5 2 2 18" xfId="4690" xr:uid="{00000000-0005-0000-0000-0000E8220000}"/>
    <cellStyle name="Денежный 2 5 5 2 2 19" xfId="5108" xr:uid="{00000000-0005-0000-0000-0000E9220000}"/>
    <cellStyle name="Денежный 2 5 5 2 2 2" xfId="637" xr:uid="{00000000-0005-0000-0000-0000EA220000}"/>
    <cellStyle name="Денежный 2 5 5 2 2 2 10" xfId="3550" xr:uid="{00000000-0005-0000-0000-0000EB220000}"/>
    <cellStyle name="Денежный 2 5 5 2 2 2 11" xfId="3678" xr:uid="{00000000-0005-0000-0000-0000EC220000}"/>
    <cellStyle name="Денежный 2 5 5 2 2 2 12" xfId="4156" xr:uid="{00000000-0005-0000-0000-0000ED220000}"/>
    <cellStyle name="Денежный 2 5 5 2 2 2 13" xfId="4311" xr:uid="{00000000-0005-0000-0000-0000EE220000}"/>
    <cellStyle name="Денежный 2 5 5 2 2 2 14" xfId="4459" xr:uid="{00000000-0005-0000-0000-0000EF220000}"/>
    <cellStyle name="Денежный 2 5 5 2 2 2 15" xfId="4590" xr:uid="{00000000-0005-0000-0000-0000F0220000}"/>
    <cellStyle name="Денежный 2 5 5 2 2 2 16" xfId="4718" xr:uid="{00000000-0005-0000-0000-0000F1220000}"/>
    <cellStyle name="Денежный 2 5 5 2 2 2 17" xfId="5139" xr:uid="{00000000-0005-0000-0000-0000F2220000}"/>
    <cellStyle name="Денежный 2 5 5 2 2 2 18" xfId="5286" xr:uid="{00000000-0005-0000-0000-0000F3220000}"/>
    <cellStyle name="Денежный 2 5 5 2 2 2 19" xfId="5422" xr:uid="{00000000-0005-0000-0000-0000F4220000}"/>
    <cellStyle name="Денежный 2 5 5 2 2 2 2" xfId="949" xr:uid="{00000000-0005-0000-0000-0000F5220000}"/>
    <cellStyle name="Денежный 2 5 5 2 2 2 2 2" xfId="9613" xr:uid="{00000000-0005-0000-0000-0000F6220000}"/>
    <cellStyle name="Денежный 2 5 5 2 2 2 2 3" xfId="10846" xr:uid="{00000000-0005-0000-0000-0000F7220000}"/>
    <cellStyle name="Денежный 2 5 5 2 2 2 20" xfId="5550" xr:uid="{00000000-0005-0000-0000-0000F8220000}"/>
    <cellStyle name="Денежный 2 5 5 2 2 2 21" xfId="5838" xr:uid="{00000000-0005-0000-0000-0000F9220000}"/>
    <cellStyle name="Денежный 2 5 5 2 2 2 22" xfId="6306" xr:uid="{00000000-0005-0000-0000-0000FA220000}"/>
    <cellStyle name="Денежный 2 5 5 2 2 2 23" xfId="6804" xr:uid="{00000000-0005-0000-0000-0000FB220000}"/>
    <cellStyle name="Денежный 2 5 5 2 2 2 24" xfId="7302" xr:uid="{00000000-0005-0000-0000-0000FC220000}"/>
    <cellStyle name="Денежный 2 5 5 2 2 2 25" xfId="8281" xr:uid="{00000000-0005-0000-0000-0000FD220000}"/>
    <cellStyle name="Денежный 2 5 5 2 2 2 26" xfId="8660" xr:uid="{00000000-0005-0000-0000-0000FE220000}"/>
    <cellStyle name="Денежный 2 5 5 2 2 2 27" xfId="8962" xr:uid="{00000000-0005-0000-0000-0000FF220000}"/>
    <cellStyle name="Денежный 2 5 5 2 2 2 28" xfId="10545" xr:uid="{00000000-0005-0000-0000-000000230000}"/>
    <cellStyle name="Денежный 2 5 5 2 2 2 29" xfId="11547" xr:uid="{00000000-0005-0000-0000-000001230000}"/>
    <cellStyle name="Денежный 2 5 5 2 2 2 3" xfId="950" xr:uid="{00000000-0005-0000-0000-000002230000}"/>
    <cellStyle name="Денежный 2 5 5 2 2 2 3 2" xfId="9614" xr:uid="{00000000-0005-0000-0000-000003230000}"/>
    <cellStyle name="Денежный 2 5 5 2 2 2 3 3" xfId="10847" xr:uid="{00000000-0005-0000-0000-000004230000}"/>
    <cellStyle name="Денежный 2 5 5 2 2 2 4" xfId="1665" xr:uid="{00000000-0005-0000-0000-000005230000}"/>
    <cellStyle name="Денежный 2 5 5 2 2 2 4 2" xfId="2430" xr:uid="{00000000-0005-0000-0000-000006230000}"/>
    <cellStyle name="Денежный 2 5 5 2 2 2 4 3" xfId="12020" xr:uid="{00000000-0005-0000-0000-000007230000}"/>
    <cellStyle name="Денежный 2 5 5 2 2 2 5" xfId="2584" xr:uid="{00000000-0005-0000-0000-000008230000}"/>
    <cellStyle name="Денежный 2 5 5 2 2 2 6" xfId="2718" xr:uid="{00000000-0005-0000-0000-000009230000}"/>
    <cellStyle name="Денежный 2 5 5 2 2 2 7" xfId="2846" xr:uid="{00000000-0005-0000-0000-00000A230000}"/>
    <cellStyle name="Денежный 2 5 5 2 2 2 8" xfId="3134" xr:uid="{00000000-0005-0000-0000-00000B230000}"/>
    <cellStyle name="Денежный 2 5 5 2 2 2 9" xfId="3262" xr:uid="{00000000-0005-0000-0000-00000C230000}"/>
    <cellStyle name="Денежный 2 5 5 2 2 20" xfId="5253" xr:uid="{00000000-0005-0000-0000-00000D230000}"/>
    <cellStyle name="Денежный 2 5 5 2 2 21" xfId="5394" xr:uid="{00000000-0005-0000-0000-00000E230000}"/>
    <cellStyle name="Денежный 2 5 5 2 2 22" xfId="5522" xr:uid="{00000000-0005-0000-0000-00000F230000}"/>
    <cellStyle name="Денежный 2 5 5 2 2 23" xfId="5810" xr:uid="{00000000-0005-0000-0000-000010230000}"/>
    <cellStyle name="Денежный 2 5 5 2 2 24" xfId="6278" xr:uid="{00000000-0005-0000-0000-000011230000}"/>
    <cellStyle name="Денежный 2 5 5 2 2 25" xfId="6776" xr:uid="{00000000-0005-0000-0000-000012230000}"/>
    <cellStyle name="Денежный 2 5 5 2 2 26" xfId="7274" xr:uid="{00000000-0005-0000-0000-000013230000}"/>
    <cellStyle name="Денежный 2 5 5 2 2 27" xfId="8237" xr:uid="{00000000-0005-0000-0000-000014230000}"/>
    <cellStyle name="Денежный 2 5 5 2 2 28" xfId="7679" xr:uid="{00000000-0005-0000-0000-000015230000}"/>
    <cellStyle name="Денежный 2 5 5 2 2 29" xfId="9007" xr:uid="{00000000-0005-0000-0000-000016230000}"/>
    <cellStyle name="Денежный 2 5 5 2 2 3" xfId="712" xr:uid="{00000000-0005-0000-0000-000017230000}"/>
    <cellStyle name="Денежный 2 5 5 2 2 3 10" xfId="3610" xr:uid="{00000000-0005-0000-0000-000018230000}"/>
    <cellStyle name="Денежный 2 5 5 2 2 3 11" xfId="3738" xr:uid="{00000000-0005-0000-0000-000019230000}"/>
    <cellStyle name="Денежный 2 5 5 2 2 3 12" xfId="4225" xr:uid="{00000000-0005-0000-0000-00001A230000}"/>
    <cellStyle name="Денежный 2 5 5 2 2 3 13" xfId="4377" xr:uid="{00000000-0005-0000-0000-00001B230000}"/>
    <cellStyle name="Денежный 2 5 5 2 2 3 14" xfId="4520" xr:uid="{00000000-0005-0000-0000-00001C230000}"/>
    <cellStyle name="Денежный 2 5 5 2 2 3 15" xfId="4650" xr:uid="{00000000-0005-0000-0000-00001D230000}"/>
    <cellStyle name="Денежный 2 5 5 2 2 3 16" xfId="4778" xr:uid="{00000000-0005-0000-0000-00001E230000}"/>
    <cellStyle name="Денежный 2 5 5 2 2 3 17" xfId="5202" xr:uid="{00000000-0005-0000-0000-00001F230000}"/>
    <cellStyle name="Денежный 2 5 5 2 2 3 18" xfId="5352" xr:uid="{00000000-0005-0000-0000-000020230000}"/>
    <cellStyle name="Денежный 2 5 5 2 2 3 19" xfId="5482" xr:uid="{00000000-0005-0000-0000-000021230000}"/>
    <cellStyle name="Денежный 2 5 5 2 2 3 2" xfId="1737" xr:uid="{00000000-0005-0000-0000-000022230000}"/>
    <cellStyle name="Денежный 2 5 5 2 2 3 2 2" xfId="2166" xr:uid="{00000000-0005-0000-0000-000023230000}"/>
    <cellStyle name="Денежный 2 5 5 2 2 3 2 3" xfId="11892" xr:uid="{00000000-0005-0000-0000-000024230000}"/>
    <cellStyle name="Денежный 2 5 5 2 2 3 20" xfId="5610" xr:uid="{00000000-0005-0000-0000-000025230000}"/>
    <cellStyle name="Денежный 2 5 5 2 2 3 21" xfId="5898" xr:uid="{00000000-0005-0000-0000-000026230000}"/>
    <cellStyle name="Денежный 2 5 5 2 2 3 22" xfId="6366" xr:uid="{00000000-0005-0000-0000-000027230000}"/>
    <cellStyle name="Денежный 2 5 5 2 2 3 23" xfId="6864" xr:uid="{00000000-0005-0000-0000-000028230000}"/>
    <cellStyle name="Денежный 2 5 5 2 2 3 24" xfId="7362" xr:uid="{00000000-0005-0000-0000-000029230000}"/>
    <cellStyle name="Денежный 2 5 5 2 2 3 25" xfId="8356" xr:uid="{00000000-0005-0000-0000-00002A230000}"/>
    <cellStyle name="Денежный 2 5 5 2 2 3 26" xfId="8467" xr:uid="{00000000-0005-0000-0000-00002B230000}"/>
    <cellStyle name="Денежный 2 5 5 2 2 3 27" xfId="9382" xr:uid="{00000000-0005-0000-0000-00002C230000}"/>
    <cellStyle name="Денежный 2 5 5 2 2 3 28" xfId="10620" xr:uid="{00000000-0005-0000-0000-00002D230000}"/>
    <cellStyle name="Денежный 2 5 5 2 2 3 29" xfId="11619" xr:uid="{00000000-0005-0000-0000-00002E230000}"/>
    <cellStyle name="Денежный 2 5 5 2 2 3 3" xfId="2291" xr:uid="{00000000-0005-0000-0000-00002F230000}"/>
    <cellStyle name="Денежный 2 5 5 2 2 3 4" xfId="2498" xr:uid="{00000000-0005-0000-0000-000030230000}"/>
    <cellStyle name="Денежный 2 5 5 2 2 3 5" xfId="2648" xr:uid="{00000000-0005-0000-0000-000031230000}"/>
    <cellStyle name="Денежный 2 5 5 2 2 3 6" xfId="2778" xr:uid="{00000000-0005-0000-0000-000032230000}"/>
    <cellStyle name="Денежный 2 5 5 2 2 3 7" xfId="2906" xr:uid="{00000000-0005-0000-0000-000033230000}"/>
    <cellStyle name="Денежный 2 5 5 2 2 3 8" xfId="3194" xr:uid="{00000000-0005-0000-0000-000034230000}"/>
    <cellStyle name="Денежный 2 5 5 2 2 3 9" xfId="3322" xr:uid="{00000000-0005-0000-0000-000035230000}"/>
    <cellStyle name="Денежный 2 5 5 2 2 30" xfId="10500" xr:uid="{00000000-0005-0000-0000-000036230000}"/>
    <cellStyle name="Денежный 2 5 5 2 2 31" xfId="11519" xr:uid="{00000000-0005-0000-0000-000037230000}"/>
    <cellStyle name="Денежный 2 5 5 2 2 4" xfId="947" xr:uid="{00000000-0005-0000-0000-000038230000}"/>
    <cellStyle name="Денежный 2 5 5 2 2 4 10" xfId="11816" xr:uid="{00000000-0005-0000-0000-000039230000}"/>
    <cellStyle name="Денежный 2 5 5 2 2 4 2" xfId="2075" xr:uid="{00000000-0005-0000-0000-00003A230000}"/>
    <cellStyle name="Денежный 2 5 5 2 2 4 2 2" xfId="6056" xr:uid="{00000000-0005-0000-0000-00003B230000}"/>
    <cellStyle name="Денежный 2 5 5 2 2 4 2 3" xfId="12225" xr:uid="{00000000-0005-0000-0000-00003C230000}"/>
    <cellStyle name="Денежный 2 5 5 2 2 4 3" xfId="6523" xr:uid="{00000000-0005-0000-0000-00003D230000}"/>
    <cellStyle name="Денежный 2 5 5 2 2 4 4" xfId="7021" xr:uid="{00000000-0005-0000-0000-00003E230000}"/>
    <cellStyle name="Денежный 2 5 5 2 2 4 5" xfId="7519" xr:uid="{00000000-0005-0000-0000-00003F230000}"/>
    <cellStyle name="Денежный 2 5 5 2 2 4 6" xfId="8586" xr:uid="{00000000-0005-0000-0000-000040230000}"/>
    <cellStyle name="Денежный 2 5 5 2 2 4 7" xfId="9078" xr:uid="{00000000-0005-0000-0000-000041230000}"/>
    <cellStyle name="Денежный 2 5 5 2 2 4 8" xfId="9611" xr:uid="{00000000-0005-0000-0000-000042230000}"/>
    <cellStyle name="Денежный 2 5 5 2 2 4 9" xfId="10844" xr:uid="{00000000-0005-0000-0000-000043230000}"/>
    <cellStyle name="Денежный 2 5 5 2 2 5" xfId="1015" xr:uid="{00000000-0005-0000-0000-000044230000}"/>
    <cellStyle name="Денежный 2 5 5 2 2 5 10" xfId="11939" xr:uid="{00000000-0005-0000-0000-000045230000}"/>
    <cellStyle name="Денежный 2 5 5 2 2 5 2" xfId="2220" xr:uid="{00000000-0005-0000-0000-000046230000}"/>
    <cellStyle name="Денежный 2 5 5 2 2 5 2 2" xfId="6099" xr:uid="{00000000-0005-0000-0000-000047230000}"/>
    <cellStyle name="Денежный 2 5 5 2 2 5 2 3" xfId="12268" xr:uid="{00000000-0005-0000-0000-000048230000}"/>
    <cellStyle name="Денежный 2 5 5 2 2 5 3" xfId="6565" xr:uid="{00000000-0005-0000-0000-000049230000}"/>
    <cellStyle name="Денежный 2 5 5 2 2 5 4" xfId="7063" xr:uid="{00000000-0005-0000-0000-00004A230000}"/>
    <cellStyle name="Денежный 2 5 5 2 2 5 5" xfId="7561" xr:uid="{00000000-0005-0000-0000-00004B230000}"/>
    <cellStyle name="Денежный 2 5 5 2 2 5 6" xfId="8650" xr:uid="{00000000-0005-0000-0000-00004C230000}"/>
    <cellStyle name="Денежный 2 5 5 2 2 5 7" xfId="9146" xr:uid="{00000000-0005-0000-0000-00004D230000}"/>
    <cellStyle name="Денежный 2 5 5 2 2 5 8" xfId="9679" xr:uid="{00000000-0005-0000-0000-00004E230000}"/>
    <cellStyle name="Денежный 2 5 5 2 2 5 9" xfId="10912" xr:uid="{00000000-0005-0000-0000-00004F230000}"/>
    <cellStyle name="Денежный 2 5 5 2 2 6" xfId="881" xr:uid="{00000000-0005-0000-0000-000050230000}"/>
    <cellStyle name="Денежный 2 5 5 2 2 6 10" xfId="11996" xr:uid="{00000000-0005-0000-0000-000051230000}"/>
    <cellStyle name="Денежный 2 5 5 2 2 6 2" xfId="2397" xr:uid="{00000000-0005-0000-0000-000052230000}"/>
    <cellStyle name="Денежный 2 5 5 2 2 6 2 2" xfId="6007" xr:uid="{00000000-0005-0000-0000-000053230000}"/>
    <cellStyle name="Денежный 2 5 5 2 2 6 2 3" xfId="12176" xr:uid="{00000000-0005-0000-0000-000054230000}"/>
    <cellStyle name="Денежный 2 5 5 2 2 6 3" xfId="6474" xr:uid="{00000000-0005-0000-0000-000055230000}"/>
    <cellStyle name="Денежный 2 5 5 2 2 6 4" xfId="6972" xr:uid="{00000000-0005-0000-0000-000056230000}"/>
    <cellStyle name="Денежный 2 5 5 2 2 6 5" xfId="7470" xr:uid="{00000000-0005-0000-0000-000057230000}"/>
    <cellStyle name="Денежный 2 5 5 2 2 6 6" xfId="8521" xr:uid="{00000000-0005-0000-0000-000058230000}"/>
    <cellStyle name="Денежный 2 5 5 2 2 6 7" xfId="9012" xr:uid="{00000000-0005-0000-0000-000059230000}"/>
    <cellStyle name="Денежный 2 5 5 2 2 6 8" xfId="9545" xr:uid="{00000000-0005-0000-0000-00005A230000}"/>
    <cellStyle name="Денежный 2 5 5 2 2 6 9" xfId="10778" xr:uid="{00000000-0005-0000-0000-00005B230000}"/>
    <cellStyle name="Денежный 2 5 5 2 2 7" xfId="1637" xr:uid="{00000000-0005-0000-0000-00005C230000}"/>
    <cellStyle name="Денежный 2 5 5 2 2 7 2" xfId="2553" xr:uid="{00000000-0005-0000-0000-00005D230000}"/>
    <cellStyle name="Денежный 2 5 5 2 2 7 3" xfId="12058" xr:uid="{00000000-0005-0000-0000-00005E230000}"/>
    <cellStyle name="Денежный 2 5 5 2 2 8" xfId="2689" xr:uid="{00000000-0005-0000-0000-00005F230000}"/>
    <cellStyle name="Денежный 2 5 5 2 2 9" xfId="2818" xr:uid="{00000000-0005-0000-0000-000060230000}"/>
    <cellStyle name="Денежный 2 5 5 2 20" xfId="5054" xr:uid="{00000000-0005-0000-0000-000061230000}"/>
    <cellStyle name="Денежный 2 5 5 2 21" xfId="4892" xr:uid="{00000000-0005-0000-0000-000062230000}"/>
    <cellStyle name="Денежный 2 5 5 2 22" xfId="5034" xr:uid="{00000000-0005-0000-0000-000063230000}"/>
    <cellStyle name="Денежный 2 5 5 2 23" xfId="5734" xr:uid="{00000000-0005-0000-0000-000064230000}"/>
    <cellStyle name="Денежный 2 5 5 2 24" xfId="5648" xr:uid="{00000000-0005-0000-0000-000065230000}"/>
    <cellStyle name="Денежный 2 5 5 2 25" xfId="6740" xr:uid="{00000000-0005-0000-0000-000066230000}"/>
    <cellStyle name="Денежный 2 5 5 2 26" xfId="7238" xr:uid="{00000000-0005-0000-0000-000067230000}"/>
    <cellStyle name="Денежный 2 5 5 2 27" xfId="7965" xr:uid="{00000000-0005-0000-0000-000068230000}"/>
    <cellStyle name="Денежный 2 5 5 2 28" xfId="7813" xr:uid="{00000000-0005-0000-0000-000069230000}"/>
    <cellStyle name="Денежный 2 5 5 2 29" xfId="7725" xr:uid="{00000000-0005-0000-0000-00006A230000}"/>
    <cellStyle name="Денежный 2 5 5 2 3" xfId="688" xr:uid="{00000000-0005-0000-0000-00006B230000}"/>
    <cellStyle name="Денежный 2 5 5 2 3 10" xfId="3587" xr:uid="{00000000-0005-0000-0000-00006C230000}"/>
    <cellStyle name="Денежный 2 5 5 2 3 11" xfId="3715" xr:uid="{00000000-0005-0000-0000-00006D230000}"/>
    <cellStyle name="Денежный 2 5 5 2 3 12" xfId="4202" xr:uid="{00000000-0005-0000-0000-00006E230000}"/>
    <cellStyle name="Денежный 2 5 5 2 3 13" xfId="4354" xr:uid="{00000000-0005-0000-0000-00006F230000}"/>
    <cellStyle name="Денежный 2 5 5 2 3 14" xfId="4497" xr:uid="{00000000-0005-0000-0000-000070230000}"/>
    <cellStyle name="Денежный 2 5 5 2 3 15" xfId="4627" xr:uid="{00000000-0005-0000-0000-000071230000}"/>
    <cellStyle name="Денежный 2 5 5 2 3 16" xfId="4755" xr:uid="{00000000-0005-0000-0000-000072230000}"/>
    <cellStyle name="Денежный 2 5 5 2 3 17" xfId="5179" xr:uid="{00000000-0005-0000-0000-000073230000}"/>
    <cellStyle name="Денежный 2 5 5 2 3 18" xfId="5329" xr:uid="{00000000-0005-0000-0000-000074230000}"/>
    <cellStyle name="Денежный 2 5 5 2 3 19" xfId="5459" xr:uid="{00000000-0005-0000-0000-000075230000}"/>
    <cellStyle name="Денежный 2 5 5 2 3 2" xfId="953" xr:uid="{00000000-0005-0000-0000-000076230000}"/>
    <cellStyle name="Денежный 2 5 5 2 3 2 10" xfId="11869" xr:uid="{00000000-0005-0000-0000-000077230000}"/>
    <cellStyle name="Денежный 2 5 5 2 3 2 2" xfId="2143" xr:uid="{00000000-0005-0000-0000-000078230000}"/>
    <cellStyle name="Денежный 2 5 5 2 3 2 2 2" xfId="6059" xr:uid="{00000000-0005-0000-0000-000079230000}"/>
    <cellStyle name="Денежный 2 5 5 2 3 2 2 3" xfId="12228" xr:uid="{00000000-0005-0000-0000-00007A230000}"/>
    <cellStyle name="Денежный 2 5 5 2 3 2 3" xfId="6526" xr:uid="{00000000-0005-0000-0000-00007B230000}"/>
    <cellStyle name="Денежный 2 5 5 2 3 2 4" xfId="7024" xr:uid="{00000000-0005-0000-0000-00007C230000}"/>
    <cellStyle name="Денежный 2 5 5 2 3 2 5" xfId="7522" xr:uid="{00000000-0005-0000-0000-00007D230000}"/>
    <cellStyle name="Денежный 2 5 5 2 3 2 6" xfId="8592" xr:uid="{00000000-0005-0000-0000-00007E230000}"/>
    <cellStyle name="Денежный 2 5 5 2 3 2 7" xfId="9084" xr:uid="{00000000-0005-0000-0000-00007F230000}"/>
    <cellStyle name="Денежный 2 5 5 2 3 2 8" xfId="9617" xr:uid="{00000000-0005-0000-0000-000080230000}"/>
    <cellStyle name="Денежный 2 5 5 2 3 2 9" xfId="10850" xr:uid="{00000000-0005-0000-0000-000081230000}"/>
    <cellStyle name="Денежный 2 5 5 2 3 20" xfId="5587" xr:uid="{00000000-0005-0000-0000-000082230000}"/>
    <cellStyle name="Денежный 2 5 5 2 3 21" xfId="5875" xr:uid="{00000000-0005-0000-0000-000083230000}"/>
    <cellStyle name="Денежный 2 5 5 2 3 22" xfId="6343" xr:uid="{00000000-0005-0000-0000-000084230000}"/>
    <cellStyle name="Денежный 2 5 5 2 3 23" xfId="6841" xr:uid="{00000000-0005-0000-0000-000085230000}"/>
    <cellStyle name="Денежный 2 5 5 2 3 24" xfId="7339" xr:uid="{00000000-0005-0000-0000-000086230000}"/>
    <cellStyle name="Денежный 2 5 5 2 3 25" xfId="8332" xr:uid="{00000000-0005-0000-0000-000087230000}"/>
    <cellStyle name="Денежный 2 5 5 2 3 26" xfId="8485" xr:uid="{00000000-0005-0000-0000-000088230000}"/>
    <cellStyle name="Денежный 2 5 5 2 3 27" xfId="8868" xr:uid="{00000000-0005-0000-0000-000089230000}"/>
    <cellStyle name="Денежный 2 5 5 2 3 28" xfId="10596" xr:uid="{00000000-0005-0000-0000-00008A230000}"/>
    <cellStyle name="Денежный 2 5 5 2 3 29" xfId="11595" xr:uid="{00000000-0005-0000-0000-00008B230000}"/>
    <cellStyle name="Денежный 2 5 5 2 3 3" xfId="1013" xr:uid="{00000000-0005-0000-0000-00008C230000}"/>
    <cellStyle name="Денежный 2 5 5 2 3 3 10" xfId="11959" xr:uid="{00000000-0005-0000-0000-00008D230000}"/>
    <cellStyle name="Денежный 2 5 5 2 3 3 2" xfId="2268" xr:uid="{00000000-0005-0000-0000-00008E230000}"/>
    <cellStyle name="Денежный 2 5 5 2 3 3 2 2" xfId="6097" xr:uid="{00000000-0005-0000-0000-00008F230000}"/>
    <cellStyle name="Денежный 2 5 5 2 3 3 2 3" xfId="12266" xr:uid="{00000000-0005-0000-0000-000090230000}"/>
    <cellStyle name="Денежный 2 5 5 2 3 3 3" xfId="6564" xr:uid="{00000000-0005-0000-0000-000091230000}"/>
    <cellStyle name="Денежный 2 5 5 2 3 3 4" xfId="7062" xr:uid="{00000000-0005-0000-0000-000092230000}"/>
    <cellStyle name="Денежный 2 5 5 2 3 3 5" xfId="7560" xr:uid="{00000000-0005-0000-0000-000093230000}"/>
    <cellStyle name="Денежный 2 5 5 2 3 3 6" xfId="8648" xr:uid="{00000000-0005-0000-0000-000094230000}"/>
    <cellStyle name="Денежный 2 5 5 2 3 3 7" xfId="9144" xr:uid="{00000000-0005-0000-0000-000095230000}"/>
    <cellStyle name="Денежный 2 5 5 2 3 3 8" xfId="9677" xr:uid="{00000000-0005-0000-0000-000096230000}"/>
    <cellStyle name="Денежный 2 5 5 2 3 3 9" xfId="10910" xr:uid="{00000000-0005-0000-0000-000097230000}"/>
    <cellStyle name="Денежный 2 5 5 2 3 4" xfId="889" xr:uid="{00000000-0005-0000-0000-000098230000}"/>
    <cellStyle name="Денежный 2 5 5 2 3 4 10" xfId="12035" xr:uid="{00000000-0005-0000-0000-000099230000}"/>
    <cellStyle name="Денежный 2 5 5 2 3 4 2" xfId="2475" xr:uid="{00000000-0005-0000-0000-00009A230000}"/>
    <cellStyle name="Денежный 2 5 5 2 3 4 2 2" xfId="6012" xr:uid="{00000000-0005-0000-0000-00009B230000}"/>
    <cellStyle name="Денежный 2 5 5 2 3 4 2 3" xfId="12181" xr:uid="{00000000-0005-0000-0000-00009C230000}"/>
    <cellStyle name="Денежный 2 5 5 2 3 4 3" xfId="6479" xr:uid="{00000000-0005-0000-0000-00009D230000}"/>
    <cellStyle name="Денежный 2 5 5 2 3 4 4" xfId="6977" xr:uid="{00000000-0005-0000-0000-00009E230000}"/>
    <cellStyle name="Денежный 2 5 5 2 3 4 5" xfId="7475" xr:uid="{00000000-0005-0000-0000-00009F230000}"/>
    <cellStyle name="Денежный 2 5 5 2 3 4 6" xfId="8529" xr:uid="{00000000-0005-0000-0000-0000A0230000}"/>
    <cellStyle name="Денежный 2 5 5 2 3 4 7" xfId="9020" xr:uid="{00000000-0005-0000-0000-0000A1230000}"/>
    <cellStyle name="Денежный 2 5 5 2 3 4 8" xfId="9553" xr:uid="{00000000-0005-0000-0000-0000A2230000}"/>
    <cellStyle name="Денежный 2 5 5 2 3 4 9" xfId="10786" xr:uid="{00000000-0005-0000-0000-0000A3230000}"/>
    <cellStyle name="Денежный 2 5 5 2 3 5" xfId="1713" xr:uid="{00000000-0005-0000-0000-0000A4230000}"/>
    <cellStyle name="Денежный 2 5 5 2 3 5 2" xfId="2625" xr:uid="{00000000-0005-0000-0000-0000A5230000}"/>
    <cellStyle name="Денежный 2 5 5 2 3 5 3" xfId="12079" xr:uid="{00000000-0005-0000-0000-0000A6230000}"/>
    <cellStyle name="Денежный 2 5 5 2 3 6" xfId="2755" xr:uid="{00000000-0005-0000-0000-0000A7230000}"/>
    <cellStyle name="Денежный 2 5 5 2 3 7" xfId="2883" xr:uid="{00000000-0005-0000-0000-0000A8230000}"/>
    <cellStyle name="Денежный 2 5 5 2 3 8" xfId="3171" xr:uid="{00000000-0005-0000-0000-0000A9230000}"/>
    <cellStyle name="Денежный 2 5 5 2 3 9" xfId="3299" xr:uid="{00000000-0005-0000-0000-0000AA230000}"/>
    <cellStyle name="Денежный 2 5 5 2 30" xfId="10212" xr:uid="{00000000-0005-0000-0000-0000AB230000}"/>
    <cellStyle name="Денежный 2 5 5 2 31" xfId="11470" xr:uid="{00000000-0005-0000-0000-0000AC230000}"/>
    <cellStyle name="Денежный 2 5 5 2 4" xfId="954" xr:uid="{00000000-0005-0000-0000-0000AD230000}"/>
    <cellStyle name="Денежный 2 5 5 2 4 2" xfId="9618" xr:uid="{00000000-0005-0000-0000-0000AE230000}"/>
    <cellStyle name="Денежный 2 5 5 2 4 3" xfId="10851" xr:uid="{00000000-0005-0000-0000-0000AF230000}"/>
    <cellStyle name="Денежный 2 5 5 2 5" xfId="1588" xr:uid="{00000000-0005-0000-0000-0000B0230000}"/>
    <cellStyle name="Денежный 2 5 5 2 5 2" xfId="2017" xr:uid="{00000000-0005-0000-0000-0000B1230000}"/>
    <cellStyle name="Денежный 2 5 5 2 5 3" xfId="11775" xr:uid="{00000000-0005-0000-0000-0000B2230000}"/>
    <cellStyle name="Денежный 2 5 5 2 6" xfId="1940" xr:uid="{00000000-0005-0000-0000-0000B3230000}"/>
    <cellStyle name="Денежный 2 5 5 2 7" xfId="2348" xr:uid="{00000000-0005-0000-0000-0000B4230000}"/>
    <cellStyle name="Денежный 2 5 5 2 8" xfId="1980" xr:uid="{00000000-0005-0000-0000-0000B5230000}"/>
    <cellStyle name="Денежный 2 5 5 2 9" xfId="1757" xr:uid="{00000000-0005-0000-0000-0000B6230000}"/>
    <cellStyle name="Денежный 2 5 5 20" xfId="4926" xr:uid="{00000000-0005-0000-0000-0000B7230000}"/>
    <cellStyle name="Денежный 2 5 5 21" xfId="4866" xr:uid="{00000000-0005-0000-0000-0000B8230000}"/>
    <cellStyle name="Денежный 2 5 5 22" xfId="4823" xr:uid="{00000000-0005-0000-0000-0000B9230000}"/>
    <cellStyle name="Денежный 2 5 5 23" xfId="4908" xr:uid="{00000000-0005-0000-0000-0000BA230000}"/>
    <cellStyle name="Денежный 2 5 5 24" xfId="5695" xr:uid="{00000000-0005-0000-0000-0000BB230000}"/>
    <cellStyle name="Денежный 2 5 5 25" xfId="5668" xr:uid="{00000000-0005-0000-0000-0000BC230000}"/>
    <cellStyle name="Денежный 2 5 5 26" xfId="6701" xr:uid="{00000000-0005-0000-0000-0000BD230000}"/>
    <cellStyle name="Денежный 2 5 5 27" xfId="7199" xr:uid="{00000000-0005-0000-0000-0000BE230000}"/>
    <cellStyle name="Денежный 2 5 5 28" xfId="7909" xr:uid="{00000000-0005-0000-0000-0000BF230000}"/>
    <cellStyle name="Денежный 2 5 5 29" xfId="7838" xr:uid="{00000000-0005-0000-0000-0000C0230000}"/>
    <cellStyle name="Денежный 2 5 5 3" xfId="309" xr:uid="{00000000-0005-0000-0000-0000C1230000}"/>
    <cellStyle name="Денежный 2 5 5 3 10" xfId="3449" xr:uid="{00000000-0005-0000-0000-0000C2230000}"/>
    <cellStyle name="Денежный 2 5 5 3 11" xfId="3487" xr:uid="{00000000-0005-0000-0000-0000C3230000}"/>
    <cellStyle name="Денежный 2 5 5 3 12" xfId="3953" xr:uid="{00000000-0005-0000-0000-0000C4230000}"/>
    <cellStyle name="Денежный 2 5 5 3 13" xfId="4059" xr:uid="{00000000-0005-0000-0000-0000C5230000}"/>
    <cellStyle name="Денежный 2 5 5 3 14" xfId="3772" xr:uid="{00000000-0005-0000-0000-0000C6230000}"/>
    <cellStyle name="Денежный 2 5 5 3 15" xfId="4275" xr:uid="{00000000-0005-0000-0000-0000C7230000}"/>
    <cellStyle name="Денежный 2 5 5 3 16" xfId="4021" xr:uid="{00000000-0005-0000-0000-0000C8230000}"/>
    <cellStyle name="Денежный 2 5 5 3 17" xfId="4973" xr:uid="{00000000-0005-0000-0000-0000C9230000}"/>
    <cellStyle name="Денежный 2 5 5 3 18" xfId="4842" xr:uid="{00000000-0005-0000-0000-0000CA230000}"/>
    <cellStyle name="Денежный 2 5 5 3 19" xfId="4809" xr:uid="{00000000-0005-0000-0000-0000CB230000}"/>
    <cellStyle name="Денежный 2 5 5 3 2" xfId="1593" xr:uid="{00000000-0005-0000-0000-0000CC230000}"/>
    <cellStyle name="Денежный 2 5 5 3 2 2" xfId="1916" xr:uid="{00000000-0005-0000-0000-0000CD230000}"/>
    <cellStyle name="Денежный 2 5 5 3 2 3" xfId="11725" xr:uid="{00000000-0005-0000-0000-0000CE230000}"/>
    <cellStyle name="Денежный 2 5 5 3 20" xfId="5037" xr:uid="{00000000-0005-0000-0000-0000CF230000}"/>
    <cellStyle name="Денежный 2 5 5 3 21" xfId="5739" xr:uid="{00000000-0005-0000-0000-0000D0230000}"/>
    <cellStyle name="Денежный 2 5 5 3 22" xfId="5770" xr:uid="{00000000-0005-0000-0000-0000D1230000}"/>
    <cellStyle name="Денежный 2 5 5 3 23" xfId="6745" xr:uid="{00000000-0005-0000-0000-0000D2230000}"/>
    <cellStyle name="Денежный 2 5 5 3 24" xfId="7243" xr:uid="{00000000-0005-0000-0000-0000D3230000}"/>
    <cellStyle name="Денежный 2 5 5 3 25" xfId="7970" xr:uid="{00000000-0005-0000-0000-0000D4230000}"/>
    <cellStyle name="Денежный 2 5 5 3 26" xfId="8160" xr:uid="{00000000-0005-0000-0000-0000D5230000}"/>
    <cellStyle name="Денежный 2 5 5 3 27" xfId="7874" xr:uid="{00000000-0005-0000-0000-0000D6230000}"/>
    <cellStyle name="Денежный 2 5 5 3 28" xfId="10217" xr:uid="{00000000-0005-0000-0000-0000D7230000}"/>
    <cellStyle name="Денежный 2 5 5 3 29" xfId="11475" xr:uid="{00000000-0005-0000-0000-0000D8230000}"/>
    <cellStyle name="Денежный 2 5 5 3 3" xfId="1802" xr:uid="{00000000-0005-0000-0000-0000D9230000}"/>
    <cellStyle name="Денежный 2 5 5 3 4" xfId="1773" xr:uid="{00000000-0005-0000-0000-0000DA230000}"/>
    <cellStyle name="Денежный 2 5 5 3 5" xfId="1842" xr:uid="{00000000-0005-0000-0000-0000DB230000}"/>
    <cellStyle name="Денежный 2 5 5 3 6" xfId="2199" xr:uid="{00000000-0005-0000-0000-0000DC230000}"/>
    <cellStyle name="Денежный 2 5 5 3 7" xfId="2541" xr:uid="{00000000-0005-0000-0000-0000DD230000}"/>
    <cellStyle name="Денежный 2 5 5 3 8" xfId="3033" xr:uid="{00000000-0005-0000-0000-0000DE230000}"/>
    <cellStyle name="Денежный 2 5 5 3 9" xfId="3076" xr:uid="{00000000-0005-0000-0000-0000DF230000}"/>
    <cellStyle name="Денежный 2 5 5 30" xfId="7722" xr:uid="{00000000-0005-0000-0000-0000E0230000}"/>
    <cellStyle name="Денежный 2 5 5 31" xfId="10156" xr:uid="{00000000-0005-0000-0000-0000E1230000}"/>
    <cellStyle name="Денежный 2 5 5 32" xfId="11224" xr:uid="{00000000-0005-0000-0000-0000E2230000}"/>
    <cellStyle name="Денежный 2 5 5 4" xfId="660" xr:uid="{00000000-0005-0000-0000-0000E3230000}"/>
    <cellStyle name="Денежный 2 5 5 4 10" xfId="3570" xr:uid="{00000000-0005-0000-0000-0000E4230000}"/>
    <cellStyle name="Денежный 2 5 5 4 11" xfId="3698" xr:uid="{00000000-0005-0000-0000-0000E5230000}"/>
    <cellStyle name="Денежный 2 5 5 4 12" xfId="4178" xr:uid="{00000000-0005-0000-0000-0000E6230000}"/>
    <cellStyle name="Денежный 2 5 5 4 13" xfId="4333" xr:uid="{00000000-0005-0000-0000-0000E7230000}"/>
    <cellStyle name="Денежный 2 5 5 4 14" xfId="4479" xr:uid="{00000000-0005-0000-0000-0000E8230000}"/>
    <cellStyle name="Денежный 2 5 5 4 15" xfId="4610" xr:uid="{00000000-0005-0000-0000-0000E9230000}"/>
    <cellStyle name="Денежный 2 5 5 4 16" xfId="4738" xr:uid="{00000000-0005-0000-0000-0000EA230000}"/>
    <cellStyle name="Денежный 2 5 5 4 17" xfId="5160" xr:uid="{00000000-0005-0000-0000-0000EB230000}"/>
    <cellStyle name="Денежный 2 5 5 4 18" xfId="5307" xr:uid="{00000000-0005-0000-0000-0000EC230000}"/>
    <cellStyle name="Денежный 2 5 5 4 19" xfId="5442" xr:uid="{00000000-0005-0000-0000-0000ED230000}"/>
    <cellStyle name="Денежный 2 5 5 4 2" xfId="1685" xr:uid="{00000000-0005-0000-0000-0000EE230000}"/>
    <cellStyle name="Денежный 2 5 5 4 2 2" xfId="2117" xr:uid="{00000000-0005-0000-0000-0000EF230000}"/>
    <cellStyle name="Денежный 2 5 5 4 2 3" xfId="11849" xr:uid="{00000000-0005-0000-0000-0000F0230000}"/>
    <cellStyle name="Денежный 2 5 5 4 20" xfId="5570" xr:uid="{00000000-0005-0000-0000-0000F1230000}"/>
    <cellStyle name="Денежный 2 5 5 4 21" xfId="5858" xr:uid="{00000000-0005-0000-0000-0000F2230000}"/>
    <cellStyle name="Денежный 2 5 5 4 22" xfId="6326" xr:uid="{00000000-0005-0000-0000-0000F3230000}"/>
    <cellStyle name="Денежный 2 5 5 4 23" xfId="6824" xr:uid="{00000000-0005-0000-0000-0000F4230000}"/>
    <cellStyle name="Денежный 2 5 5 4 24" xfId="7322" xr:uid="{00000000-0005-0000-0000-0000F5230000}"/>
    <cellStyle name="Денежный 2 5 5 4 25" xfId="8304" xr:uid="{00000000-0005-0000-0000-0000F6230000}"/>
    <cellStyle name="Денежный 2 5 5 4 26" xfId="8791" xr:uid="{00000000-0005-0000-0000-0000F7230000}"/>
    <cellStyle name="Денежный 2 5 5 4 27" xfId="9243" xr:uid="{00000000-0005-0000-0000-0000F8230000}"/>
    <cellStyle name="Денежный 2 5 5 4 28" xfId="10568" xr:uid="{00000000-0005-0000-0000-0000F9230000}"/>
    <cellStyle name="Денежный 2 5 5 4 29" xfId="11567" xr:uid="{00000000-0005-0000-0000-0000FA230000}"/>
    <cellStyle name="Денежный 2 5 5 4 3" xfId="2251" xr:uid="{00000000-0005-0000-0000-0000FB230000}"/>
    <cellStyle name="Денежный 2 5 5 4 4" xfId="2451" xr:uid="{00000000-0005-0000-0000-0000FC230000}"/>
    <cellStyle name="Денежный 2 5 5 4 5" xfId="2605" xr:uid="{00000000-0005-0000-0000-0000FD230000}"/>
    <cellStyle name="Денежный 2 5 5 4 6" xfId="2738" xr:uid="{00000000-0005-0000-0000-0000FE230000}"/>
    <cellStyle name="Денежный 2 5 5 4 7" xfId="2866" xr:uid="{00000000-0005-0000-0000-0000FF230000}"/>
    <cellStyle name="Денежный 2 5 5 4 8" xfId="3154" xr:uid="{00000000-0005-0000-0000-000000240000}"/>
    <cellStyle name="Денежный 2 5 5 4 9" xfId="3282" xr:uid="{00000000-0005-0000-0000-000001240000}"/>
    <cellStyle name="Денежный 2 5 5 5" xfId="732" xr:uid="{00000000-0005-0000-0000-000002240000}"/>
    <cellStyle name="Денежный 2 5 5 5 10" xfId="3630" xr:uid="{00000000-0005-0000-0000-000003240000}"/>
    <cellStyle name="Денежный 2 5 5 5 11" xfId="3758" xr:uid="{00000000-0005-0000-0000-000004240000}"/>
    <cellStyle name="Денежный 2 5 5 5 12" xfId="4245" xr:uid="{00000000-0005-0000-0000-000005240000}"/>
    <cellStyle name="Денежный 2 5 5 5 13" xfId="4397" xr:uid="{00000000-0005-0000-0000-000006240000}"/>
    <cellStyle name="Денежный 2 5 5 5 14" xfId="4540" xr:uid="{00000000-0005-0000-0000-000007240000}"/>
    <cellStyle name="Денежный 2 5 5 5 15" xfId="4670" xr:uid="{00000000-0005-0000-0000-000008240000}"/>
    <cellStyle name="Денежный 2 5 5 5 16" xfId="4798" xr:uid="{00000000-0005-0000-0000-000009240000}"/>
    <cellStyle name="Денежный 2 5 5 5 17" xfId="5222" xr:uid="{00000000-0005-0000-0000-00000A240000}"/>
    <cellStyle name="Денежный 2 5 5 5 18" xfId="5372" xr:uid="{00000000-0005-0000-0000-00000B240000}"/>
    <cellStyle name="Денежный 2 5 5 5 19" xfId="5502" xr:uid="{00000000-0005-0000-0000-00000C240000}"/>
    <cellStyle name="Денежный 2 5 5 5 2" xfId="1881" xr:uid="{00000000-0005-0000-0000-00000D240000}"/>
    <cellStyle name="Денежный 2 5 5 5 2 2" xfId="2186" xr:uid="{00000000-0005-0000-0000-00000E240000}"/>
    <cellStyle name="Денежный 2 5 5 5 2 3" xfId="11912" xr:uid="{00000000-0005-0000-0000-00000F240000}"/>
    <cellStyle name="Денежный 2 5 5 5 20" xfId="5630" xr:uid="{00000000-0005-0000-0000-000010240000}"/>
    <cellStyle name="Денежный 2 5 5 5 21" xfId="5918" xr:uid="{00000000-0005-0000-0000-000011240000}"/>
    <cellStyle name="Денежный 2 5 5 5 22" xfId="6386" xr:uid="{00000000-0005-0000-0000-000012240000}"/>
    <cellStyle name="Денежный 2 5 5 5 23" xfId="6884" xr:uid="{00000000-0005-0000-0000-000013240000}"/>
    <cellStyle name="Денежный 2 5 5 5 24" xfId="7382" xr:uid="{00000000-0005-0000-0000-000014240000}"/>
    <cellStyle name="Денежный 2 5 5 5 25" xfId="8376" xr:uid="{00000000-0005-0000-0000-000015240000}"/>
    <cellStyle name="Денежный 2 5 5 5 26" xfId="8427" xr:uid="{00000000-0005-0000-0000-000016240000}"/>
    <cellStyle name="Денежный 2 5 5 5 27" xfId="9402" xr:uid="{00000000-0005-0000-0000-000017240000}"/>
    <cellStyle name="Денежный 2 5 5 5 28" xfId="10640" xr:uid="{00000000-0005-0000-0000-000018240000}"/>
    <cellStyle name="Денежный 2 5 5 5 29" xfId="11696" xr:uid="{00000000-0005-0000-0000-000019240000}"/>
    <cellStyle name="Денежный 2 5 5 5 3" xfId="2311" xr:uid="{00000000-0005-0000-0000-00001A240000}"/>
    <cellStyle name="Денежный 2 5 5 5 4" xfId="2518" xr:uid="{00000000-0005-0000-0000-00001B240000}"/>
    <cellStyle name="Денежный 2 5 5 5 5" xfId="2668" xr:uid="{00000000-0005-0000-0000-00001C240000}"/>
    <cellStyle name="Денежный 2 5 5 5 6" xfId="2798" xr:uid="{00000000-0005-0000-0000-00001D240000}"/>
    <cellStyle name="Денежный 2 5 5 5 7" xfId="2926" xr:uid="{00000000-0005-0000-0000-00001E240000}"/>
    <cellStyle name="Денежный 2 5 5 5 8" xfId="3214" xr:uid="{00000000-0005-0000-0000-00001F240000}"/>
    <cellStyle name="Денежный 2 5 5 5 9" xfId="3342" xr:uid="{00000000-0005-0000-0000-000020240000}"/>
    <cellStyle name="Денежный 2 5 5 6" xfId="946" xr:uid="{00000000-0005-0000-0000-000021240000}"/>
    <cellStyle name="Денежный 2 5 5 6 10" xfId="9610" xr:uid="{00000000-0005-0000-0000-000022240000}"/>
    <cellStyle name="Денежный 2 5 5 6 11" xfId="10843" xr:uid="{00000000-0005-0000-0000-000023240000}"/>
    <cellStyle name="Денежный 2 5 5 6 12" xfId="11660" xr:uid="{00000000-0005-0000-0000-000024240000}"/>
    <cellStyle name="Денежный 2 5 5 6 2" xfId="956" xr:uid="{00000000-0005-0000-0000-000025240000}"/>
    <cellStyle name="Денежный 2 5 5 6 2 10" xfId="12224" xr:uid="{00000000-0005-0000-0000-000026240000}"/>
    <cellStyle name="Денежный 2 5 5 6 2 2" xfId="6055" xr:uid="{00000000-0005-0000-0000-000027240000}"/>
    <cellStyle name="Денежный 2 5 5 6 2 2 2" xfId="6060" xr:uid="{00000000-0005-0000-0000-000028240000}"/>
    <cellStyle name="Денежный 2 5 5 6 2 2 3" xfId="12229" xr:uid="{00000000-0005-0000-0000-000029240000}"/>
    <cellStyle name="Денежный 2 5 5 6 2 3" xfId="6527" xr:uid="{00000000-0005-0000-0000-00002A240000}"/>
    <cellStyle name="Денежный 2 5 5 6 2 4" xfId="7025" xr:uid="{00000000-0005-0000-0000-00002B240000}"/>
    <cellStyle name="Денежный 2 5 5 6 2 5" xfId="7523" xr:uid="{00000000-0005-0000-0000-00002C240000}"/>
    <cellStyle name="Денежный 2 5 5 6 2 6" xfId="8594" xr:uid="{00000000-0005-0000-0000-00002D240000}"/>
    <cellStyle name="Денежный 2 5 5 6 2 7" xfId="9087" xr:uid="{00000000-0005-0000-0000-00002E240000}"/>
    <cellStyle name="Денежный 2 5 5 6 2 8" xfId="9620" xr:uid="{00000000-0005-0000-0000-00002F240000}"/>
    <cellStyle name="Денежный 2 5 5 6 2 9" xfId="10853" xr:uid="{00000000-0005-0000-0000-000030240000}"/>
    <cellStyle name="Денежный 2 5 5 6 3" xfId="1012" xr:uid="{00000000-0005-0000-0000-000031240000}"/>
    <cellStyle name="Денежный 2 5 5 6 3 2" xfId="9676" xr:uid="{00000000-0005-0000-0000-000032240000}"/>
    <cellStyle name="Денежный 2 5 5 6 3 3" xfId="10909" xr:uid="{00000000-0005-0000-0000-000033240000}"/>
    <cellStyle name="Денежный 2 5 5 6 4" xfId="896" xr:uid="{00000000-0005-0000-0000-000034240000}"/>
    <cellStyle name="Денежный 2 5 5 6 4 2" xfId="9560" xr:uid="{00000000-0005-0000-0000-000035240000}"/>
    <cellStyle name="Денежный 2 5 5 6 4 3" xfId="10793" xr:uid="{00000000-0005-0000-0000-000036240000}"/>
    <cellStyle name="Денежный 2 5 5 6 5" xfId="1821" xr:uid="{00000000-0005-0000-0000-000037240000}"/>
    <cellStyle name="Денежный 2 5 5 6 5 2" xfId="6522" xr:uid="{00000000-0005-0000-0000-000038240000}"/>
    <cellStyle name="Денежный 2 5 5 6 5 3" xfId="12459" xr:uid="{00000000-0005-0000-0000-000039240000}"/>
    <cellStyle name="Денежный 2 5 5 6 6" xfId="7020" xr:uid="{00000000-0005-0000-0000-00003A240000}"/>
    <cellStyle name="Денежный 2 5 5 6 7" xfId="7518" xr:uid="{00000000-0005-0000-0000-00003B240000}"/>
    <cellStyle name="Денежный 2 5 5 6 8" xfId="8585" xr:uid="{00000000-0005-0000-0000-00003C240000}"/>
    <cellStyle name="Денежный 2 5 5 6 9" xfId="9077" xr:uid="{00000000-0005-0000-0000-00003D240000}"/>
    <cellStyle name="Денежный 2 5 5 7" xfId="1016" xr:uid="{00000000-0005-0000-0000-00003E240000}"/>
    <cellStyle name="Денежный 2 5 5 7 10" xfId="11811" xr:uid="{00000000-0005-0000-0000-00003F240000}"/>
    <cellStyle name="Денежный 2 5 5 7 2" xfId="2070" xr:uid="{00000000-0005-0000-0000-000040240000}"/>
    <cellStyle name="Денежный 2 5 5 7 2 2" xfId="6100" xr:uid="{00000000-0005-0000-0000-000041240000}"/>
    <cellStyle name="Денежный 2 5 5 7 2 3" xfId="12269" xr:uid="{00000000-0005-0000-0000-000042240000}"/>
    <cellStyle name="Денежный 2 5 5 7 3" xfId="6566" xr:uid="{00000000-0005-0000-0000-000043240000}"/>
    <cellStyle name="Денежный 2 5 5 7 4" xfId="7064" xr:uid="{00000000-0005-0000-0000-000044240000}"/>
    <cellStyle name="Денежный 2 5 5 7 5" xfId="7562" xr:uid="{00000000-0005-0000-0000-000045240000}"/>
    <cellStyle name="Денежный 2 5 5 7 6" xfId="8651" xr:uid="{00000000-0005-0000-0000-000046240000}"/>
    <cellStyle name="Денежный 2 5 5 7 7" xfId="9147" xr:uid="{00000000-0005-0000-0000-000047240000}"/>
    <cellStyle name="Денежный 2 5 5 7 8" xfId="9680" xr:uid="{00000000-0005-0000-0000-000048240000}"/>
    <cellStyle name="Денежный 2 5 5 7 9" xfId="10913" xr:uid="{00000000-0005-0000-0000-000049240000}"/>
    <cellStyle name="Денежный 2 5 5 8" xfId="880" xr:uid="{00000000-0005-0000-0000-00004A240000}"/>
    <cellStyle name="Денежный 2 5 5 8 10" xfId="11627" xr:uid="{00000000-0005-0000-0000-00004B240000}"/>
    <cellStyle name="Денежный 2 5 5 8 2" xfId="1750" xr:uid="{00000000-0005-0000-0000-00004C240000}"/>
    <cellStyle name="Денежный 2 5 5 8 2 2" xfId="6006" xr:uid="{00000000-0005-0000-0000-00004D240000}"/>
    <cellStyle name="Денежный 2 5 5 8 2 3" xfId="12175" xr:uid="{00000000-0005-0000-0000-00004E240000}"/>
    <cellStyle name="Денежный 2 5 5 8 3" xfId="6473" xr:uid="{00000000-0005-0000-0000-00004F240000}"/>
    <cellStyle name="Денежный 2 5 5 8 4" xfId="6971" xr:uid="{00000000-0005-0000-0000-000050240000}"/>
    <cellStyle name="Денежный 2 5 5 8 5" xfId="7469" xr:uid="{00000000-0005-0000-0000-000051240000}"/>
    <cellStyle name="Денежный 2 5 5 8 6" xfId="8520" xr:uid="{00000000-0005-0000-0000-000052240000}"/>
    <cellStyle name="Денежный 2 5 5 8 7" xfId="9011" xr:uid="{00000000-0005-0000-0000-000053240000}"/>
    <cellStyle name="Денежный 2 5 5 8 8" xfId="9544" xr:uid="{00000000-0005-0000-0000-000054240000}"/>
    <cellStyle name="Денежный 2 5 5 8 9" xfId="10777" xr:uid="{00000000-0005-0000-0000-000055240000}"/>
    <cellStyle name="Денежный 2 5 5 9" xfId="1339" xr:uid="{00000000-0005-0000-0000-000056240000}"/>
    <cellStyle name="Денежный 2 5 5 9 2" xfId="2031" xr:uid="{00000000-0005-0000-0000-000057240000}"/>
    <cellStyle name="Денежный 2 5 5 9 3" xfId="11789" xr:uid="{00000000-0005-0000-0000-000058240000}"/>
    <cellStyle name="Денежный 2 5 6" xfId="263" xr:uid="{00000000-0005-0000-0000-000059240000}"/>
    <cellStyle name="Денежный 2 5 6 10" xfId="2035" xr:uid="{00000000-0005-0000-0000-00005A240000}"/>
    <cellStyle name="Денежный 2 5 6 11" xfId="2996" xr:uid="{00000000-0005-0000-0000-00005B240000}"/>
    <cellStyle name="Денежный 2 5 6 12" xfId="2958" xr:uid="{00000000-0005-0000-0000-00005C240000}"/>
    <cellStyle name="Денежный 2 5 6 13" xfId="3413" xr:uid="{00000000-0005-0000-0000-00005D240000}"/>
    <cellStyle name="Денежный 2 5 6 14" xfId="3503" xr:uid="{00000000-0005-0000-0000-00005E240000}"/>
    <cellStyle name="Денежный 2 5 6 15" xfId="3909" xr:uid="{00000000-0005-0000-0000-00005F240000}"/>
    <cellStyle name="Денежный 2 5 6 16" xfId="3833" xr:uid="{00000000-0005-0000-0000-000060240000}"/>
    <cellStyle name="Денежный 2 5 6 17" xfId="3866" xr:uid="{00000000-0005-0000-0000-000061240000}"/>
    <cellStyle name="Денежный 2 5 6 18" xfId="3781" xr:uid="{00000000-0005-0000-0000-000062240000}"/>
    <cellStyle name="Денежный 2 5 6 19" xfId="4078" xr:uid="{00000000-0005-0000-0000-000063240000}"/>
    <cellStyle name="Денежный 2 5 6 2" xfId="305" xr:uid="{00000000-0005-0000-0000-000064240000}"/>
    <cellStyle name="Денежный 2 5 6 2 10" xfId="3029" xr:uid="{00000000-0005-0000-0000-000065240000}"/>
    <cellStyle name="Денежный 2 5 6 2 11" xfId="3078" xr:uid="{00000000-0005-0000-0000-000066240000}"/>
    <cellStyle name="Денежный 2 5 6 2 12" xfId="3445" xr:uid="{00000000-0005-0000-0000-000067240000}"/>
    <cellStyle name="Денежный 2 5 6 2 13" xfId="3467" xr:uid="{00000000-0005-0000-0000-000068240000}"/>
    <cellStyle name="Денежный 2 5 6 2 14" xfId="3949" xr:uid="{00000000-0005-0000-0000-000069240000}"/>
    <cellStyle name="Денежный 2 5 6 2 15" xfId="4061" xr:uid="{00000000-0005-0000-0000-00006A240000}"/>
    <cellStyle name="Денежный 2 5 6 2 16" xfId="3771" xr:uid="{00000000-0005-0000-0000-00006B240000}"/>
    <cellStyle name="Денежный 2 5 6 2 17" xfId="4268" xr:uid="{00000000-0005-0000-0000-00006C240000}"/>
    <cellStyle name="Денежный 2 5 6 2 18" xfId="3785" xr:uid="{00000000-0005-0000-0000-00006D240000}"/>
    <cellStyle name="Денежный 2 5 6 2 19" xfId="4969" xr:uid="{00000000-0005-0000-0000-00006E240000}"/>
    <cellStyle name="Денежный 2 5 6 2 2" xfId="604" xr:uid="{00000000-0005-0000-0000-00006F240000}"/>
    <cellStyle name="Денежный 2 5 6 2 2 10" xfId="3111" xr:uid="{00000000-0005-0000-0000-000070240000}"/>
    <cellStyle name="Денежный 2 5 6 2 2 11" xfId="3239" xr:uid="{00000000-0005-0000-0000-000071240000}"/>
    <cellStyle name="Денежный 2 5 6 2 2 12" xfId="3527" xr:uid="{00000000-0005-0000-0000-000072240000}"/>
    <cellStyle name="Денежный 2 5 6 2 2 13" xfId="3655" xr:uid="{00000000-0005-0000-0000-000073240000}"/>
    <cellStyle name="Денежный 2 5 6 2 2 14" xfId="4128" xr:uid="{00000000-0005-0000-0000-000074240000}"/>
    <cellStyle name="Денежный 2 5 6 2 2 15" xfId="4287" xr:uid="{00000000-0005-0000-0000-000075240000}"/>
    <cellStyle name="Денежный 2 5 6 2 2 16" xfId="4431" xr:uid="{00000000-0005-0000-0000-000076240000}"/>
    <cellStyle name="Денежный 2 5 6 2 2 17" xfId="4567" xr:uid="{00000000-0005-0000-0000-000077240000}"/>
    <cellStyle name="Денежный 2 5 6 2 2 18" xfId="4695" xr:uid="{00000000-0005-0000-0000-000078240000}"/>
    <cellStyle name="Денежный 2 5 6 2 2 19" xfId="5114" xr:uid="{00000000-0005-0000-0000-000079240000}"/>
    <cellStyle name="Денежный 2 5 6 2 2 2" xfId="638" xr:uid="{00000000-0005-0000-0000-00007A240000}"/>
    <cellStyle name="Денежный 2 5 6 2 2 2 10" xfId="3551" xr:uid="{00000000-0005-0000-0000-00007B240000}"/>
    <cellStyle name="Денежный 2 5 6 2 2 2 11" xfId="3679" xr:uid="{00000000-0005-0000-0000-00007C240000}"/>
    <cellStyle name="Денежный 2 5 6 2 2 2 12" xfId="4157" xr:uid="{00000000-0005-0000-0000-00007D240000}"/>
    <cellStyle name="Денежный 2 5 6 2 2 2 13" xfId="4312" xr:uid="{00000000-0005-0000-0000-00007E240000}"/>
    <cellStyle name="Денежный 2 5 6 2 2 2 14" xfId="4460" xr:uid="{00000000-0005-0000-0000-00007F240000}"/>
    <cellStyle name="Денежный 2 5 6 2 2 2 15" xfId="4591" xr:uid="{00000000-0005-0000-0000-000080240000}"/>
    <cellStyle name="Денежный 2 5 6 2 2 2 16" xfId="4719" xr:uid="{00000000-0005-0000-0000-000081240000}"/>
    <cellStyle name="Денежный 2 5 6 2 2 2 17" xfId="5140" xr:uid="{00000000-0005-0000-0000-000082240000}"/>
    <cellStyle name="Денежный 2 5 6 2 2 2 18" xfId="5287" xr:uid="{00000000-0005-0000-0000-000083240000}"/>
    <cellStyle name="Денежный 2 5 6 2 2 2 19" xfId="5423" xr:uid="{00000000-0005-0000-0000-000084240000}"/>
    <cellStyle name="Денежный 2 5 6 2 2 2 2" xfId="961" xr:uid="{00000000-0005-0000-0000-000085240000}"/>
    <cellStyle name="Денежный 2 5 6 2 2 2 2 2" xfId="9625" xr:uid="{00000000-0005-0000-0000-000086240000}"/>
    <cellStyle name="Денежный 2 5 6 2 2 2 2 3" xfId="10858" xr:uid="{00000000-0005-0000-0000-000087240000}"/>
    <cellStyle name="Денежный 2 5 6 2 2 2 20" xfId="5551" xr:uid="{00000000-0005-0000-0000-000088240000}"/>
    <cellStyle name="Денежный 2 5 6 2 2 2 21" xfId="5839" xr:uid="{00000000-0005-0000-0000-000089240000}"/>
    <cellStyle name="Денежный 2 5 6 2 2 2 22" xfId="6307" xr:uid="{00000000-0005-0000-0000-00008A240000}"/>
    <cellStyle name="Денежный 2 5 6 2 2 2 23" xfId="6805" xr:uid="{00000000-0005-0000-0000-00008B240000}"/>
    <cellStyle name="Денежный 2 5 6 2 2 2 24" xfId="7303" xr:uid="{00000000-0005-0000-0000-00008C240000}"/>
    <cellStyle name="Денежный 2 5 6 2 2 2 25" xfId="8282" xr:uid="{00000000-0005-0000-0000-00008D240000}"/>
    <cellStyle name="Денежный 2 5 6 2 2 2 26" xfId="8564" xr:uid="{00000000-0005-0000-0000-00008E240000}"/>
    <cellStyle name="Денежный 2 5 6 2 2 2 27" xfId="8961" xr:uid="{00000000-0005-0000-0000-00008F240000}"/>
    <cellStyle name="Денежный 2 5 6 2 2 2 28" xfId="10546" xr:uid="{00000000-0005-0000-0000-000090240000}"/>
    <cellStyle name="Денежный 2 5 6 2 2 2 29" xfId="11548" xr:uid="{00000000-0005-0000-0000-000091240000}"/>
    <cellStyle name="Денежный 2 5 6 2 2 2 3" xfId="962" xr:uid="{00000000-0005-0000-0000-000092240000}"/>
    <cellStyle name="Денежный 2 5 6 2 2 2 3 2" xfId="9626" xr:uid="{00000000-0005-0000-0000-000093240000}"/>
    <cellStyle name="Денежный 2 5 6 2 2 2 3 3" xfId="10859" xr:uid="{00000000-0005-0000-0000-000094240000}"/>
    <cellStyle name="Денежный 2 5 6 2 2 2 4" xfId="1666" xr:uid="{00000000-0005-0000-0000-000095240000}"/>
    <cellStyle name="Денежный 2 5 6 2 2 2 4 2" xfId="2431" xr:uid="{00000000-0005-0000-0000-000096240000}"/>
    <cellStyle name="Денежный 2 5 6 2 2 2 4 3" xfId="12021" xr:uid="{00000000-0005-0000-0000-000097240000}"/>
    <cellStyle name="Денежный 2 5 6 2 2 2 5" xfId="2585" xr:uid="{00000000-0005-0000-0000-000098240000}"/>
    <cellStyle name="Денежный 2 5 6 2 2 2 6" xfId="2719" xr:uid="{00000000-0005-0000-0000-000099240000}"/>
    <cellStyle name="Денежный 2 5 6 2 2 2 7" xfId="2847" xr:uid="{00000000-0005-0000-0000-00009A240000}"/>
    <cellStyle name="Денежный 2 5 6 2 2 2 8" xfId="3135" xr:uid="{00000000-0005-0000-0000-00009B240000}"/>
    <cellStyle name="Денежный 2 5 6 2 2 2 9" xfId="3263" xr:uid="{00000000-0005-0000-0000-00009C240000}"/>
    <cellStyle name="Денежный 2 5 6 2 2 20" xfId="5260" xr:uid="{00000000-0005-0000-0000-00009D240000}"/>
    <cellStyle name="Денежный 2 5 6 2 2 21" xfId="5399" xr:uid="{00000000-0005-0000-0000-00009E240000}"/>
    <cellStyle name="Денежный 2 5 6 2 2 22" xfId="5527" xr:uid="{00000000-0005-0000-0000-00009F240000}"/>
    <cellStyle name="Денежный 2 5 6 2 2 23" xfId="5815" xr:uid="{00000000-0005-0000-0000-0000A0240000}"/>
    <cellStyle name="Денежный 2 5 6 2 2 24" xfId="6283" xr:uid="{00000000-0005-0000-0000-0000A1240000}"/>
    <cellStyle name="Денежный 2 5 6 2 2 25" xfId="6781" xr:uid="{00000000-0005-0000-0000-0000A2240000}"/>
    <cellStyle name="Денежный 2 5 6 2 2 26" xfId="7279" xr:uid="{00000000-0005-0000-0000-0000A3240000}"/>
    <cellStyle name="Денежный 2 5 6 2 2 27" xfId="8248" xr:uid="{00000000-0005-0000-0000-0000A4240000}"/>
    <cellStyle name="Денежный 2 5 6 2 2 28" xfId="8624" xr:uid="{00000000-0005-0000-0000-0000A5240000}"/>
    <cellStyle name="Денежный 2 5 6 2 2 29" xfId="9286" xr:uid="{00000000-0005-0000-0000-0000A6240000}"/>
    <cellStyle name="Денежный 2 5 6 2 2 3" xfId="713" xr:uid="{00000000-0005-0000-0000-0000A7240000}"/>
    <cellStyle name="Денежный 2 5 6 2 2 3 10" xfId="3611" xr:uid="{00000000-0005-0000-0000-0000A8240000}"/>
    <cellStyle name="Денежный 2 5 6 2 2 3 11" xfId="3739" xr:uid="{00000000-0005-0000-0000-0000A9240000}"/>
    <cellStyle name="Денежный 2 5 6 2 2 3 12" xfId="4226" xr:uid="{00000000-0005-0000-0000-0000AA240000}"/>
    <cellStyle name="Денежный 2 5 6 2 2 3 13" xfId="4378" xr:uid="{00000000-0005-0000-0000-0000AB240000}"/>
    <cellStyle name="Денежный 2 5 6 2 2 3 14" xfId="4521" xr:uid="{00000000-0005-0000-0000-0000AC240000}"/>
    <cellStyle name="Денежный 2 5 6 2 2 3 15" xfId="4651" xr:uid="{00000000-0005-0000-0000-0000AD240000}"/>
    <cellStyle name="Денежный 2 5 6 2 2 3 16" xfId="4779" xr:uid="{00000000-0005-0000-0000-0000AE240000}"/>
    <cellStyle name="Денежный 2 5 6 2 2 3 17" xfId="5203" xr:uid="{00000000-0005-0000-0000-0000AF240000}"/>
    <cellStyle name="Денежный 2 5 6 2 2 3 18" xfId="5353" xr:uid="{00000000-0005-0000-0000-0000B0240000}"/>
    <cellStyle name="Денежный 2 5 6 2 2 3 19" xfId="5483" xr:uid="{00000000-0005-0000-0000-0000B1240000}"/>
    <cellStyle name="Денежный 2 5 6 2 2 3 2" xfId="1738" xr:uid="{00000000-0005-0000-0000-0000B2240000}"/>
    <cellStyle name="Денежный 2 5 6 2 2 3 2 2" xfId="2167" xr:uid="{00000000-0005-0000-0000-0000B3240000}"/>
    <cellStyle name="Денежный 2 5 6 2 2 3 2 3" xfId="11893" xr:uid="{00000000-0005-0000-0000-0000B4240000}"/>
    <cellStyle name="Денежный 2 5 6 2 2 3 20" xfId="5611" xr:uid="{00000000-0005-0000-0000-0000B5240000}"/>
    <cellStyle name="Денежный 2 5 6 2 2 3 21" xfId="5899" xr:uid="{00000000-0005-0000-0000-0000B6240000}"/>
    <cellStyle name="Денежный 2 5 6 2 2 3 22" xfId="6367" xr:uid="{00000000-0005-0000-0000-0000B7240000}"/>
    <cellStyle name="Денежный 2 5 6 2 2 3 23" xfId="6865" xr:uid="{00000000-0005-0000-0000-0000B8240000}"/>
    <cellStyle name="Денежный 2 5 6 2 2 3 24" xfId="7363" xr:uid="{00000000-0005-0000-0000-0000B9240000}"/>
    <cellStyle name="Денежный 2 5 6 2 2 3 25" xfId="8357" xr:uid="{00000000-0005-0000-0000-0000BA240000}"/>
    <cellStyle name="Денежный 2 5 6 2 2 3 26" xfId="8465" xr:uid="{00000000-0005-0000-0000-0000BB240000}"/>
    <cellStyle name="Денежный 2 5 6 2 2 3 27" xfId="9383" xr:uid="{00000000-0005-0000-0000-0000BC240000}"/>
    <cellStyle name="Денежный 2 5 6 2 2 3 28" xfId="10621" xr:uid="{00000000-0005-0000-0000-0000BD240000}"/>
    <cellStyle name="Денежный 2 5 6 2 2 3 29" xfId="11620" xr:uid="{00000000-0005-0000-0000-0000BE240000}"/>
    <cellStyle name="Денежный 2 5 6 2 2 3 3" xfId="2292" xr:uid="{00000000-0005-0000-0000-0000BF240000}"/>
    <cellStyle name="Денежный 2 5 6 2 2 3 4" xfId="2499" xr:uid="{00000000-0005-0000-0000-0000C0240000}"/>
    <cellStyle name="Денежный 2 5 6 2 2 3 5" xfId="2649" xr:uid="{00000000-0005-0000-0000-0000C1240000}"/>
    <cellStyle name="Денежный 2 5 6 2 2 3 6" xfId="2779" xr:uid="{00000000-0005-0000-0000-0000C2240000}"/>
    <cellStyle name="Денежный 2 5 6 2 2 3 7" xfId="2907" xr:uid="{00000000-0005-0000-0000-0000C3240000}"/>
    <cellStyle name="Денежный 2 5 6 2 2 3 8" xfId="3195" xr:uid="{00000000-0005-0000-0000-0000C4240000}"/>
    <cellStyle name="Денежный 2 5 6 2 2 3 9" xfId="3323" xr:uid="{00000000-0005-0000-0000-0000C5240000}"/>
    <cellStyle name="Денежный 2 5 6 2 2 30" xfId="10512" xr:uid="{00000000-0005-0000-0000-0000C6240000}"/>
    <cellStyle name="Денежный 2 5 6 2 2 31" xfId="11524" xr:uid="{00000000-0005-0000-0000-0000C7240000}"/>
    <cellStyle name="Денежный 2 5 6 2 2 4" xfId="959" xr:uid="{00000000-0005-0000-0000-0000C8240000}"/>
    <cellStyle name="Денежный 2 5 6 2 2 4 10" xfId="11822" xr:uid="{00000000-0005-0000-0000-0000C9240000}"/>
    <cellStyle name="Денежный 2 5 6 2 2 4 2" xfId="2083" xr:uid="{00000000-0005-0000-0000-0000CA240000}"/>
    <cellStyle name="Денежный 2 5 6 2 2 4 2 2" xfId="6063" xr:uid="{00000000-0005-0000-0000-0000CB240000}"/>
    <cellStyle name="Денежный 2 5 6 2 2 4 2 3" xfId="12232" xr:uid="{00000000-0005-0000-0000-0000CC240000}"/>
    <cellStyle name="Денежный 2 5 6 2 2 4 3" xfId="6530" xr:uid="{00000000-0005-0000-0000-0000CD240000}"/>
    <cellStyle name="Денежный 2 5 6 2 2 4 4" xfId="7028" xr:uid="{00000000-0005-0000-0000-0000CE240000}"/>
    <cellStyle name="Денежный 2 5 6 2 2 4 5" xfId="7526" xr:uid="{00000000-0005-0000-0000-0000CF240000}"/>
    <cellStyle name="Денежный 2 5 6 2 2 4 6" xfId="8597" xr:uid="{00000000-0005-0000-0000-0000D0240000}"/>
    <cellStyle name="Денежный 2 5 6 2 2 4 7" xfId="9090" xr:uid="{00000000-0005-0000-0000-0000D1240000}"/>
    <cellStyle name="Денежный 2 5 6 2 2 4 8" xfId="9623" xr:uid="{00000000-0005-0000-0000-0000D2240000}"/>
    <cellStyle name="Денежный 2 5 6 2 2 4 9" xfId="10856" xr:uid="{00000000-0005-0000-0000-0000D3240000}"/>
    <cellStyle name="Денежный 2 5 6 2 2 5" xfId="1010" xr:uid="{00000000-0005-0000-0000-0000D4240000}"/>
    <cellStyle name="Денежный 2 5 6 2 2 5 10" xfId="11944" xr:uid="{00000000-0005-0000-0000-0000D5240000}"/>
    <cellStyle name="Денежный 2 5 6 2 2 5 2" xfId="2225" xr:uid="{00000000-0005-0000-0000-0000D6240000}"/>
    <cellStyle name="Денежный 2 5 6 2 2 5 2 2" xfId="6095" xr:uid="{00000000-0005-0000-0000-0000D7240000}"/>
    <cellStyle name="Денежный 2 5 6 2 2 5 2 3" xfId="12264" xr:uid="{00000000-0005-0000-0000-0000D8240000}"/>
    <cellStyle name="Денежный 2 5 6 2 2 5 3" xfId="6562" xr:uid="{00000000-0005-0000-0000-0000D9240000}"/>
    <cellStyle name="Денежный 2 5 6 2 2 5 4" xfId="7060" xr:uid="{00000000-0005-0000-0000-0000DA240000}"/>
    <cellStyle name="Денежный 2 5 6 2 2 5 5" xfId="7558" xr:uid="{00000000-0005-0000-0000-0000DB240000}"/>
    <cellStyle name="Денежный 2 5 6 2 2 5 6" xfId="8645" xr:uid="{00000000-0005-0000-0000-0000DC240000}"/>
    <cellStyle name="Денежный 2 5 6 2 2 5 7" xfId="9141" xr:uid="{00000000-0005-0000-0000-0000DD240000}"/>
    <cellStyle name="Денежный 2 5 6 2 2 5 8" xfId="9674" xr:uid="{00000000-0005-0000-0000-0000DE240000}"/>
    <cellStyle name="Денежный 2 5 6 2 2 5 9" xfId="10907" xr:uid="{00000000-0005-0000-0000-0000DF240000}"/>
    <cellStyle name="Денежный 2 5 6 2 2 6" xfId="907" xr:uid="{00000000-0005-0000-0000-0000E0240000}"/>
    <cellStyle name="Денежный 2 5 6 2 2 6 10" xfId="12001" xr:uid="{00000000-0005-0000-0000-0000E1240000}"/>
    <cellStyle name="Денежный 2 5 6 2 2 6 2" xfId="2406" xr:uid="{00000000-0005-0000-0000-0000E2240000}"/>
    <cellStyle name="Денежный 2 5 6 2 2 6 2 2" xfId="6028" xr:uid="{00000000-0005-0000-0000-0000E3240000}"/>
    <cellStyle name="Денежный 2 5 6 2 2 6 2 3" xfId="12197" xr:uid="{00000000-0005-0000-0000-0000E4240000}"/>
    <cellStyle name="Денежный 2 5 6 2 2 6 3" xfId="6495" xr:uid="{00000000-0005-0000-0000-0000E5240000}"/>
    <cellStyle name="Денежный 2 5 6 2 2 6 4" xfId="6993" xr:uid="{00000000-0005-0000-0000-0000E6240000}"/>
    <cellStyle name="Денежный 2 5 6 2 2 6 5" xfId="7491" xr:uid="{00000000-0005-0000-0000-0000E7240000}"/>
    <cellStyle name="Денежный 2 5 6 2 2 6 6" xfId="8547" xr:uid="{00000000-0005-0000-0000-0000E8240000}"/>
    <cellStyle name="Денежный 2 5 6 2 2 6 7" xfId="9038" xr:uid="{00000000-0005-0000-0000-0000E9240000}"/>
    <cellStyle name="Денежный 2 5 6 2 2 6 8" xfId="9571" xr:uid="{00000000-0005-0000-0000-0000EA240000}"/>
    <cellStyle name="Денежный 2 5 6 2 2 6 9" xfId="10804" xr:uid="{00000000-0005-0000-0000-0000EB240000}"/>
    <cellStyle name="Денежный 2 5 6 2 2 7" xfId="1642" xr:uid="{00000000-0005-0000-0000-0000EC240000}"/>
    <cellStyle name="Денежный 2 5 6 2 2 7 2" xfId="2560" xr:uid="{00000000-0005-0000-0000-0000ED240000}"/>
    <cellStyle name="Денежный 2 5 6 2 2 7 3" xfId="12063" xr:uid="{00000000-0005-0000-0000-0000EE240000}"/>
    <cellStyle name="Денежный 2 5 6 2 2 8" xfId="2694" xr:uid="{00000000-0005-0000-0000-0000EF240000}"/>
    <cellStyle name="Денежный 2 5 6 2 2 9" xfId="2823" xr:uid="{00000000-0005-0000-0000-0000F0240000}"/>
    <cellStyle name="Денежный 2 5 6 2 20" xfId="4844" xr:uid="{00000000-0005-0000-0000-0000F1240000}"/>
    <cellStyle name="Денежный 2 5 6 2 21" xfId="4808" xr:uid="{00000000-0005-0000-0000-0000F2240000}"/>
    <cellStyle name="Денежный 2 5 6 2 22" xfId="4833" xr:uid="{00000000-0005-0000-0000-0000F3240000}"/>
    <cellStyle name="Денежный 2 5 6 2 23" xfId="5735" xr:uid="{00000000-0005-0000-0000-0000F4240000}"/>
    <cellStyle name="Денежный 2 5 6 2 24" xfId="5757" xr:uid="{00000000-0005-0000-0000-0000F5240000}"/>
    <cellStyle name="Денежный 2 5 6 2 25" xfId="6741" xr:uid="{00000000-0005-0000-0000-0000F6240000}"/>
    <cellStyle name="Денежный 2 5 6 2 26" xfId="7239" xr:uid="{00000000-0005-0000-0000-0000F7240000}"/>
    <cellStyle name="Денежный 2 5 6 2 27" xfId="7966" xr:uid="{00000000-0005-0000-0000-0000F8240000}"/>
    <cellStyle name="Денежный 2 5 6 2 28" xfId="8162" xr:uid="{00000000-0005-0000-0000-0000F9240000}"/>
    <cellStyle name="Денежный 2 5 6 2 29" xfId="8255" xr:uid="{00000000-0005-0000-0000-0000FA240000}"/>
    <cellStyle name="Денежный 2 5 6 2 3" xfId="694" xr:uid="{00000000-0005-0000-0000-0000FB240000}"/>
    <cellStyle name="Денежный 2 5 6 2 3 10" xfId="3592" xr:uid="{00000000-0005-0000-0000-0000FC240000}"/>
    <cellStyle name="Денежный 2 5 6 2 3 11" xfId="3720" xr:uid="{00000000-0005-0000-0000-0000FD240000}"/>
    <cellStyle name="Денежный 2 5 6 2 3 12" xfId="4207" xr:uid="{00000000-0005-0000-0000-0000FE240000}"/>
    <cellStyle name="Денежный 2 5 6 2 3 13" xfId="4359" xr:uid="{00000000-0005-0000-0000-0000FF240000}"/>
    <cellStyle name="Денежный 2 5 6 2 3 14" xfId="4502" xr:uid="{00000000-0005-0000-0000-000000250000}"/>
    <cellStyle name="Денежный 2 5 6 2 3 15" xfId="4632" xr:uid="{00000000-0005-0000-0000-000001250000}"/>
    <cellStyle name="Денежный 2 5 6 2 3 16" xfId="4760" xr:uid="{00000000-0005-0000-0000-000002250000}"/>
    <cellStyle name="Денежный 2 5 6 2 3 17" xfId="5184" xr:uid="{00000000-0005-0000-0000-000003250000}"/>
    <cellStyle name="Денежный 2 5 6 2 3 18" xfId="5334" xr:uid="{00000000-0005-0000-0000-000004250000}"/>
    <cellStyle name="Денежный 2 5 6 2 3 19" xfId="5464" xr:uid="{00000000-0005-0000-0000-000005250000}"/>
    <cellStyle name="Денежный 2 5 6 2 3 2" xfId="964" xr:uid="{00000000-0005-0000-0000-000006250000}"/>
    <cellStyle name="Денежный 2 5 6 2 3 2 10" xfId="11874" xr:uid="{00000000-0005-0000-0000-000007250000}"/>
    <cellStyle name="Денежный 2 5 6 2 3 2 2" xfId="2148" xr:uid="{00000000-0005-0000-0000-000008250000}"/>
    <cellStyle name="Денежный 2 5 6 2 3 2 2 2" xfId="6065" xr:uid="{00000000-0005-0000-0000-000009250000}"/>
    <cellStyle name="Денежный 2 5 6 2 3 2 2 3" xfId="12234" xr:uid="{00000000-0005-0000-0000-00000A250000}"/>
    <cellStyle name="Денежный 2 5 6 2 3 2 3" xfId="6532" xr:uid="{00000000-0005-0000-0000-00000B250000}"/>
    <cellStyle name="Денежный 2 5 6 2 3 2 4" xfId="7030" xr:uid="{00000000-0005-0000-0000-00000C250000}"/>
    <cellStyle name="Денежный 2 5 6 2 3 2 5" xfId="7528" xr:uid="{00000000-0005-0000-0000-00000D250000}"/>
    <cellStyle name="Денежный 2 5 6 2 3 2 6" xfId="8602" xr:uid="{00000000-0005-0000-0000-00000E250000}"/>
    <cellStyle name="Денежный 2 5 6 2 3 2 7" xfId="9095" xr:uid="{00000000-0005-0000-0000-00000F250000}"/>
    <cellStyle name="Денежный 2 5 6 2 3 2 8" xfId="9628" xr:uid="{00000000-0005-0000-0000-000010250000}"/>
    <cellStyle name="Денежный 2 5 6 2 3 2 9" xfId="10861" xr:uid="{00000000-0005-0000-0000-000011250000}"/>
    <cellStyle name="Денежный 2 5 6 2 3 20" xfId="5592" xr:uid="{00000000-0005-0000-0000-000012250000}"/>
    <cellStyle name="Денежный 2 5 6 2 3 21" xfId="5880" xr:uid="{00000000-0005-0000-0000-000013250000}"/>
    <cellStyle name="Денежный 2 5 6 2 3 22" xfId="6348" xr:uid="{00000000-0005-0000-0000-000014250000}"/>
    <cellStyle name="Денежный 2 5 6 2 3 23" xfId="6846" xr:uid="{00000000-0005-0000-0000-000015250000}"/>
    <cellStyle name="Денежный 2 5 6 2 3 24" xfId="7344" xr:uid="{00000000-0005-0000-0000-000016250000}"/>
    <cellStyle name="Денежный 2 5 6 2 3 25" xfId="8338" xr:uid="{00000000-0005-0000-0000-000017250000}"/>
    <cellStyle name="Денежный 2 5 6 2 3 26" xfId="8811" xr:uid="{00000000-0005-0000-0000-000018250000}"/>
    <cellStyle name="Денежный 2 5 6 2 3 27" xfId="9364" xr:uid="{00000000-0005-0000-0000-000019250000}"/>
    <cellStyle name="Денежный 2 5 6 2 3 28" xfId="10602" xr:uid="{00000000-0005-0000-0000-00001A250000}"/>
    <cellStyle name="Денежный 2 5 6 2 3 29" xfId="11601" xr:uid="{00000000-0005-0000-0000-00001B250000}"/>
    <cellStyle name="Денежный 2 5 6 2 3 3" xfId="1009" xr:uid="{00000000-0005-0000-0000-00001C250000}"/>
    <cellStyle name="Денежный 2 5 6 2 3 3 10" xfId="11964" xr:uid="{00000000-0005-0000-0000-00001D250000}"/>
    <cellStyle name="Денежный 2 5 6 2 3 3 2" xfId="2273" xr:uid="{00000000-0005-0000-0000-00001E250000}"/>
    <cellStyle name="Денежный 2 5 6 2 3 3 2 2" xfId="6094" xr:uid="{00000000-0005-0000-0000-00001F250000}"/>
    <cellStyle name="Денежный 2 5 6 2 3 3 2 3" xfId="12263" xr:uid="{00000000-0005-0000-0000-000020250000}"/>
    <cellStyle name="Денежный 2 5 6 2 3 3 3" xfId="6561" xr:uid="{00000000-0005-0000-0000-000021250000}"/>
    <cellStyle name="Денежный 2 5 6 2 3 3 4" xfId="7059" xr:uid="{00000000-0005-0000-0000-000022250000}"/>
    <cellStyle name="Денежный 2 5 6 2 3 3 5" xfId="7557" xr:uid="{00000000-0005-0000-0000-000023250000}"/>
    <cellStyle name="Денежный 2 5 6 2 3 3 6" xfId="8644" xr:uid="{00000000-0005-0000-0000-000024250000}"/>
    <cellStyle name="Денежный 2 5 6 2 3 3 7" xfId="9140" xr:uid="{00000000-0005-0000-0000-000025250000}"/>
    <cellStyle name="Денежный 2 5 6 2 3 3 8" xfId="9673" xr:uid="{00000000-0005-0000-0000-000026250000}"/>
    <cellStyle name="Денежный 2 5 6 2 3 3 9" xfId="10906" xr:uid="{00000000-0005-0000-0000-000027250000}"/>
    <cellStyle name="Денежный 2 5 6 2 3 4" xfId="917" xr:uid="{00000000-0005-0000-0000-000028250000}"/>
    <cellStyle name="Денежный 2 5 6 2 3 4 10" xfId="12040" xr:uid="{00000000-0005-0000-0000-000029250000}"/>
    <cellStyle name="Денежный 2 5 6 2 3 4 2" xfId="2480" xr:uid="{00000000-0005-0000-0000-00002A250000}"/>
    <cellStyle name="Денежный 2 5 6 2 3 4 2 2" xfId="6037" xr:uid="{00000000-0005-0000-0000-00002B250000}"/>
    <cellStyle name="Денежный 2 5 6 2 3 4 2 3" xfId="12206" xr:uid="{00000000-0005-0000-0000-00002C250000}"/>
    <cellStyle name="Денежный 2 5 6 2 3 4 3" xfId="6504" xr:uid="{00000000-0005-0000-0000-00002D250000}"/>
    <cellStyle name="Денежный 2 5 6 2 3 4 4" xfId="7002" xr:uid="{00000000-0005-0000-0000-00002E250000}"/>
    <cellStyle name="Денежный 2 5 6 2 3 4 5" xfId="7500" xr:uid="{00000000-0005-0000-0000-00002F250000}"/>
    <cellStyle name="Денежный 2 5 6 2 3 4 6" xfId="8557" xr:uid="{00000000-0005-0000-0000-000030250000}"/>
    <cellStyle name="Денежный 2 5 6 2 3 4 7" xfId="9048" xr:uid="{00000000-0005-0000-0000-000031250000}"/>
    <cellStyle name="Денежный 2 5 6 2 3 4 8" xfId="9581" xr:uid="{00000000-0005-0000-0000-000032250000}"/>
    <cellStyle name="Денежный 2 5 6 2 3 4 9" xfId="10814" xr:uid="{00000000-0005-0000-0000-000033250000}"/>
    <cellStyle name="Денежный 2 5 6 2 3 5" xfId="1719" xr:uid="{00000000-0005-0000-0000-000034250000}"/>
    <cellStyle name="Денежный 2 5 6 2 3 5 2" xfId="2630" xr:uid="{00000000-0005-0000-0000-000035250000}"/>
    <cellStyle name="Денежный 2 5 6 2 3 5 3" xfId="12084" xr:uid="{00000000-0005-0000-0000-000036250000}"/>
    <cellStyle name="Денежный 2 5 6 2 3 6" xfId="2760" xr:uid="{00000000-0005-0000-0000-000037250000}"/>
    <cellStyle name="Денежный 2 5 6 2 3 7" xfId="2888" xr:uid="{00000000-0005-0000-0000-000038250000}"/>
    <cellStyle name="Денежный 2 5 6 2 3 8" xfId="3176" xr:uid="{00000000-0005-0000-0000-000039250000}"/>
    <cellStyle name="Денежный 2 5 6 2 3 9" xfId="3304" xr:uid="{00000000-0005-0000-0000-00003A250000}"/>
    <cellStyle name="Денежный 2 5 6 2 30" xfId="10213" xr:uid="{00000000-0005-0000-0000-00003B250000}"/>
    <cellStyle name="Денежный 2 5 6 2 31" xfId="11471" xr:uid="{00000000-0005-0000-0000-00003C250000}"/>
    <cellStyle name="Денежный 2 5 6 2 4" xfId="965" xr:uid="{00000000-0005-0000-0000-00003D250000}"/>
    <cellStyle name="Денежный 2 5 6 2 4 2" xfId="9629" xr:uid="{00000000-0005-0000-0000-00003E250000}"/>
    <cellStyle name="Денежный 2 5 6 2 4 3" xfId="10862" xr:uid="{00000000-0005-0000-0000-00003F250000}"/>
    <cellStyle name="Денежный 2 5 6 2 5" xfId="1589" xr:uid="{00000000-0005-0000-0000-000040250000}"/>
    <cellStyle name="Денежный 2 5 6 2 5 2" xfId="1804" xr:uid="{00000000-0005-0000-0000-000041250000}"/>
    <cellStyle name="Денежный 2 5 6 2 5 3" xfId="11645" xr:uid="{00000000-0005-0000-0000-000042250000}"/>
    <cellStyle name="Денежный 2 5 6 2 6" xfId="1772" xr:uid="{00000000-0005-0000-0000-000043250000}"/>
    <cellStyle name="Денежный 2 5 6 2 7" xfId="2042" xr:uid="{00000000-0005-0000-0000-000044250000}"/>
    <cellStyle name="Денежный 2 5 6 2 8" xfId="1834" xr:uid="{00000000-0005-0000-0000-000045250000}"/>
    <cellStyle name="Денежный 2 5 6 2 9" xfId="2609" xr:uid="{00000000-0005-0000-0000-000046250000}"/>
    <cellStyle name="Денежный 2 5 6 20" xfId="4935" xr:uid="{00000000-0005-0000-0000-000047250000}"/>
    <cellStyle name="Денежный 2 5 6 21" xfId="5002" xr:uid="{00000000-0005-0000-0000-000048250000}"/>
    <cellStyle name="Денежный 2 5 6 22" xfId="5081" xr:uid="{00000000-0005-0000-0000-000049250000}"/>
    <cellStyle name="Денежный 2 5 6 23" xfId="5235" xr:uid="{00000000-0005-0000-0000-00004A250000}"/>
    <cellStyle name="Денежный 2 5 6 24" xfId="5703" xr:uid="{00000000-0005-0000-0000-00004B250000}"/>
    <cellStyle name="Денежный 2 5 6 25" xfId="5786" xr:uid="{00000000-0005-0000-0000-00004C250000}"/>
    <cellStyle name="Денежный 2 5 6 26" xfId="6709" xr:uid="{00000000-0005-0000-0000-00004D250000}"/>
    <cellStyle name="Денежный 2 5 6 27" xfId="7207" xr:uid="{00000000-0005-0000-0000-00004E250000}"/>
    <cellStyle name="Денежный 2 5 6 28" xfId="7924" xr:uid="{00000000-0005-0000-0000-00004F250000}"/>
    <cellStyle name="Денежный 2 5 6 29" xfId="8180" xr:uid="{00000000-0005-0000-0000-000050250000}"/>
    <cellStyle name="Денежный 2 5 6 3" xfId="308" xr:uid="{00000000-0005-0000-0000-000051250000}"/>
    <cellStyle name="Денежный 2 5 6 3 10" xfId="3448" xr:uid="{00000000-0005-0000-0000-000052250000}"/>
    <cellStyle name="Денежный 2 5 6 3 11" xfId="3358" xr:uid="{00000000-0005-0000-0000-000053250000}"/>
    <cellStyle name="Денежный 2 5 6 3 12" xfId="3952" xr:uid="{00000000-0005-0000-0000-000054250000}"/>
    <cellStyle name="Денежный 2 5 6 3 13" xfId="3816" xr:uid="{00000000-0005-0000-0000-000055250000}"/>
    <cellStyle name="Денежный 2 5 6 3 14" xfId="3890" xr:uid="{00000000-0005-0000-0000-000056250000}"/>
    <cellStyle name="Денежный 2 5 6 3 15" xfId="4183" xr:uid="{00000000-0005-0000-0000-000057250000}"/>
    <cellStyle name="Денежный 2 5 6 3 16" xfId="3872" xr:uid="{00000000-0005-0000-0000-000058250000}"/>
    <cellStyle name="Денежный 2 5 6 3 17" xfId="4972" xr:uid="{00000000-0005-0000-0000-000059250000}"/>
    <cellStyle name="Денежный 2 5 6 3 18" xfId="5052" xr:uid="{00000000-0005-0000-0000-00005A250000}"/>
    <cellStyle name="Денежный 2 5 6 3 19" xfId="4893" xr:uid="{00000000-0005-0000-0000-00005B250000}"/>
    <cellStyle name="Денежный 2 5 6 3 2" xfId="1592" xr:uid="{00000000-0005-0000-0000-00005C250000}"/>
    <cellStyle name="Денежный 2 5 6 3 2 2" xfId="1915" xr:uid="{00000000-0005-0000-0000-00005D250000}"/>
    <cellStyle name="Денежный 2 5 6 3 2 3" xfId="11724" xr:uid="{00000000-0005-0000-0000-00005E250000}"/>
    <cellStyle name="Денежный 2 5 6 3 20" xfId="4816" xr:uid="{00000000-0005-0000-0000-00005F250000}"/>
    <cellStyle name="Денежный 2 5 6 3 21" xfId="5738" xr:uid="{00000000-0005-0000-0000-000060250000}"/>
    <cellStyle name="Денежный 2 5 6 3 22" xfId="5646" xr:uid="{00000000-0005-0000-0000-000061250000}"/>
    <cellStyle name="Денежный 2 5 6 3 23" xfId="6744" xr:uid="{00000000-0005-0000-0000-000062250000}"/>
    <cellStyle name="Денежный 2 5 6 3 24" xfId="7242" xr:uid="{00000000-0005-0000-0000-000063250000}"/>
    <cellStyle name="Денежный 2 5 6 3 25" xfId="7969" xr:uid="{00000000-0005-0000-0000-000064250000}"/>
    <cellStyle name="Денежный 2 5 6 3 26" xfId="7811" xr:uid="{00000000-0005-0000-0000-000065250000}"/>
    <cellStyle name="Денежный 2 5 6 3 27" xfId="7726" xr:uid="{00000000-0005-0000-0000-000066250000}"/>
    <cellStyle name="Денежный 2 5 6 3 28" xfId="10216" xr:uid="{00000000-0005-0000-0000-000067250000}"/>
    <cellStyle name="Денежный 2 5 6 3 29" xfId="11474" xr:uid="{00000000-0005-0000-0000-000068250000}"/>
    <cellStyle name="Денежный 2 5 6 3 3" xfId="2015" xr:uid="{00000000-0005-0000-0000-000069250000}"/>
    <cellStyle name="Денежный 2 5 6 3 4" xfId="1941" xr:uid="{00000000-0005-0000-0000-00006A250000}"/>
    <cellStyle name="Денежный 2 5 6 3 5" xfId="2346" xr:uid="{00000000-0005-0000-0000-00006B250000}"/>
    <cellStyle name="Денежный 2 5 6 3 6" xfId="2128" xr:uid="{00000000-0005-0000-0000-00006C250000}"/>
    <cellStyle name="Денежный 2 5 6 3 7" xfId="2456" xr:uid="{00000000-0005-0000-0000-00006D250000}"/>
    <cellStyle name="Денежный 2 5 6 3 8" xfId="3032" xr:uid="{00000000-0005-0000-0000-00006E250000}"/>
    <cellStyle name="Денежный 2 5 6 3 9" xfId="2942" xr:uid="{00000000-0005-0000-0000-00006F250000}"/>
    <cellStyle name="Денежный 2 5 6 30" xfId="8881" xr:uid="{00000000-0005-0000-0000-000070250000}"/>
    <cellStyle name="Денежный 2 5 6 31" xfId="10171" xr:uid="{00000000-0005-0000-0000-000071250000}"/>
    <cellStyle name="Денежный 2 5 6 32" xfId="11240" xr:uid="{00000000-0005-0000-0000-000072250000}"/>
    <cellStyle name="Денежный 2 5 6 4" xfId="661" xr:uid="{00000000-0005-0000-0000-000073250000}"/>
    <cellStyle name="Денежный 2 5 6 4 10" xfId="3571" xr:uid="{00000000-0005-0000-0000-000074250000}"/>
    <cellStyle name="Денежный 2 5 6 4 11" xfId="3699" xr:uid="{00000000-0005-0000-0000-000075250000}"/>
    <cellStyle name="Денежный 2 5 6 4 12" xfId="4179" xr:uid="{00000000-0005-0000-0000-000076250000}"/>
    <cellStyle name="Денежный 2 5 6 4 13" xfId="4334" xr:uid="{00000000-0005-0000-0000-000077250000}"/>
    <cellStyle name="Денежный 2 5 6 4 14" xfId="4480" xr:uid="{00000000-0005-0000-0000-000078250000}"/>
    <cellStyle name="Денежный 2 5 6 4 15" xfId="4611" xr:uid="{00000000-0005-0000-0000-000079250000}"/>
    <cellStyle name="Денежный 2 5 6 4 16" xfId="4739" xr:uid="{00000000-0005-0000-0000-00007A250000}"/>
    <cellStyle name="Денежный 2 5 6 4 17" xfId="5161" xr:uid="{00000000-0005-0000-0000-00007B250000}"/>
    <cellStyle name="Денежный 2 5 6 4 18" xfId="5308" xr:uid="{00000000-0005-0000-0000-00007C250000}"/>
    <cellStyle name="Денежный 2 5 6 4 19" xfId="5443" xr:uid="{00000000-0005-0000-0000-00007D250000}"/>
    <cellStyle name="Денежный 2 5 6 4 2" xfId="1686" xr:uid="{00000000-0005-0000-0000-00007E250000}"/>
    <cellStyle name="Денежный 2 5 6 4 2 2" xfId="2118" xr:uid="{00000000-0005-0000-0000-00007F250000}"/>
    <cellStyle name="Денежный 2 5 6 4 2 3" xfId="11850" xr:uid="{00000000-0005-0000-0000-000080250000}"/>
    <cellStyle name="Денежный 2 5 6 4 20" xfId="5571" xr:uid="{00000000-0005-0000-0000-000081250000}"/>
    <cellStyle name="Денежный 2 5 6 4 21" xfId="5859" xr:uid="{00000000-0005-0000-0000-000082250000}"/>
    <cellStyle name="Денежный 2 5 6 4 22" xfId="6327" xr:uid="{00000000-0005-0000-0000-000083250000}"/>
    <cellStyle name="Денежный 2 5 6 4 23" xfId="6825" xr:uid="{00000000-0005-0000-0000-000084250000}"/>
    <cellStyle name="Денежный 2 5 6 4 24" xfId="7323" xr:uid="{00000000-0005-0000-0000-000085250000}"/>
    <cellStyle name="Денежный 2 5 6 4 25" xfId="8305" xr:uid="{00000000-0005-0000-0000-000086250000}"/>
    <cellStyle name="Денежный 2 5 6 4 26" xfId="8688" xr:uid="{00000000-0005-0000-0000-000087250000}"/>
    <cellStyle name="Денежный 2 5 6 4 27" xfId="8915" xr:uid="{00000000-0005-0000-0000-000088250000}"/>
    <cellStyle name="Денежный 2 5 6 4 28" xfId="10569" xr:uid="{00000000-0005-0000-0000-000089250000}"/>
    <cellStyle name="Денежный 2 5 6 4 29" xfId="11568" xr:uid="{00000000-0005-0000-0000-00008A250000}"/>
    <cellStyle name="Денежный 2 5 6 4 3" xfId="2252" xr:uid="{00000000-0005-0000-0000-00008B250000}"/>
    <cellStyle name="Денежный 2 5 6 4 4" xfId="2452" xr:uid="{00000000-0005-0000-0000-00008C250000}"/>
    <cellStyle name="Денежный 2 5 6 4 5" xfId="2606" xr:uid="{00000000-0005-0000-0000-00008D250000}"/>
    <cellStyle name="Денежный 2 5 6 4 6" xfId="2739" xr:uid="{00000000-0005-0000-0000-00008E250000}"/>
    <cellStyle name="Денежный 2 5 6 4 7" xfId="2867" xr:uid="{00000000-0005-0000-0000-00008F250000}"/>
    <cellStyle name="Денежный 2 5 6 4 8" xfId="3155" xr:uid="{00000000-0005-0000-0000-000090250000}"/>
    <cellStyle name="Денежный 2 5 6 4 9" xfId="3283" xr:uid="{00000000-0005-0000-0000-000091250000}"/>
    <cellStyle name="Денежный 2 5 6 5" xfId="733" xr:uid="{00000000-0005-0000-0000-000092250000}"/>
    <cellStyle name="Денежный 2 5 6 5 10" xfId="3631" xr:uid="{00000000-0005-0000-0000-000093250000}"/>
    <cellStyle name="Денежный 2 5 6 5 11" xfId="3759" xr:uid="{00000000-0005-0000-0000-000094250000}"/>
    <cellStyle name="Денежный 2 5 6 5 12" xfId="4246" xr:uid="{00000000-0005-0000-0000-000095250000}"/>
    <cellStyle name="Денежный 2 5 6 5 13" xfId="4398" xr:uid="{00000000-0005-0000-0000-000096250000}"/>
    <cellStyle name="Денежный 2 5 6 5 14" xfId="4541" xr:uid="{00000000-0005-0000-0000-000097250000}"/>
    <cellStyle name="Денежный 2 5 6 5 15" xfId="4671" xr:uid="{00000000-0005-0000-0000-000098250000}"/>
    <cellStyle name="Денежный 2 5 6 5 16" xfId="4799" xr:uid="{00000000-0005-0000-0000-000099250000}"/>
    <cellStyle name="Денежный 2 5 6 5 17" xfId="5223" xr:uid="{00000000-0005-0000-0000-00009A250000}"/>
    <cellStyle name="Денежный 2 5 6 5 18" xfId="5373" xr:uid="{00000000-0005-0000-0000-00009B250000}"/>
    <cellStyle name="Денежный 2 5 6 5 19" xfId="5503" xr:uid="{00000000-0005-0000-0000-00009C250000}"/>
    <cellStyle name="Денежный 2 5 6 5 2" xfId="1892" xr:uid="{00000000-0005-0000-0000-00009D250000}"/>
    <cellStyle name="Денежный 2 5 6 5 2 2" xfId="2187" xr:uid="{00000000-0005-0000-0000-00009E250000}"/>
    <cellStyle name="Денежный 2 5 6 5 2 3" xfId="11913" xr:uid="{00000000-0005-0000-0000-00009F250000}"/>
    <cellStyle name="Денежный 2 5 6 5 20" xfId="5631" xr:uid="{00000000-0005-0000-0000-0000A0250000}"/>
    <cellStyle name="Денежный 2 5 6 5 21" xfId="5919" xr:uid="{00000000-0005-0000-0000-0000A1250000}"/>
    <cellStyle name="Денежный 2 5 6 5 22" xfId="6387" xr:uid="{00000000-0005-0000-0000-0000A2250000}"/>
    <cellStyle name="Денежный 2 5 6 5 23" xfId="6885" xr:uid="{00000000-0005-0000-0000-0000A3250000}"/>
    <cellStyle name="Денежный 2 5 6 5 24" xfId="7383" xr:uid="{00000000-0005-0000-0000-0000A4250000}"/>
    <cellStyle name="Денежный 2 5 6 5 25" xfId="8377" xr:uid="{00000000-0005-0000-0000-0000A5250000}"/>
    <cellStyle name="Денежный 2 5 6 5 26" xfId="8424" xr:uid="{00000000-0005-0000-0000-0000A6250000}"/>
    <cellStyle name="Денежный 2 5 6 5 27" xfId="9403" xr:uid="{00000000-0005-0000-0000-0000A7250000}"/>
    <cellStyle name="Денежный 2 5 6 5 28" xfId="10641" xr:uid="{00000000-0005-0000-0000-0000A8250000}"/>
    <cellStyle name="Денежный 2 5 6 5 29" xfId="11705" xr:uid="{00000000-0005-0000-0000-0000A9250000}"/>
    <cellStyle name="Денежный 2 5 6 5 3" xfId="2312" xr:uid="{00000000-0005-0000-0000-0000AA250000}"/>
    <cellStyle name="Денежный 2 5 6 5 4" xfId="2519" xr:uid="{00000000-0005-0000-0000-0000AB250000}"/>
    <cellStyle name="Денежный 2 5 6 5 5" xfId="2669" xr:uid="{00000000-0005-0000-0000-0000AC250000}"/>
    <cellStyle name="Денежный 2 5 6 5 6" xfId="2799" xr:uid="{00000000-0005-0000-0000-0000AD250000}"/>
    <cellStyle name="Денежный 2 5 6 5 7" xfId="2927" xr:uid="{00000000-0005-0000-0000-0000AE250000}"/>
    <cellStyle name="Денежный 2 5 6 5 8" xfId="3215" xr:uid="{00000000-0005-0000-0000-0000AF250000}"/>
    <cellStyle name="Денежный 2 5 6 5 9" xfId="3343" xr:uid="{00000000-0005-0000-0000-0000B0250000}"/>
    <cellStyle name="Денежный 2 5 6 6" xfId="957" xr:uid="{00000000-0005-0000-0000-0000B1250000}"/>
    <cellStyle name="Денежный 2 5 6 6 10" xfId="9621" xr:uid="{00000000-0005-0000-0000-0000B2250000}"/>
    <cellStyle name="Денежный 2 5 6 6 11" xfId="10854" xr:uid="{00000000-0005-0000-0000-0000B3250000}"/>
    <cellStyle name="Денежный 2 5 6 6 12" xfId="11753" xr:uid="{00000000-0005-0000-0000-0000B4250000}"/>
    <cellStyle name="Денежный 2 5 6 6 2" xfId="968" xr:uid="{00000000-0005-0000-0000-0000B5250000}"/>
    <cellStyle name="Денежный 2 5 6 6 2 10" xfId="12230" xr:uid="{00000000-0005-0000-0000-0000B6250000}"/>
    <cellStyle name="Денежный 2 5 6 6 2 2" xfId="6061" xr:uid="{00000000-0005-0000-0000-0000B7250000}"/>
    <cellStyle name="Денежный 2 5 6 6 2 2 2" xfId="6067" xr:uid="{00000000-0005-0000-0000-0000B8250000}"/>
    <cellStyle name="Денежный 2 5 6 6 2 2 3" xfId="12236" xr:uid="{00000000-0005-0000-0000-0000B9250000}"/>
    <cellStyle name="Денежный 2 5 6 6 2 3" xfId="6534" xr:uid="{00000000-0005-0000-0000-0000BA250000}"/>
    <cellStyle name="Денежный 2 5 6 6 2 4" xfId="7032" xr:uid="{00000000-0005-0000-0000-0000BB250000}"/>
    <cellStyle name="Денежный 2 5 6 6 2 5" xfId="7530" xr:uid="{00000000-0005-0000-0000-0000BC250000}"/>
    <cellStyle name="Денежный 2 5 6 6 2 6" xfId="8606" xr:uid="{00000000-0005-0000-0000-0000BD250000}"/>
    <cellStyle name="Денежный 2 5 6 6 2 7" xfId="9099" xr:uid="{00000000-0005-0000-0000-0000BE250000}"/>
    <cellStyle name="Денежный 2 5 6 6 2 8" xfId="9632" xr:uid="{00000000-0005-0000-0000-0000BF250000}"/>
    <cellStyle name="Денежный 2 5 6 6 2 9" xfId="10865" xr:uid="{00000000-0005-0000-0000-0000C0250000}"/>
    <cellStyle name="Денежный 2 5 6 6 3" xfId="1008" xr:uid="{00000000-0005-0000-0000-0000C1250000}"/>
    <cellStyle name="Денежный 2 5 6 6 3 2" xfId="9672" xr:uid="{00000000-0005-0000-0000-0000C2250000}"/>
    <cellStyle name="Денежный 2 5 6 6 3 3" xfId="10905" xr:uid="{00000000-0005-0000-0000-0000C3250000}"/>
    <cellStyle name="Денежный 2 5 6 6 4" xfId="925" xr:uid="{00000000-0005-0000-0000-0000C4250000}"/>
    <cellStyle name="Денежный 2 5 6 6 4 2" xfId="9589" xr:uid="{00000000-0005-0000-0000-0000C5250000}"/>
    <cellStyle name="Денежный 2 5 6 6 4 3" xfId="10822" xr:uid="{00000000-0005-0000-0000-0000C6250000}"/>
    <cellStyle name="Денежный 2 5 6 6 5" xfId="1957" xr:uid="{00000000-0005-0000-0000-0000C7250000}"/>
    <cellStyle name="Денежный 2 5 6 6 5 2" xfId="6528" xr:uid="{00000000-0005-0000-0000-0000C8250000}"/>
    <cellStyle name="Денежный 2 5 6 6 5 3" xfId="12460" xr:uid="{00000000-0005-0000-0000-0000C9250000}"/>
    <cellStyle name="Денежный 2 5 6 6 6" xfId="7026" xr:uid="{00000000-0005-0000-0000-0000CA250000}"/>
    <cellStyle name="Денежный 2 5 6 6 7" xfId="7524" xr:uid="{00000000-0005-0000-0000-0000CB250000}"/>
    <cellStyle name="Денежный 2 5 6 6 8" xfId="8595" xr:uid="{00000000-0005-0000-0000-0000CC250000}"/>
    <cellStyle name="Денежный 2 5 6 6 9" xfId="9088" xr:uid="{00000000-0005-0000-0000-0000CD250000}"/>
    <cellStyle name="Денежный 2 5 6 7" xfId="1011" xr:uid="{00000000-0005-0000-0000-0000CE250000}"/>
    <cellStyle name="Денежный 2 5 6 7 10" xfId="11767" xr:uid="{00000000-0005-0000-0000-0000CF250000}"/>
    <cellStyle name="Денежный 2 5 6 7 2" xfId="1986" xr:uid="{00000000-0005-0000-0000-0000D0250000}"/>
    <cellStyle name="Денежный 2 5 6 7 2 2" xfId="6096" xr:uid="{00000000-0005-0000-0000-0000D1250000}"/>
    <cellStyle name="Денежный 2 5 6 7 2 3" xfId="12265" xr:uid="{00000000-0005-0000-0000-0000D2250000}"/>
    <cellStyle name="Денежный 2 5 6 7 3" xfId="6563" xr:uid="{00000000-0005-0000-0000-0000D3250000}"/>
    <cellStyle name="Денежный 2 5 6 7 4" xfId="7061" xr:uid="{00000000-0005-0000-0000-0000D4250000}"/>
    <cellStyle name="Денежный 2 5 6 7 5" xfId="7559" xr:uid="{00000000-0005-0000-0000-0000D5250000}"/>
    <cellStyle name="Денежный 2 5 6 7 6" xfId="8646" xr:uid="{00000000-0005-0000-0000-0000D6250000}"/>
    <cellStyle name="Денежный 2 5 6 7 7" xfId="9142" xr:uid="{00000000-0005-0000-0000-0000D7250000}"/>
    <cellStyle name="Денежный 2 5 6 7 8" xfId="9675" xr:uid="{00000000-0005-0000-0000-0000D8250000}"/>
    <cellStyle name="Денежный 2 5 6 7 9" xfId="10908" xr:uid="{00000000-0005-0000-0000-0000D9250000}"/>
    <cellStyle name="Денежный 2 5 6 8" xfId="902" xr:uid="{00000000-0005-0000-0000-0000DA250000}"/>
    <cellStyle name="Денежный 2 5 6 8 10" xfId="11770" xr:uid="{00000000-0005-0000-0000-0000DB250000}"/>
    <cellStyle name="Денежный 2 5 6 8 2" xfId="2001" xr:uid="{00000000-0005-0000-0000-0000DC250000}"/>
    <cellStyle name="Денежный 2 5 6 8 2 2" xfId="6023" xr:uid="{00000000-0005-0000-0000-0000DD250000}"/>
    <cellStyle name="Денежный 2 5 6 8 2 3" xfId="12192" xr:uid="{00000000-0005-0000-0000-0000DE250000}"/>
    <cellStyle name="Денежный 2 5 6 8 3" xfId="6490" xr:uid="{00000000-0005-0000-0000-0000DF250000}"/>
    <cellStyle name="Денежный 2 5 6 8 4" xfId="6988" xr:uid="{00000000-0005-0000-0000-0000E0250000}"/>
    <cellStyle name="Денежный 2 5 6 8 5" xfId="7486" xr:uid="{00000000-0005-0000-0000-0000E1250000}"/>
    <cellStyle name="Денежный 2 5 6 8 6" xfId="8542" xr:uid="{00000000-0005-0000-0000-0000E2250000}"/>
    <cellStyle name="Денежный 2 5 6 8 7" xfId="9033" xr:uid="{00000000-0005-0000-0000-0000E3250000}"/>
    <cellStyle name="Денежный 2 5 6 8 8" xfId="9566" xr:uid="{00000000-0005-0000-0000-0000E4250000}"/>
    <cellStyle name="Денежный 2 5 6 8 9" xfId="10799" xr:uid="{00000000-0005-0000-0000-0000E5250000}"/>
    <cellStyle name="Денежный 2 5 6 9" xfId="1355" xr:uid="{00000000-0005-0000-0000-0000E6250000}"/>
    <cellStyle name="Денежный 2 5 6 9 2" xfId="2069" xr:uid="{00000000-0005-0000-0000-0000E7250000}"/>
    <cellStyle name="Денежный 2 5 6 9 3" xfId="11810" xr:uid="{00000000-0005-0000-0000-0000E8250000}"/>
    <cellStyle name="Денежный 2 5 7" xfId="270" xr:uid="{00000000-0005-0000-0000-0000E9250000}"/>
    <cellStyle name="Денежный 2 5 7 10" xfId="2362" xr:uid="{00000000-0005-0000-0000-0000EA250000}"/>
    <cellStyle name="Денежный 2 5 7 11" xfId="3000" xr:uid="{00000000-0005-0000-0000-0000EB250000}"/>
    <cellStyle name="Денежный 2 5 7 12" xfId="3063" xr:uid="{00000000-0005-0000-0000-0000EC250000}"/>
    <cellStyle name="Денежный 2 5 7 13" xfId="3417" xr:uid="{00000000-0005-0000-0000-0000ED250000}"/>
    <cellStyle name="Денежный 2 5 7 14" xfId="3374" xr:uid="{00000000-0005-0000-0000-0000EE250000}"/>
    <cellStyle name="Денежный 2 5 7 15" xfId="3916" xr:uid="{00000000-0005-0000-0000-0000EF250000}"/>
    <cellStyle name="Денежный 2 5 7 16" xfId="3991" xr:uid="{00000000-0005-0000-0000-0000F0250000}"/>
    <cellStyle name="Денежный 2 5 7 17" xfId="3799" xr:uid="{00000000-0005-0000-0000-0000F1250000}"/>
    <cellStyle name="Денежный 2 5 7 18" xfId="4080" xr:uid="{00000000-0005-0000-0000-0000F2250000}"/>
    <cellStyle name="Денежный 2 5 7 19" xfId="4040" xr:uid="{00000000-0005-0000-0000-0000F3250000}"/>
    <cellStyle name="Денежный 2 5 7 2" xfId="306" xr:uid="{00000000-0005-0000-0000-0000F4250000}"/>
    <cellStyle name="Денежный 2 5 7 2 10" xfId="3030" xr:uid="{00000000-0005-0000-0000-0000F5250000}"/>
    <cellStyle name="Денежный 2 5 7 2 11" xfId="2943" xr:uid="{00000000-0005-0000-0000-0000F6250000}"/>
    <cellStyle name="Денежный 2 5 7 2 12" xfId="3446" xr:uid="{00000000-0005-0000-0000-0000F7250000}"/>
    <cellStyle name="Денежный 2 5 7 2 13" xfId="3359" xr:uid="{00000000-0005-0000-0000-0000F8250000}"/>
    <cellStyle name="Денежный 2 5 7 2 14" xfId="3950" xr:uid="{00000000-0005-0000-0000-0000F9250000}"/>
    <cellStyle name="Денежный 2 5 7 2 15" xfId="3817" xr:uid="{00000000-0005-0000-0000-0000FA250000}"/>
    <cellStyle name="Денежный 2 5 7 2 16" xfId="4103" xr:uid="{00000000-0005-0000-0000-0000FB250000}"/>
    <cellStyle name="Денежный 2 5 7 2 17" xfId="4032" xr:uid="{00000000-0005-0000-0000-0000FC250000}"/>
    <cellStyle name="Денежный 2 5 7 2 18" xfId="3918" xr:uid="{00000000-0005-0000-0000-0000FD250000}"/>
    <cellStyle name="Денежный 2 5 7 2 19" xfId="4970" xr:uid="{00000000-0005-0000-0000-0000FE250000}"/>
    <cellStyle name="Денежный 2 5 7 2 2" xfId="609" xr:uid="{00000000-0005-0000-0000-0000FF250000}"/>
    <cellStyle name="Денежный 2 5 7 2 2 10" xfId="3113" xr:uid="{00000000-0005-0000-0000-000000260000}"/>
    <cellStyle name="Денежный 2 5 7 2 2 11" xfId="3241" xr:uid="{00000000-0005-0000-0000-000001260000}"/>
    <cellStyle name="Денежный 2 5 7 2 2 12" xfId="3529" xr:uid="{00000000-0005-0000-0000-000002260000}"/>
    <cellStyle name="Денежный 2 5 7 2 2 13" xfId="3657" xr:uid="{00000000-0005-0000-0000-000003260000}"/>
    <cellStyle name="Денежный 2 5 7 2 2 14" xfId="4131" xr:uid="{00000000-0005-0000-0000-000004260000}"/>
    <cellStyle name="Денежный 2 5 7 2 2 15" xfId="4290" xr:uid="{00000000-0005-0000-0000-000005260000}"/>
    <cellStyle name="Денежный 2 5 7 2 2 16" xfId="4435" xr:uid="{00000000-0005-0000-0000-000006260000}"/>
    <cellStyle name="Денежный 2 5 7 2 2 17" xfId="4569" xr:uid="{00000000-0005-0000-0000-000007260000}"/>
    <cellStyle name="Денежный 2 5 7 2 2 18" xfId="4697" xr:uid="{00000000-0005-0000-0000-000008260000}"/>
    <cellStyle name="Денежный 2 5 7 2 2 19" xfId="5116" xr:uid="{00000000-0005-0000-0000-000009260000}"/>
    <cellStyle name="Денежный 2 5 7 2 2 2" xfId="639" xr:uid="{00000000-0005-0000-0000-00000A260000}"/>
    <cellStyle name="Денежный 2 5 7 2 2 2 10" xfId="3552" xr:uid="{00000000-0005-0000-0000-00000B260000}"/>
    <cellStyle name="Денежный 2 5 7 2 2 2 11" xfId="3680" xr:uid="{00000000-0005-0000-0000-00000C260000}"/>
    <cellStyle name="Денежный 2 5 7 2 2 2 12" xfId="4158" xr:uid="{00000000-0005-0000-0000-00000D260000}"/>
    <cellStyle name="Денежный 2 5 7 2 2 2 13" xfId="4313" xr:uid="{00000000-0005-0000-0000-00000E260000}"/>
    <cellStyle name="Денежный 2 5 7 2 2 2 14" xfId="4461" xr:uid="{00000000-0005-0000-0000-00000F260000}"/>
    <cellStyle name="Денежный 2 5 7 2 2 2 15" xfId="4592" xr:uid="{00000000-0005-0000-0000-000010260000}"/>
    <cellStyle name="Денежный 2 5 7 2 2 2 16" xfId="4720" xr:uid="{00000000-0005-0000-0000-000011260000}"/>
    <cellStyle name="Денежный 2 5 7 2 2 2 17" xfId="5141" xr:uid="{00000000-0005-0000-0000-000012260000}"/>
    <cellStyle name="Денежный 2 5 7 2 2 2 18" xfId="5288" xr:uid="{00000000-0005-0000-0000-000013260000}"/>
    <cellStyle name="Денежный 2 5 7 2 2 2 19" xfId="5424" xr:uid="{00000000-0005-0000-0000-000014260000}"/>
    <cellStyle name="Денежный 2 5 7 2 2 2 2" xfId="972" xr:uid="{00000000-0005-0000-0000-000015260000}"/>
    <cellStyle name="Денежный 2 5 7 2 2 2 2 2" xfId="9636" xr:uid="{00000000-0005-0000-0000-000016260000}"/>
    <cellStyle name="Денежный 2 5 7 2 2 2 2 3" xfId="10869" xr:uid="{00000000-0005-0000-0000-000017260000}"/>
    <cellStyle name="Денежный 2 5 7 2 2 2 20" xfId="5552" xr:uid="{00000000-0005-0000-0000-000018260000}"/>
    <cellStyle name="Денежный 2 5 7 2 2 2 21" xfId="5840" xr:uid="{00000000-0005-0000-0000-000019260000}"/>
    <cellStyle name="Денежный 2 5 7 2 2 2 22" xfId="6308" xr:uid="{00000000-0005-0000-0000-00001A260000}"/>
    <cellStyle name="Денежный 2 5 7 2 2 2 23" xfId="6806" xr:uid="{00000000-0005-0000-0000-00001B260000}"/>
    <cellStyle name="Денежный 2 5 7 2 2 2 24" xfId="7304" xr:uid="{00000000-0005-0000-0000-00001C260000}"/>
    <cellStyle name="Денежный 2 5 7 2 2 2 25" xfId="8283" xr:uid="{00000000-0005-0000-0000-00001D260000}"/>
    <cellStyle name="Денежный 2 5 7 2 2 2 26" xfId="8562" xr:uid="{00000000-0005-0000-0000-00001E260000}"/>
    <cellStyle name="Денежный 2 5 7 2 2 2 27" xfId="9304" xr:uid="{00000000-0005-0000-0000-00001F260000}"/>
    <cellStyle name="Денежный 2 5 7 2 2 2 28" xfId="10547" xr:uid="{00000000-0005-0000-0000-000020260000}"/>
    <cellStyle name="Денежный 2 5 7 2 2 2 29" xfId="11549" xr:uid="{00000000-0005-0000-0000-000021260000}"/>
    <cellStyle name="Денежный 2 5 7 2 2 2 3" xfId="973" xr:uid="{00000000-0005-0000-0000-000022260000}"/>
    <cellStyle name="Денежный 2 5 7 2 2 2 3 2" xfId="9637" xr:uid="{00000000-0005-0000-0000-000023260000}"/>
    <cellStyle name="Денежный 2 5 7 2 2 2 3 3" xfId="10870" xr:uid="{00000000-0005-0000-0000-000024260000}"/>
    <cellStyle name="Денежный 2 5 7 2 2 2 4" xfId="1667" xr:uid="{00000000-0005-0000-0000-000025260000}"/>
    <cellStyle name="Денежный 2 5 7 2 2 2 4 2" xfId="2432" xr:uid="{00000000-0005-0000-0000-000026260000}"/>
    <cellStyle name="Денежный 2 5 7 2 2 2 4 3" xfId="12022" xr:uid="{00000000-0005-0000-0000-000027260000}"/>
    <cellStyle name="Денежный 2 5 7 2 2 2 5" xfId="2586" xr:uid="{00000000-0005-0000-0000-000028260000}"/>
    <cellStyle name="Денежный 2 5 7 2 2 2 6" xfId="2720" xr:uid="{00000000-0005-0000-0000-000029260000}"/>
    <cellStyle name="Денежный 2 5 7 2 2 2 7" xfId="2848" xr:uid="{00000000-0005-0000-0000-00002A260000}"/>
    <cellStyle name="Денежный 2 5 7 2 2 2 8" xfId="3136" xr:uid="{00000000-0005-0000-0000-00002B260000}"/>
    <cellStyle name="Денежный 2 5 7 2 2 2 9" xfId="3264" xr:uid="{00000000-0005-0000-0000-00002C260000}"/>
    <cellStyle name="Денежный 2 5 7 2 2 20" xfId="5263" xr:uid="{00000000-0005-0000-0000-00002D260000}"/>
    <cellStyle name="Денежный 2 5 7 2 2 21" xfId="5401" xr:uid="{00000000-0005-0000-0000-00002E260000}"/>
    <cellStyle name="Денежный 2 5 7 2 2 22" xfId="5529" xr:uid="{00000000-0005-0000-0000-00002F260000}"/>
    <cellStyle name="Денежный 2 5 7 2 2 23" xfId="5817" xr:uid="{00000000-0005-0000-0000-000030260000}"/>
    <cellStyle name="Денежный 2 5 7 2 2 24" xfId="6285" xr:uid="{00000000-0005-0000-0000-000031260000}"/>
    <cellStyle name="Денежный 2 5 7 2 2 25" xfId="6783" xr:uid="{00000000-0005-0000-0000-000032260000}"/>
    <cellStyle name="Денежный 2 5 7 2 2 26" xfId="7281" xr:uid="{00000000-0005-0000-0000-000033260000}"/>
    <cellStyle name="Денежный 2 5 7 2 2 27" xfId="8253" xr:uid="{00000000-0005-0000-0000-000034260000}"/>
    <cellStyle name="Денежный 2 5 7 2 2 28" xfId="8587" xr:uid="{00000000-0005-0000-0000-000035260000}"/>
    <cellStyle name="Денежный 2 5 7 2 2 29" xfId="9290" xr:uid="{00000000-0005-0000-0000-000036260000}"/>
    <cellStyle name="Денежный 2 5 7 2 2 3" xfId="714" xr:uid="{00000000-0005-0000-0000-000037260000}"/>
    <cellStyle name="Денежный 2 5 7 2 2 3 10" xfId="3612" xr:uid="{00000000-0005-0000-0000-000038260000}"/>
    <cellStyle name="Денежный 2 5 7 2 2 3 11" xfId="3740" xr:uid="{00000000-0005-0000-0000-000039260000}"/>
    <cellStyle name="Денежный 2 5 7 2 2 3 12" xfId="4227" xr:uid="{00000000-0005-0000-0000-00003A260000}"/>
    <cellStyle name="Денежный 2 5 7 2 2 3 13" xfId="4379" xr:uid="{00000000-0005-0000-0000-00003B260000}"/>
    <cellStyle name="Денежный 2 5 7 2 2 3 14" xfId="4522" xr:uid="{00000000-0005-0000-0000-00003C260000}"/>
    <cellStyle name="Денежный 2 5 7 2 2 3 15" xfId="4652" xr:uid="{00000000-0005-0000-0000-00003D260000}"/>
    <cellStyle name="Денежный 2 5 7 2 2 3 16" xfId="4780" xr:uid="{00000000-0005-0000-0000-00003E260000}"/>
    <cellStyle name="Денежный 2 5 7 2 2 3 17" xfId="5204" xr:uid="{00000000-0005-0000-0000-00003F260000}"/>
    <cellStyle name="Денежный 2 5 7 2 2 3 18" xfId="5354" xr:uid="{00000000-0005-0000-0000-000040260000}"/>
    <cellStyle name="Денежный 2 5 7 2 2 3 19" xfId="5484" xr:uid="{00000000-0005-0000-0000-000041260000}"/>
    <cellStyle name="Денежный 2 5 7 2 2 3 2" xfId="1739" xr:uid="{00000000-0005-0000-0000-000042260000}"/>
    <cellStyle name="Денежный 2 5 7 2 2 3 2 2" xfId="2168" xr:uid="{00000000-0005-0000-0000-000043260000}"/>
    <cellStyle name="Денежный 2 5 7 2 2 3 2 3" xfId="11894" xr:uid="{00000000-0005-0000-0000-000044260000}"/>
    <cellStyle name="Денежный 2 5 7 2 2 3 20" xfId="5612" xr:uid="{00000000-0005-0000-0000-000045260000}"/>
    <cellStyle name="Денежный 2 5 7 2 2 3 21" xfId="5900" xr:uid="{00000000-0005-0000-0000-000046260000}"/>
    <cellStyle name="Денежный 2 5 7 2 2 3 22" xfId="6368" xr:uid="{00000000-0005-0000-0000-000047260000}"/>
    <cellStyle name="Денежный 2 5 7 2 2 3 23" xfId="6866" xr:uid="{00000000-0005-0000-0000-000048260000}"/>
    <cellStyle name="Денежный 2 5 7 2 2 3 24" xfId="7364" xr:uid="{00000000-0005-0000-0000-000049260000}"/>
    <cellStyle name="Денежный 2 5 7 2 2 3 25" xfId="8358" xr:uid="{00000000-0005-0000-0000-00004A260000}"/>
    <cellStyle name="Денежный 2 5 7 2 2 3 26" xfId="8464" xr:uid="{00000000-0005-0000-0000-00004B260000}"/>
    <cellStyle name="Денежный 2 5 7 2 2 3 27" xfId="9384" xr:uid="{00000000-0005-0000-0000-00004C260000}"/>
    <cellStyle name="Денежный 2 5 7 2 2 3 28" xfId="10622" xr:uid="{00000000-0005-0000-0000-00004D260000}"/>
    <cellStyle name="Денежный 2 5 7 2 2 3 29" xfId="11621" xr:uid="{00000000-0005-0000-0000-00004E260000}"/>
    <cellStyle name="Денежный 2 5 7 2 2 3 3" xfId="2293" xr:uid="{00000000-0005-0000-0000-00004F260000}"/>
    <cellStyle name="Денежный 2 5 7 2 2 3 4" xfId="2500" xr:uid="{00000000-0005-0000-0000-000050260000}"/>
    <cellStyle name="Денежный 2 5 7 2 2 3 5" xfId="2650" xr:uid="{00000000-0005-0000-0000-000051260000}"/>
    <cellStyle name="Денежный 2 5 7 2 2 3 6" xfId="2780" xr:uid="{00000000-0005-0000-0000-000052260000}"/>
    <cellStyle name="Денежный 2 5 7 2 2 3 7" xfId="2908" xr:uid="{00000000-0005-0000-0000-000053260000}"/>
    <cellStyle name="Денежный 2 5 7 2 2 3 8" xfId="3196" xr:uid="{00000000-0005-0000-0000-000054260000}"/>
    <cellStyle name="Денежный 2 5 7 2 2 3 9" xfId="3324" xr:uid="{00000000-0005-0000-0000-000055260000}"/>
    <cellStyle name="Денежный 2 5 7 2 2 30" xfId="10517" xr:uid="{00000000-0005-0000-0000-000056260000}"/>
    <cellStyle name="Денежный 2 5 7 2 2 31" xfId="11526" xr:uid="{00000000-0005-0000-0000-000057260000}"/>
    <cellStyle name="Денежный 2 5 7 2 2 4" xfId="971" xr:uid="{00000000-0005-0000-0000-000058260000}"/>
    <cellStyle name="Денежный 2 5 7 2 2 4 10" xfId="11824" xr:uid="{00000000-0005-0000-0000-000059260000}"/>
    <cellStyle name="Денежный 2 5 7 2 2 4 2" xfId="2086" xr:uid="{00000000-0005-0000-0000-00005A260000}"/>
    <cellStyle name="Денежный 2 5 7 2 2 4 2 2" xfId="6069" xr:uid="{00000000-0005-0000-0000-00005B260000}"/>
    <cellStyle name="Денежный 2 5 7 2 2 4 2 3" xfId="12238" xr:uid="{00000000-0005-0000-0000-00005C260000}"/>
    <cellStyle name="Денежный 2 5 7 2 2 4 3" xfId="6536" xr:uid="{00000000-0005-0000-0000-00005D260000}"/>
    <cellStyle name="Денежный 2 5 7 2 2 4 4" xfId="7034" xr:uid="{00000000-0005-0000-0000-00005E260000}"/>
    <cellStyle name="Денежный 2 5 7 2 2 4 5" xfId="7532" xr:uid="{00000000-0005-0000-0000-00005F260000}"/>
    <cellStyle name="Денежный 2 5 7 2 2 4 6" xfId="8609" xr:uid="{00000000-0005-0000-0000-000060260000}"/>
    <cellStyle name="Денежный 2 5 7 2 2 4 7" xfId="9102" xr:uid="{00000000-0005-0000-0000-000061260000}"/>
    <cellStyle name="Денежный 2 5 7 2 2 4 8" xfId="9635" xr:uid="{00000000-0005-0000-0000-000062260000}"/>
    <cellStyle name="Денежный 2 5 7 2 2 4 9" xfId="10868" xr:uid="{00000000-0005-0000-0000-000063260000}"/>
    <cellStyle name="Денежный 2 5 7 2 2 5" xfId="1006" xr:uid="{00000000-0005-0000-0000-000064260000}"/>
    <cellStyle name="Денежный 2 5 7 2 2 5 10" xfId="11946" xr:uid="{00000000-0005-0000-0000-000065260000}"/>
    <cellStyle name="Денежный 2 5 7 2 2 5 2" xfId="2227" xr:uid="{00000000-0005-0000-0000-000066260000}"/>
    <cellStyle name="Денежный 2 5 7 2 2 5 2 2" xfId="6092" xr:uid="{00000000-0005-0000-0000-000067260000}"/>
    <cellStyle name="Денежный 2 5 7 2 2 5 2 3" xfId="12261" xr:uid="{00000000-0005-0000-0000-000068260000}"/>
    <cellStyle name="Денежный 2 5 7 2 2 5 3" xfId="6559" xr:uid="{00000000-0005-0000-0000-000069260000}"/>
    <cellStyle name="Денежный 2 5 7 2 2 5 4" xfId="7057" xr:uid="{00000000-0005-0000-0000-00006A260000}"/>
    <cellStyle name="Денежный 2 5 7 2 2 5 5" xfId="7555" xr:uid="{00000000-0005-0000-0000-00006B260000}"/>
    <cellStyle name="Денежный 2 5 7 2 2 5 6" xfId="8641" xr:uid="{00000000-0005-0000-0000-00006C260000}"/>
    <cellStyle name="Денежный 2 5 7 2 2 5 7" xfId="9137" xr:uid="{00000000-0005-0000-0000-00006D260000}"/>
    <cellStyle name="Денежный 2 5 7 2 2 5 8" xfId="9670" xr:uid="{00000000-0005-0000-0000-00006E260000}"/>
    <cellStyle name="Денежный 2 5 7 2 2 5 9" xfId="10903" xr:uid="{00000000-0005-0000-0000-00006F260000}"/>
    <cellStyle name="Денежный 2 5 7 2 2 6" xfId="929" xr:uid="{00000000-0005-0000-0000-000070260000}"/>
    <cellStyle name="Денежный 2 5 7 2 2 6 10" xfId="12004" xr:uid="{00000000-0005-0000-0000-000071260000}"/>
    <cellStyle name="Денежный 2 5 7 2 2 6 2" xfId="2409" xr:uid="{00000000-0005-0000-0000-000072260000}"/>
    <cellStyle name="Денежный 2 5 7 2 2 6 2 2" xfId="6045" xr:uid="{00000000-0005-0000-0000-000073260000}"/>
    <cellStyle name="Денежный 2 5 7 2 2 6 2 3" xfId="12214" xr:uid="{00000000-0005-0000-0000-000074260000}"/>
    <cellStyle name="Денежный 2 5 7 2 2 6 3" xfId="6512" xr:uid="{00000000-0005-0000-0000-000075260000}"/>
    <cellStyle name="Денежный 2 5 7 2 2 6 4" xfId="7010" xr:uid="{00000000-0005-0000-0000-000076260000}"/>
    <cellStyle name="Денежный 2 5 7 2 2 6 5" xfId="7508" xr:uid="{00000000-0005-0000-0000-000077260000}"/>
    <cellStyle name="Денежный 2 5 7 2 2 6 6" xfId="8568" xr:uid="{00000000-0005-0000-0000-000078260000}"/>
    <cellStyle name="Денежный 2 5 7 2 2 6 7" xfId="9060" xr:uid="{00000000-0005-0000-0000-000079260000}"/>
    <cellStyle name="Денежный 2 5 7 2 2 6 8" xfId="9593" xr:uid="{00000000-0005-0000-0000-00007A260000}"/>
    <cellStyle name="Денежный 2 5 7 2 2 6 9" xfId="10826" xr:uid="{00000000-0005-0000-0000-00007B260000}"/>
    <cellStyle name="Денежный 2 5 7 2 2 7" xfId="1644" xr:uid="{00000000-0005-0000-0000-00007C260000}"/>
    <cellStyle name="Денежный 2 5 7 2 2 7 2" xfId="2562" xr:uid="{00000000-0005-0000-0000-00007D260000}"/>
    <cellStyle name="Денежный 2 5 7 2 2 7 3" xfId="12065" xr:uid="{00000000-0005-0000-0000-00007E260000}"/>
    <cellStyle name="Денежный 2 5 7 2 2 8" xfId="2697" xr:uid="{00000000-0005-0000-0000-00007F260000}"/>
    <cellStyle name="Денежный 2 5 7 2 2 9" xfId="2825" xr:uid="{00000000-0005-0000-0000-000080260000}"/>
    <cellStyle name="Денежный 2 5 7 2 20" xfId="5053" xr:uid="{00000000-0005-0000-0000-000081260000}"/>
    <cellStyle name="Денежный 2 5 7 2 21" xfId="5088" xr:uid="{00000000-0005-0000-0000-000082260000}"/>
    <cellStyle name="Денежный 2 5 7 2 22" xfId="5017" xr:uid="{00000000-0005-0000-0000-000083260000}"/>
    <cellStyle name="Денежный 2 5 7 2 23" xfId="5736" xr:uid="{00000000-0005-0000-0000-000084260000}"/>
    <cellStyle name="Денежный 2 5 7 2 24" xfId="5647" xr:uid="{00000000-0005-0000-0000-000085260000}"/>
    <cellStyle name="Денежный 2 5 7 2 25" xfId="6742" xr:uid="{00000000-0005-0000-0000-000086260000}"/>
    <cellStyle name="Денежный 2 5 7 2 26" xfId="7240" xr:uid="{00000000-0005-0000-0000-000087260000}"/>
    <cellStyle name="Денежный 2 5 7 2 27" xfId="7967" xr:uid="{00000000-0005-0000-0000-000088260000}"/>
    <cellStyle name="Денежный 2 5 7 2 28" xfId="7812" xr:uid="{00000000-0005-0000-0000-000089260000}"/>
    <cellStyle name="Денежный 2 5 7 2 29" xfId="8099" xr:uid="{00000000-0005-0000-0000-00008A260000}"/>
    <cellStyle name="Денежный 2 5 7 2 3" xfId="696" xr:uid="{00000000-0005-0000-0000-00008B260000}"/>
    <cellStyle name="Денежный 2 5 7 2 3 10" xfId="3594" xr:uid="{00000000-0005-0000-0000-00008C260000}"/>
    <cellStyle name="Денежный 2 5 7 2 3 11" xfId="3722" xr:uid="{00000000-0005-0000-0000-00008D260000}"/>
    <cellStyle name="Денежный 2 5 7 2 3 12" xfId="4209" xr:uid="{00000000-0005-0000-0000-00008E260000}"/>
    <cellStyle name="Денежный 2 5 7 2 3 13" xfId="4361" xr:uid="{00000000-0005-0000-0000-00008F260000}"/>
    <cellStyle name="Денежный 2 5 7 2 3 14" xfId="4504" xr:uid="{00000000-0005-0000-0000-000090260000}"/>
    <cellStyle name="Денежный 2 5 7 2 3 15" xfId="4634" xr:uid="{00000000-0005-0000-0000-000091260000}"/>
    <cellStyle name="Денежный 2 5 7 2 3 16" xfId="4762" xr:uid="{00000000-0005-0000-0000-000092260000}"/>
    <cellStyle name="Денежный 2 5 7 2 3 17" xfId="5186" xr:uid="{00000000-0005-0000-0000-000093260000}"/>
    <cellStyle name="Денежный 2 5 7 2 3 18" xfId="5336" xr:uid="{00000000-0005-0000-0000-000094260000}"/>
    <cellStyle name="Денежный 2 5 7 2 3 19" xfId="5466" xr:uid="{00000000-0005-0000-0000-000095260000}"/>
    <cellStyle name="Денежный 2 5 7 2 3 2" xfId="974" xr:uid="{00000000-0005-0000-0000-000096260000}"/>
    <cellStyle name="Денежный 2 5 7 2 3 2 10" xfId="11876" xr:uid="{00000000-0005-0000-0000-000097260000}"/>
    <cellStyle name="Денежный 2 5 7 2 3 2 2" xfId="2150" xr:uid="{00000000-0005-0000-0000-000098260000}"/>
    <cellStyle name="Денежный 2 5 7 2 3 2 2 2" xfId="6070" xr:uid="{00000000-0005-0000-0000-000099260000}"/>
    <cellStyle name="Денежный 2 5 7 2 3 2 2 3" xfId="12239" xr:uid="{00000000-0005-0000-0000-00009A260000}"/>
    <cellStyle name="Денежный 2 5 7 2 3 2 3" xfId="6537" xr:uid="{00000000-0005-0000-0000-00009B260000}"/>
    <cellStyle name="Денежный 2 5 7 2 3 2 4" xfId="7035" xr:uid="{00000000-0005-0000-0000-00009C260000}"/>
    <cellStyle name="Денежный 2 5 7 2 3 2 5" xfId="7533" xr:uid="{00000000-0005-0000-0000-00009D260000}"/>
    <cellStyle name="Денежный 2 5 7 2 3 2 6" xfId="8612" xr:uid="{00000000-0005-0000-0000-00009E260000}"/>
    <cellStyle name="Денежный 2 5 7 2 3 2 7" xfId="9105" xr:uid="{00000000-0005-0000-0000-00009F260000}"/>
    <cellStyle name="Денежный 2 5 7 2 3 2 8" xfId="9638" xr:uid="{00000000-0005-0000-0000-0000A0260000}"/>
    <cellStyle name="Денежный 2 5 7 2 3 2 9" xfId="10871" xr:uid="{00000000-0005-0000-0000-0000A1260000}"/>
    <cellStyle name="Денежный 2 5 7 2 3 20" xfId="5594" xr:uid="{00000000-0005-0000-0000-0000A2260000}"/>
    <cellStyle name="Денежный 2 5 7 2 3 21" xfId="5882" xr:uid="{00000000-0005-0000-0000-0000A3260000}"/>
    <cellStyle name="Денежный 2 5 7 2 3 22" xfId="6350" xr:uid="{00000000-0005-0000-0000-0000A4260000}"/>
    <cellStyle name="Денежный 2 5 7 2 3 23" xfId="6848" xr:uid="{00000000-0005-0000-0000-0000A5260000}"/>
    <cellStyle name="Денежный 2 5 7 2 3 24" xfId="7346" xr:uid="{00000000-0005-0000-0000-0000A6260000}"/>
    <cellStyle name="Денежный 2 5 7 2 3 25" xfId="8340" xr:uid="{00000000-0005-0000-0000-0000A7260000}"/>
    <cellStyle name="Денежный 2 5 7 2 3 26" xfId="8483" xr:uid="{00000000-0005-0000-0000-0000A8260000}"/>
    <cellStyle name="Денежный 2 5 7 2 3 27" xfId="9366" xr:uid="{00000000-0005-0000-0000-0000A9260000}"/>
    <cellStyle name="Денежный 2 5 7 2 3 28" xfId="10604" xr:uid="{00000000-0005-0000-0000-0000AA260000}"/>
    <cellStyle name="Денежный 2 5 7 2 3 29" xfId="11603" xr:uid="{00000000-0005-0000-0000-0000AB260000}"/>
    <cellStyle name="Денежный 2 5 7 2 3 3" xfId="1005" xr:uid="{00000000-0005-0000-0000-0000AC260000}"/>
    <cellStyle name="Денежный 2 5 7 2 3 3 10" xfId="11966" xr:uid="{00000000-0005-0000-0000-0000AD260000}"/>
    <cellStyle name="Денежный 2 5 7 2 3 3 2" xfId="2275" xr:uid="{00000000-0005-0000-0000-0000AE260000}"/>
    <cellStyle name="Денежный 2 5 7 2 3 3 2 2" xfId="6091" xr:uid="{00000000-0005-0000-0000-0000AF260000}"/>
    <cellStyle name="Денежный 2 5 7 2 3 3 2 3" xfId="12260" xr:uid="{00000000-0005-0000-0000-0000B0260000}"/>
    <cellStyle name="Денежный 2 5 7 2 3 3 3" xfId="6558" xr:uid="{00000000-0005-0000-0000-0000B1260000}"/>
    <cellStyle name="Денежный 2 5 7 2 3 3 4" xfId="7056" xr:uid="{00000000-0005-0000-0000-0000B2260000}"/>
    <cellStyle name="Денежный 2 5 7 2 3 3 5" xfId="7554" xr:uid="{00000000-0005-0000-0000-0000B3260000}"/>
    <cellStyle name="Денежный 2 5 7 2 3 3 6" xfId="8640" xr:uid="{00000000-0005-0000-0000-0000B4260000}"/>
    <cellStyle name="Денежный 2 5 7 2 3 3 7" xfId="9136" xr:uid="{00000000-0005-0000-0000-0000B5260000}"/>
    <cellStyle name="Денежный 2 5 7 2 3 3 8" xfId="9669" xr:uid="{00000000-0005-0000-0000-0000B6260000}"/>
    <cellStyle name="Денежный 2 5 7 2 3 3 9" xfId="10902" xr:uid="{00000000-0005-0000-0000-0000B7260000}"/>
    <cellStyle name="Денежный 2 5 7 2 3 4" xfId="935" xr:uid="{00000000-0005-0000-0000-0000B8260000}"/>
    <cellStyle name="Денежный 2 5 7 2 3 4 10" xfId="12042" xr:uid="{00000000-0005-0000-0000-0000B9260000}"/>
    <cellStyle name="Денежный 2 5 7 2 3 4 2" xfId="2482" xr:uid="{00000000-0005-0000-0000-0000BA260000}"/>
    <cellStyle name="Денежный 2 5 7 2 3 4 2 2" xfId="6048" xr:uid="{00000000-0005-0000-0000-0000BB260000}"/>
    <cellStyle name="Денежный 2 5 7 2 3 4 2 3" xfId="12217" xr:uid="{00000000-0005-0000-0000-0000BC260000}"/>
    <cellStyle name="Денежный 2 5 7 2 3 4 3" xfId="6515" xr:uid="{00000000-0005-0000-0000-0000BD260000}"/>
    <cellStyle name="Денежный 2 5 7 2 3 4 4" xfId="7013" xr:uid="{00000000-0005-0000-0000-0000BE260000}"/>
    <cellStyle name="Денежный 2 5 7 2 3 4 5" xfId="7511" xr:uid="{00000000-0005-0000-0000-0000BF260000}"/>
    <cellStyle name="Денежный 2 5 7 2 3 4 6" xfId="8574" xr:uid="{00000000-0005-0000-0000-0000C0260000}"/>
    <cellStyle name="Денежный 2 5 7 2 3 4 7" xfId="9066" xr:uid="{00000000-0005-0000-0000-0000C1260000}"/>
    <cellStyle name="Денежный 2 5 7 2 3 4 8" xfId="9599" xr:uid="{00000000-0005-0000-0000-0000C2260000}"/>
    <cellStyle name="Денежный 2 5 7 2 3 4 9" xfId="10832" xr:uid="{00000000-0005-0000-0000-0000C3260000}"/>
    <cellStyle name="Денежный 2 5 7 2 3 5" xfId="1721" xr:uid="{00000000-0005-0000-0000-0000C4260000}"/>
    <cellStyle name="Денежный 2 5 7 2 3 5 2" xfId="2632" xr:uid="{00000000-0005-0000-0000-0000C5260000}"/>
    <cellStyle name="Денежный 2 5 7 2 3 5 3" xfId="12086" xr:uid="{00000000-0005-0000-0000-0000C6260000}"/>
    <cellStyle name="Денежный 2 5 7 2 3 6" xfId="2762" xr:uid="{00000000-0005-0000-0000-0000C7260000}"/>
    <cellStyle name="Денежный 2 5 7 2 3 7" xfId="2890" xr:uid="{00000000-0005-0000-0000-0000C8260000}"/>
    <cellStyle name="Денежный 2 5 7 2 3 8" xfId="3178" xr:uid="{00000000-0005-0000-0000-0000C9260000}"/>
    <cellStyle name="Денежный 2 5 7 2 3 9" xfId="3306" xr:uid="{00000000-0005-0000-0000-0000CA260000}"/>
    <cellStyle name="Денежный 2 5 7 2 30" xfId="10214" xr:uid="{00000000-0005-0000-0000-0000CB260000}"/>
    <cellStyle name="Денежный 2 5 7 2 31" xfId="11472" xr:uid="{00000000-0005-0000-0000-0000CC260000}"/>
    <cellStyle name="Денежный 2 5 7 2 4" xfId="975" xr:uid="{00000000-0005-0000-0000-0000CD260000}"/>
    <cellStyle name="Денежный 2 5 7 2 4 2" xfId="9639" xr:uid="{00000000-0005-0000-0000-0000CE260000}"/>
    <cellStyle name="Денежный 2 5 7 2 4 3" xfId="10872" xr:uid="{00000000-0005-0000-0000-0000CF260000}"/>
    <cellStyle name="Денежный 2 5 7 2 5" xfId="1590" xr:uid="{00000000-0005-0000-0000-0000D0260000}"/>
    <cellStyle name="Денежный 2 5 7 2 5 2" xfId="2016" xr:uid="{00000000-0005-0000-0000-0000D1260000}"/>
    <cellStyle name="Денежный 2 5 7 2 5 3" xfId="11774" xr:uid="{00000000-0005-0000-0000-0000D2260000}"/>
    <cellStyle name="Денежный 2 5 7 2 6" xfId="1970" xr:uid="{00000000-0005-0000-0000-0000D3260000}"/>
    <cellStyle name="Денежный 2 5 7 2 7" xfId="2347" xr:uid="{00000000-0005-0000-0000-0000D4260000}"/>
    <cellStyle name="Денежный 2 5 7 2 8" xfId="2381" xr:uid="{00000000-0005-0000-0000-0000D5260000}"/>
    <cellStyle name="Денежный 2 5 7 2 9" xfId="2326" xr:uid="{00000000-0005-0000-0000-0000D6260000}"/>
    <cellStyle name="Денежный 2 5 7 20" xfId="4940" xr:uid="{00000000-0005-0000-0000-0000D7260000}"/>
    <cellStyle name="Денежный 2 5 7 21" xfId="4858" xr:uid="{00000000-0005-0000-0000-0000D8260000}"/>
    <cellStyle name="Денежный 2 5 7 22" xfId="4995" xr:uid="{00000000-0005-0000-0000-0000D9260000}"/>
    <cellStyle name="Денежный 2 5 7 23" xfId="5019" xr:uid="{00000000-0005-0000-0000-0000DA260000}"/>
    <cellStyle name="Денежный 2 5 7 24" xfId="5707" xr:uid="{00000000-0005-0000-0000-0000DB260000}"/>
    <cellStyle name="Денежный 2 5 7 25" xfId="5662" xr:uid="{00000000-0005-0000-0000-0000DC260000}"/>
    <cellStyle name="Денежный 2 5 7 26" xfId="6713" xr:uid="{00000000-0005-0000-0000-0000DD260000}"/>
    <cellStyle name="Денежный 2 5 7 27" xfId="7211" xr:uid="{00000000-0005-0000-0000-0000DE260000}"/>
    <cellStyle name="Денежный 2 5 7 28" xfId="7931" xr:uid="{00000000-0005-0000-0000-0000DF260000}"/>
    <cellStyle name="Денежный 2 5 7 29" xfId="7829" xr:uid="{00000000-0005-0000-0000-0000E0260000}"/>
    <cellStyle name="Денежный 2 5 7 3" xfId="307" xr:uid="{00000000-0005-0000-0000-0000E1260000}"/>
    <cellStyle name="Денежный 2 5 7 3 10" xfId="3447" xr:uid="{00000000-0005-0000-0000-0000E2260000}"/>
    <cellStyle name="Денежный 2 5 7 3 11" xfId="3488" xr:uid="{00000000-0005-0000-0000-0000E3260000}"/>
    <cellStyle name="Денежный 2 5 7 3 12" xfId="3951" xr:uid="{00000000-0005-0000-0000-0000E4260000}"/>
    <cellStyle name="Денежный 2 5 7 3 13" xfId="4060" xr:uid="{00000000-0005-0000-0000-0000E5260000}"/>
    <cellStyle name="Денежный 2 5 7 3 14" xfId="4014" xr:uid="{00000000-0005-0000-0000-0000E6260000}"/>
    <cellStyle name="Денежный 2 5 7 3 15" xfId="4070" xr:uid="{00000000-0005-0000-0000-0000E7260000}"/>
    <cellStyle name="Денежный 2 5 7 3 16" xfId="3849" xr:uid="{00000000-0005-0000-0000-0000E8260000}"/>
    <cellStyle name="Денежный 2 5 7 3 17" xfId="4971" xr:uid="{00000000-0005-0000-0000-0000E9260000}"/>
    <cellStyle name="Денежный 2 5 7 3 18" xfId="4843" xr:uid="{00000000-0005-0000-0000-0000EA260000}"/>
    <cellStyle name="Денежный 2 5 7 3 19" xfId="5025" xr:uid="{00000000-0005-0000-0000-0000EB260000}"/>
    <cellStyle name="Денежный 2 5 7 3 2" xfId="1591" xr:uid="{00000000-0005-0000-0000-0000EC260000}"/>
    <cellStyle name="Денежный 2 5 7 3 2 2" xfId="1914" xr:uid="{00000000-0005-0000-0000-0000ED260000}"/>
    <cellStyle name="Денежный 2 5 7 3 2 3" xfId="11723" xr:uid="{00000000-0005-0000-0000-0000EE260000}"/>
    <cellStyle name="Денежный 2 5 7 3 20" xfId="5289" xr:uid="{00000000-0005-0000-0000-0000EF260000}"/>
    <cellStyle name="Денежный 2 5 7 3 21" xfId="5737" xr:uid="{00000000-0005-0000-0000-0000F0260000}"/>
    <cellStyle name="Денежный 2 5 7 3 22" xfId="5771" xr:uid="{00000000-0005-0000-0000-0000F1260000}"/>
    <cellStyle name="Денежный 2 5 7 3 23" xfId="6743" xr:uid="{00000000-0005-0000-0000-0000F2260000}"/>
    <cellStyle name="Денежный 2 5 7 3 24" xfId="7241" xr:uid="{00000000-0005-0000-0000-0000F3260000}"/>
    <cellStyle name="Денежный 2 5 7 3 25" xfId="7968" xr:uid="{00000000-0005-0000-0000-0000F4260000}"/>
    <cellStyle name="Денежный 2 5 7 3 26" xfId="8161" xr:uid="{00000000-0005-0000-0000-0000F5260000}"/>
    <cellStyle name="Денежный 2 5 7 3 27" xfId="7864" xr:uid="{00000000-0005-0000-0000-0000F6260000}"/>
    <cellStyle name="Денежный 2 5 7 3 28" xfId="10215" xr:uid="{00000000-0005-0000-0000-0000F7260000}"/>
    <cellStyle name="Денежный 2 5 7 3 29" xfId="11473" xr:uid="{00000000-0005-0000-0000-0000F8260000}"/>
    <cellStyle name="Денежный 2 5 7 3 3" xfId="1803" xr:uid="{00000000-0005-0000-0000-0000F9260000}"/>
    <cellStyle name="Денежный 2 5 7 3 4" xfId="1993" xr:uid="{00000000-0005-0000-0000-0000FA260000}"/>
    <cellStyle name="Денежный 2 5 7 3 5" xfId="1741" xr:uid="{00000000-0005-0000-0000-0000FB260000}"/>
    <cellStyle name="Денежный 2 5 7 3 6" xfId="2319" xr:uid="{00000000-0005-0000-0000-0000FC260000}"/>
    <cellStyle name="Денежный 2 5 7 3 7" xfId="2358" xr:uid="{00000000-0005-0000-0000-0000FD260000}"/>
    <cellStyle name="Денежный 2 5 7 3 8" xfId="3031" xr:uid="{00000000-0005-0000-0000-0000FE260000}"/>
    <cellStyle name="Денежный 2 5 7 3 9" xfId="3077" xr:uid="{00000000-0005-0000-0000-0000FF260000}"/>
    <cellStyle name="Денежный 2 5 7 30" xfId="8013" xr:uid="{00000000-0005-0000-0000-000000270000}"/>
    <cellStyle name="Денежный 2 5 7 31" xfId="10178" xr:uid="{00000000-0005-0000-0000-000001270000}"/>
    <cellStyle name="Денежный 2 5 7 32" xfId="11247" xr:uid="{00000000-0005-0000-0000-000002270000}"/>
    <cellStyle name="Денежный 2 5 7 4" xfId="662" xr:uid="{00000000-0005-0000-0000-000003270000}"/>
    <cellStyle name="Денежный 2 5 7 4 10" xfId="3572" xr:uid="{00000000-0005-0000-0000-000004270000}"/>
    <cellStyle name="Денежный 2 5 7 4 11" xfId="3700" xr:uid="{00000000-0005-0000-0000-000005270000}"/>
    <cellStyle name="Денежный 2 5 7 4 12" xfId="4180" xr:uid="{00000000-0005-0000-0000-000006270000}"/>
    <cellStyle name="Денежный 2 5 7 4 13" xfId="4335" xr:uid="{00000000-0005-0000-0000-000007270000}"/>
    <cellStyle name="Денежный 2 5 7 4 14" xfId="4481" xr:uid="{00000000-0005-0000-0000-000008270000}"/>
    <cellStyle name="Денежный 2 5 7 4 15" xfId="4612" xr:uid="{00000000-0005-0000-0000-000009270000}"/>
    <cellStyle name="Денежный 2 5 7 4 16" xfId="4740" xr:uid="{00000000-0005-0000-0000-00000A270000}"/>
    <cellStyle name="Денежный 2 5 7 4 17" xfId="5162" xr:uid="{00000000-0005-0000-0000-00000B270000}"/>
    <cellStyle name="Денежный 2 5 7 4 18" xfId="5309" xr:uid="{00000000-0005-0000-0000-00000C270000}"/>
    <cellStyle name="Денежный 2 5 7 4 19" xfId="5444" xr:uid="{00000000-0005-0000-0000-00000D270000}"/>
    <cellStyle name="Денежный 2 5 7 4 2" xfId="1687" xr:uid="{00000000-0005-0000-0000-00000E270000}"/>
    <cellStyle name="Денежный 2 5 7 4 2 2" xfId="2119" xr:uid="{00000000-0005-0000-0000-00000F270000}"/>
    <cellStyle name="Денежный 2 5 7 4 2 3" xfId="11851" xr:uid="{00000000-0005-0000-0000-000010270000}"/>
    <cellStyle name="Денежный 2 5 7 4 20" xfId="5572" xr:uid="{00000000-0005-0000-0000-000011270000}"/>
    <cellStyle name="Денежный 2 5 7 4 21" xfId="5860" xr:uid="{00000000-0005-0000-0000-000012270000}"/>
    <cellStyle name="Денежный 2 5 7 4 22" xfId="6328" xr:uid="{00000000-0005-0000-0000-000013270000}"/>
    <cellStyle name="Денежный 2 5 7 4 23" xfId="6826" xr:uid="{00000000-0005-0000-0000-000014270000}"/>
    <cellStyle name="Денежный 2 5 7 4 24" xfId="7324" xr:uid="{00000000-0005-0000-0000-000015270000}"/>
    <cellStyle name="Денежный 2 5 7 4 25" xfId="8306" xr:uid="{00000000-0005-0000-0000-000016270000}"/>
    <cellStyle name="Денежный 2 5 7 4 26" xfId="8519" xr:uid="{00000000-0005-0000-0000-000017270000}"/>
    <cellStyle name="Денежный 2 5 7 4 27" xfId="8912" xr:uid="{00000000-0005-0000-0000-000018270000}"/>
    <cellStyle name="Денежный 2 5 7 4 28" xfId="10570" xr:uid="{00000000-0005-0000-0000-000019270000}"/>
    <cellStyle name="Денежный 2 5 7 4 29" xfId="11569" xr:uid="{00000000-0005-0000-0000-00001A270000}"/>
    <cellStyle name="Денежный 2 5 7 4 3" xfId="2253" xr:uid="{00000000-0005-0000-0000-00001B270000}"/>
    <cellStyle name="Денежный 2 5 7 4 4" xfId="2453" xr:uid="{00000000-0005-0000-0000-00001C270000}"/>
    <cellStyle name="Денежный 2 5 7 4 5" xfId="2607" xr:uid="{00000000-0005-0000-0000-00001D270000}"/>
    <cellStyle name="Денежный 2 5 7 4 6" xfId="2740" xr:uid="{00000000-0005-0000-0000-00001E270000}"/>
    <cellStyle name="Денежный 2 5 7 4 7" xfId="2868" xr:uid="{00000000-0005-0000-0000-00001F270000}"/>
    <cellStyle name="Денежный 2 5 7 4 8" xfId="3156" xr:uid="{00000000-0005-0000-0000-000020270000}"/>
    <cellStyle name="Денежный 2 5 7 4 9" xfId="3284" xr:uid="{00000000-0005-0000-0000-000021270000}"/>
    <cellStyle name="Денежный 2 5 7 5" xfId="734" xr:uid="{00000000-0005-0000-0000-000022270000}"/>
    <cellStyle name="Денежный 2 5 7 5 10" xfId="3632" xr:uid="{00000000-0005-0000-0000-000023270000}"/>
    <cellStyle name="Денежный 2 5 7 5 11" xfId="3760" xr:uid="{00000000-0005-0000-0000-000024270000}"/>
    <cellStyle name="Денежный 2 5 7 5 12" xfId="4247" xr:uid="{00000000-0005-0000-0000-000025270000}"/>
    <cellStyle name="Денежный 2 5 7 5 13" xfId="4399" xr:uid="{00000000-0005-0000-0000-000026270000}"/>
    <cellStyle name="Денежный 2 5 7 5 14" xfId="4542" xr:uid="{00000000-0005-0000-0000-000027270000}"/>
    <cellStyle name="Денежный 2 5 7 5 15" xfId="4672" xr:uid="{00000000-0005-0000-0000-000028270000}"/>
    <cellStyle name="Денежный 2 5 7 5 16" xfId="4800" xr:uid="{00000000-0005-0000-0000-000029270000}"/>
    <cellStyle name="Денежный 2 5 7 5 17" xfId="5224" xr:uid="{00000000-0005-0000-0000-00002A270000}"/>
    <cellStyle name="Денежный 2 5 7 5 18" xfId="5374" xr:uid="{00000000-0005-0000-0000-00002B270000}"/>
    <cellStyle name="Денежный 2 5 7 5 19" xfId="5504" xr:uid="{00000000-0005-0000-0000-00002C270000}"/>
    <cellStyle name="Денежный 2 5 7 5 2" xfId="1899" xr:uid="{00000000-0005-0000-0000-00002D270000}"/>
    <cellStyle name="Денежный 2 5 7 5 2 2" xfId="2188" xr:uid="{00000000-0005-0000-0000-00002E270000}"/>
    <cellStyle name="Денежный 2 5 7 5 2 3" xfId="11914" xr:uid="{00000000-0005-0000-0000-00002F270000}"/>
    <cellStyle name="Денежный 2 5 7 5 20" xfId="5632" xr:uid="{00000000-0005-0000-0000-000030270000}"/>
    <cellStyle name="Денежный 2 5 7 5 21" xfId="5920" xr:uid="{00000000-0005-0000-0000-000031270000}"/>
    <cellStyle name="Денежный 2 5 7 5 22" xfId="6388" xr:uid="{00000000-0005-0000-0000-000032270000}"/>
    <cellStyle name="Денежный 2 5 7 5 23" xfId="6886" xr:uid="{00000000-0005-0000-0000-000033270000}"/>
    <cellStyle name="Денежный 2 5 7 5 24" xfId="7384" xr:uid="{00000000-0005-0000-0000-000034270000}"/>
    <cellStyle name="Денежный 2 5 7 5 25" xfId="8378" xr:uid="{00000000-0005-0000-0000-000035270000}"/>
    <cellStyle name="Денежный 2 5 7 5 26" xfId="8423" xr:uid="{00000000-0005-0000-0000-000036270000}"/>
    <cellStyle name="Денежный 2 5 7 5 27" xfId="9404" xr:uid="{00000000-0005-0000-0000-000037270000}"/>
    <cellStyle name="Денежный 2 5 7 5 28" xfId="10642" xr:uid="{00000000-0005-0000-0000-000038270000}"/>
    <cellStyle name="Денежный 2 5 7 5 29" xfId="11711" xr:uid="{00000000-0005-0000-0000-000039270000}"/>
    <cellStyle name="Денежный 2 5 7 5 3" xfId="2313" xr:uid="{00000000-0005-0000-0000-00003A270000}"/>
    <cellStyle name="Денежный 2 5 7 5 4" xfId="2520" xr:uid="{00000000-0005-0000-0000-00003B270000}"/>
    <cellStyle name="Денежный 2 5 7 5 5" xfId="2670" xr:uid="{00000000-0005-0000-0000-00003C270000}"/>
    <cellStyle name="Денежный 2 5 7 5 6" xfId="2800" xr:uid="{00000000-0005-0000-0000-00003D270000}"/>
    <cellStyle name="Денежный 2 5 7 5 7" xfId="2928" xr:uid="{00000000-0005-0000-0000-00003E270000}"/>
    <cellStyle name="Денежный 2 5 7 5 8" xfId="3216" xr:uid="{00000000-0005-0000-0000-00003F270000}"/>
    <cellStyle name="Денежный 2 5 7 5 9" xfId="3344" xr:uid="{00000000-0005-0000-0000-000040270000}"/>
    <cellStyle name="Денежный 2 5 7 6" xfId="969" xr:uid="{00000000-0005-0000-0000-000041270000}"/>
    <cellStyle name="Денежный 2 5 7 6 10" xfId="9633" xr:uid="{00000000-0005-0000-0000-000042270000}"/>
    <cellStyle name="Денежный 2 5 7 6 11" xfId="10866" xr:uid="{00000000-0005-0000-0000-000043270000}"/>
    <cellStyle name="Денежный 2 5 7 6 12" xfId="11656" xr:uid="{00000000-0005-0000-0000-000044270000}"/>
    <cellStyle name="Денежный 2 5 7 6 2" xfId="976" xr:uid="{00000000-0005-0000-0000-000045270000}"/>
    <cellStyle name="Денежный 2 5 7 6 2 10" xfId="12237" xr:uid="{00000000-0005-0000-0000-000046270000}"/>
    <cellStyle name="Денежный 2 5 7 6 2 2" xfId="6068" xr:uid="{00000000-0005-0000-0000-000047270000}"/>
    <cellStyle name="Денежный 2 5 7 6 2 2 2" xfId="6071" xr:uid="{00000000-0005-0000-0000-000048270000}"/>
    <cellStyle name="Денежный 2 5 7 6 2 2 3" xfId="12240" xr:uid="{00000000-0005-0000-0000-000049270000}"/>
    <cellStyle name="Денежный 2 5 7 6 2 3" xfId="6538" xr:uid="{00000000-0005-0000-0000-00004A270000}"/>
    <cellStyle name="Денежный 2 5 7 6 2 4" xfId="7036" xr:uid="{00000000-0005-0000-0000-00004B270000}"/>
    <cellStyle name="Денежный 2 5 7 6 2 5" xfId="7534" xr:uid="{00000000-0005-0000-0000-00004C270000}"/>
    <cellStyle name="Денежный 2 5 7 6 2 6" xfId="8614" xr:uid="{00000000-0005-0000-0000-00004D270000}"/>
    <cellStyle name="Денежный 2 5 7 6 2 7" xfId="9107" xr:uid="{00000000-0005-0000-0000-00004E270000}"/>
    <cellStyle name="Денежный 2 5 7 6 2 8" xfId="9640" xr:uid="{00000000-0005-0000-0000-00004F270000}"/>
    <cellStyle name="Денежный 2 5 7 6 2 9" xfId="10873" xr:uid="{00000000-0005-0000-0000-000050270000}"/>
    <cellStyle name="Денежный 2 5 7 6 3" xfId="1004" xr:uid="{00000000-0005-0000-0000-000051270000}"/>
    <cellStyle name="Денежный 2 5 7 6 3 2" xfId="9668" xr:uid="{00000000-0005-0000-0000-000052270000}"/>
    <cellStyle name="Денежный 2 5 7 6 3 3" xfId="10901" xr:uid="{00000000-0005-0000-0000-000053270000}"/>
    <cellStyle name="Денежный 2 5 7 6 4" xfId="943" xr:uid="{00000000-0005-0000-0000-000054270000}"/>
    <cellStyle name="Денежный 2 5 7 6 4 2" xfId="9607" xr:uid="{00000000-0005-0000-0000-000055270000}"/>
    <cellStyle name="Денежный 2 5 7 6 4 3" xfId="10840" xr:uid="{00000000-0005-0000-0000-000056270000}"/>
    <cellStyle name="Денежный 2 5 7 6 5" xfId="1817" xr:uid="{00000000-0005-0000-0000-000057270000}"/>
    <cellStyle name="Денежный 2 5 7 6 5 2" xfId="6535" xr:uid="{00000000-0005-0000-0000-000058270000}"/>
    <cellStyle name="Денежный 2 5 7 6 5 3" xfId="12461" xr:uid="{00000000-0005-0000-0000-000059270000}"/>
    <cellStyle name="Денежный 2 5 7 6 6" xfId="7033" xr:uid="{00000000-0005-0000-0000-00005A270000}"/>
    <cellStyle name="Денежный 2 5 7 6 7" xfId="7531" xr:uid="{00000000-0005-0000-0000-00005B270000}"/>
    <cellStyle name="Денежный 2 5 7 6 8" xfId="8607" xr:uid="{00000000-0005-0000-0000-00005C270000}"/>
    <cellStyle name="Денежный 2 5 7 6 9" xfId="9100" xr:uid="{00000000-0005-0000-0000-00005D270000}"/>
    <cellStyle name="Денежный 2 5 7 7" xfId="1007" xr:uid="{00000000-0005-0000-0000-00005E270000}"/>
    <cellStyle name="Денежный 2 5 7 7 10" xfId="11676" xr:uid="{00000000-0005-0000-0000-00005F270000}"/>
    <cellStyle name="Денежный 2 5 7 7 2" xfId="1856" xr:uid="{00000000-0005-0000-0000-000060270000}"/>
    <cellStyle name="Денежный 2 5 7 7 2 2" xfId="6093" xr:uid="{00000000-0005-0000-0000-000061270000}"/>
    <cellStyle name="Денежный 2 5 7 7 2 3" xfId="12262" xr:uid="{00000000-0005-0000-0000-000062270000}"/>
    <cellStyle name="Денежный 2 5 7 7 3" xfId="6560" xr:uid="{00000000-0005-0000-0000-000063270000}"/>
    <cellStyle name="Денежный 2 5 7 7 4" xfId="7058" xr:uid="{00000000-0005-0000-0000-000064270000}"/>
    <cellStyle name="Денежный 2 5 7 7 5" xfId="7556" xr:uid="{00000000-0005-0000-0000-000065270000}"/>
    <cellStyle name="Денежный 2 5 7 7 6" xfId="8642" xr:uid="{00000000-0005-0000-0000-000066270000}"/>
    <cellStyle name="Денежный 2 5 7 7 7" xfId="9138" xr:uid="{00000000-0005-0000-0000-000067270000}"/>
    <cellStyle name="Денежный 2 5 7 7 8" xfId="9671" xr:uid="{00000000-0005-0000-0000-000068270000}"/>
    <cellStyle name="Денежный 2 5 7 7 9" xfId="10904" xr:uid="{00000000-0005-0000-0000-000069270000}"/>
    <cellStyle name="Денежный 2 5 7 8" xfId="926" xr:uid="{00000000-0005-0000-0000-00006A270000}"/>
    <cellStyle name="Денежный 2 5 7 8 10" xfId="11791" xr:uid="{00000000-0005-0000-0000-00006B270000}"/>
    <cellStyle name="Денежный 2 5 7 8 2" xfId="2045" xr:uid="{00000000-0005-0000-0000-00006C270000}"/>
    <cellStyle name="Денежный 2 5 7 8 2 2" xfId="6042" xr:uid="{00000000-0005-0000-0000-00006D270000}"/>
    <cellStyle name="Денежный 2 5 7 8 2 3" xfId="12211" xr:uid="{00000000-0005-0000-0000-00006E270000}"/>
    <cellStyle name="Денежный 2 5 7 8 3" xfId="6509" xr:uid="{00000000-0005-0000-0000-00006F270000}"/>
    <cellStyle name="Денежный 2 5 7 8 4" xfId="7007" xr:uid="{00000000-0005-0000-0000-000070270000}"/>
    <cellStyle name="Денежный 2 5 7 8 5" xfId="7505" xr:uid="{00000000-0005-0000-0000-000071270000}"/>
    <cellStyle name="Денежный 2 5 7 8 6" xfId="8565" xr:uid="{00000000-0005-0000-0000-000072270000}"/>
    <cellStyle name="Денежный 2 5 7 8 7" xfId="9057" xr:uid="{00000000-0005-0000-0000-000073270000}"/>
    <cellStyle name="Денежный 2 5 7 8 8" xfId="9590" xr:uid="{00000000-0005-0000-0000-000074270000}"/>
    <cellStyle name="Денежный 2 5 7 8 9" xfId="10823" xr:uid="{00000000-0005-0000-0000-000075270000}"/>
    <cellStyle name="Денежный 2 5 7 9" xfId="1362" xr:uid="{00000000-0005-0000-0000-000076270000}"/>
    <cellStyle name="Денежный 2 5 7 9 2" xfId="1854" xr:uid="{00000000-0005-0000-0000-000077270000}"/>
    <cellStyle name="Денежный 2 5 7 9 3" xfId="11675" xr:uid="{00000000-0005-0000-0000-000078270000}"/>
    <cellStyle name="Денежный 2 5 8" xfId="277" xr:uid="{00000000-0005-0000-0000-000079270000}"/>
    <cellStyle name="Денежный 2 5 8 10" xfId="3421" xr:uid="{00000000-0005-0000-0000-00007A270000}"/>
    <cellStyle name="Денежный 2 5 8 11" xfId="3499" xr:uid="{00000000-0005-0000-0000-00007B270000}"/>
    <cellStyle name="Денежный 2 5 8 12" xfId="3923" xr:uid="{00000000-0005-0000-0000-00007C270000}"/>
    <cellStyle name="Денежный 2 5 8 13" xfId="3828" xr:uid="{00000000-0005-0000-0000-00007D270000}"/>
    <cellStyle name="Денежный 2 5 8 14" xfId="3924" xr:uid="{00000000-0005-0000-0000-00007E270000}"/>
    <cellStyle name="Денежный 2 5 8 15" xfId="4104" xr:uid="{00000000-0005-0000-0000-00007F270000}"/>
    <cellStyle name="Денежный 2 5 8 16" xfId="3784" xr:uid="{00000000-0005-0000-0000-000080270000}"/>
    <cellStyle name="Денежный 2 5 8 17" xfId="4944" xr:uid="{00000000-0005-0000-0000-000081270000}"/>
    <cellStyle name="Денежный 2 5 8 18" xfId="4992" xr:uid="{00000000-0005-0000-0000-000082270000}"/>
    <cellStyle name="Денежный 2 5 8 19" xfId="4887" xr:uid="{00000000-0005-0000-0000-000083270000}"/>
    <cellStyle name="Денежный 2 5 8 2" xfId="977" xr:uid="{00000000-0005-0000-0000-000084270000}"/>
    <cellStyle name="Денежный 2 5 8 2 10" xfId="11716" xr:uid="{00000000-0005-0000-0000-000085270000}"/>
    <cellStyle name="Денежный 2 5 8 2 2" xfId="1904" xr:uid="{00000000-0005-0000-0000-000086270000}"/>
    <cellStyle name="Денежный 2 5 8 2 2 2" xfId="6072" xr:uid="{00000000-0005-0000-0000-000087270000}"/>
    <cellStyle name="Денежный 2 5 8 2 2 3" xfId="12241" xr:uid="{00000000-0005-0000-0000-000088270000}"/>
    <cellStyle name="Денежный 2 5 8 2 3" xfId="6539" xr:uid="{00000000-0005-0000-0000-000089270000}"/>
    <cellStyle name="Денежный 2 5 8 2 4" xfId="7037" xr:uid="{00000000-0005-0000-0000-00008A270000}"/>
    <cellStyle name="Денежный 2 5 8 2 5" xfId="7535" xr:uid="{00000000-0005-0000-0000-00008B270000}"/>
    <cellStyle name="Денежный 2 5 8 2 6" xfId="8615" xr:uid="{00000000-0005-0000-0000-00008C270000}"/>
    <cellStyle name="Денежный 2 5 8 2 7" xfId="9108" xr:uid="{00000000-0005-0000-0000-00008D270000}"/>
    <cellStyle name="Денежный 2 5 8 2 8" xfId="9641" xr:uid="{00000000-0005-0000-0000-00008E270000}"/>
    <cellStyle name="Денежный 2 5 8 2 9" xfId="10874" xr:uid="{00000000-0005-0000-0000-00008F270000}"/>
    <cellStyle name="Денежный 2 5 8 20" xfId="5249" xr:uid="{00000000-0005-0000-0000-000090270000}"/>
    <cellStyle name="Денежный 2 5 8 21" xfId="5711" xr:uid="{00000000-0005-0000-0000-000091270000}"/>
    <cellStyle name="Денежный 2 5 8 22" xfId="5782" xr:uid="{00000000-0005-0000-0000-000092270000}"/>
    <cellStyle name="Денежный 2 5 8 23" xfId="6717" xr:uid="{00000000-0005-0000-0000-000093270000}"/>
    <cellStyle name="Денежный 2 5 8 24" xfId="7215" xr:uid="{00000000-0005-0000-0000-000094270000}"/>
    <cellStyle name="Денежный 2 5 8 25" xfId="7938" xr:uid="{00000000-0005-0000-0000-000095270000}"/>
    <cellStyle name="Денежный 2 5 8 26" xfId="8174" xr:uid="{00000000-0005-0000-0000-000096270000}"/>
    <cellStyle name="Денежный 2 5 8 27" xfId="8220" xr:uid="{00000000-0005-0000-0000-000097270000}"/>
    <cellStyle name="Денежный 2 5 8 28" xfId="10185" xr:uid="{00000000-0005-0000-0000-000098270000}"/>
    <cellStyle name="Денежный 2 5 8 29" xfId="11254" xr:uid="{00000000-0005-0000-0000-000099270000}"/>
    <cellStyle name="Денежный 2 5 8 3" xfId="978" xr:uid="{00000000-0005-0000-0000-00009A270000}"/>
    <cellStyle name="Денежный 2 5 8 3 10" xfId="11750" xr:uid="{00000000-0005-0000-0000-00009B270000}"/>
    <cellStyle name="Денежный 2 5 8 3 2" xfId="1954" xr:uid="{00000000-0005-0000-0000-00009C270000}"/>
    <cellStyle name="Денежный 2 5 8 3 2 2" xfId="6073" xr:uid="{00000000-0005-0000-0000-00009D270000}"/>
    <cellStyle name="Денежный 2 5 8 3 2 3" xfId="12242" xr:uid="{00000000-0005-0000-0000-00009E270000}"/>
    <cellStyle name="Денежный 2 5 8 3 3" xfId="6540" xr:uid="{00000000-0005-0000-0000-00009F270000}"/>
    <cellStyle name="Денежный 2 5 8 3 4" xfId="7038" xr:uid="{00000000-0005-0000-0000-0000A0270000}"/>
    <cellStyle name="Денежный 2 5 8 3 5" xfId="7536" xr:uid="{00000000-0005-0000-0000-0000A1270000}"/>
    <cellStyle name="Денежный 2 5 8 3 6" xfId="8616" xr:uid="{00000000-0005-0000-0000-0000A2270000}"/>
    <cellStyle name="Денежный 2 5 8 3 7" xfId="9109" xr:uid="{00000000-0005-0000-0000-0000A3270000}"/>
    <cellStyle name="Денежный 2 5 8 3 8" xfId="9642" xr:uid="{00000000-0005-0000-0000-0000A4270000}"/>
    <cellStyle name="Денежный 2 5 8 3 9" xfId="10875" xr:uid="{00000000-0005-0000-0000-0000A5270000}"/>
    <cellStyle name="Денежный 2 5 8 4" xfId="1003" xr:uid="{00000000-0005-0000-0000-0000A6270000}"/>
    <cellStyle name="Денежный 2 5 8 4 10" xfId="11636" xr:uid="{00000000-0005-0000-0000-0000A7270000}"/>
    <cellStyle name="Денежный 2 5 8 4 2" xfId="1766" xr:uid="{00000000-0005-0000-0000-0000A8270000}"/>
    <cellStyle name="Денежный 2 5 8 4 2 2" xfId="6090" xr:uid="{00000000-0005-0000-0000-0000A9270000}"/>
    <cellStyle name="Денежный 2 5 8 4 2 3" xfId="12259" xr:uid="{00000000-0005-0000-0000-0000AA270000}"/>
    <cellStyle name="Денежный 2 5 8 4 3" xfId="6557" xr:uid="{00000000-0005-0000-0000-0000AB270000}"/>
    <cellStyle name="Денежный 2 5 8 4 4" xfId="7055" xr:uid="{00000000-0005-0000-0000-0000AC270000}"/>
    <cellStyle name="Денежный 2 5 8 4 5" xfId="7553" xr:uid="{00000000-0005-0000-0000-0000AD270000}"/>
    <cellStyle name="Денежный 2 5 8 4 6" xfId="8639" xr:uid="{00000000-0005-0000-0000-0000AE270000}"/>
    <cellStyle name="Денежный 2 5 8 4 7" xfId="9134" xr:uid="{00000000-0005-0000-0000-0000AF270000}"/>
    <cellStyle name="Денежный 2 5 8 4 8" xfId="9667" xr:uid="{00000000-0005-0000-0000-0000B0270000}"/>
    <cellStyle name="Денежный 2 5 8 4 9" xfId="10900" xr:uid="{00000000-0005-0000-0000-0000B1270000}"/>
    <cellStyle name="Денежный 2 5 8 5" xfId="944" xr:uid="{00000000-0005-0000-0000-0000B2270000}"/>
    <cellStyle name="Денежный 2 5 8 5 10" xfId="11833" xr:uid="{00000000-0005-0000-0000-0000B3270000}"/>
    <cellStyle name="Денежный 2 5 8 5 2" xfId="2099" xr:uid="{00000000-0005-0000-0000-0000B4270000}"/>
    <cellStyle name="Денежный 2 5 8 5 2 2" xfId="6053" xr:uid="{00000000-0005-0000-0000-0000B5270000}"/>
    <cellStyle name="Денежный 2 5 8 5 2 3" xfId="12222" xr:uid="{00000000-0005-0000-0000-0000B6270000}"/>
    <cellStyle name="Денежный 2 5 8 5 3" xfId="6520" xr:uid="{00000000-0005-0000-0000-0000B7270000}"/>
    <cellStyle name="Денежный 2 5 8 5 4" xfId="7018" xr:uid="{00000000-0005-0000-0000-0000B8270000}"/>
    <cellStyle name="Денежный 2 5 8 5 5" xfId="7516" xr:uid="{00000000-0005-0000-0000-0000B9270000}"/>
    <cellStyle name="Денежный 2 5 8 5 6" xfId="8583" xr:uid="{00000000-0005-0000-0000-0000BA270000}"/>
    <cellStyle name="Денежный 2 5 8 5 7" xfId="9075" xr:uid="{00000000-0005-0000-0000-0000BB270000}"/>
    <cellStyle name="Денежный 2 5 8 5 8" xfId="9608" xr:uid="{00000000-0005-0000-0000-0000BC270000}"/>
    <cellStyle name="Денежный 2 5 8 5 9" xfId="10841" xr:uid="{00000000-0005-0000-0000-0000BD270000}"/>
    <cellStyle name="Денежный 2 5 8 6" xfId="1369" xr:uid="{00000000-0005-0000-0000-0000BE270000}"/>
    <cellStyle name="Денежный 2 5 8 6 2" xfId="1963" xr:uid="{00000000-0005-0000-0000-0000BF270000}"/>
    <cellStyle name="Денежный 2 5 8 6 3" xfId="11758" xr:uid="{00000000-0005-0000-0000-0000C0270000}"/>
    <cellStyle name="Денежный 2 5 8 7" xfId="2382" xr:uid="{00000000-0005-0000-0000-0000C1270000}"/>
    <cellStyle name="Денежный 2 5 8 8" xfId="3005" xr:uid="{00000000-0005-0000-0000-0000C2270000}"/>
    <cellStyle name="Денежный 2 5 8 9" xfId="2954" xr:uid="{00000000-0005-0000-0000-0000C3270000}"/>
    <cellStyle name="Денежный 2 5 9" xfId="918" xr:uid="{00000000-0005-0000-0000-0000C4270000}"/>
    <cellStyle name="Денежный 2 5 9 10" xfId="9582" xr:uid="{00000000-0005-0000-0000-0000C5270000}"/>
    <cellStyle name="Денежный 2 5 9 11" xfId="10815" xr:uid="{00000000-0005-0000-0000-0000C6270000}"/>
    <cellStyle name="Денежный 2 5 9 12" xfId="11682" xr:uid="{00000000-0005-0000-0000-0000C7270000}"/>
    <cellStyle name="Денежный 2 5 9 2" xfId="979" xr:uid="{00000000-0005-0000-0000-0000C8270000}"/>
    <cellStyle name="Денежный 2 5 9 2 10" xfId="12207" xr:uid="{00000000-0005-0000-0000-0000C9270000}"/>
    <cellStyle name="Денежный 2 5 9 2 2" xfId="6038" xr:uid="{00000000-0005-0000-0000-0000CA270000}"/>
    <cellStyle name="Денежный 2 5 9 2 2 2" xfId="6074" xr:uid="{00000000-0005-0000-0000-0000CB270000}"/>
    <cellStyle name="Денежный 2 5 9 2 2 3" xfId="12243" xr:uid="{00000000-0005-0000-0000-0000CC270000}"/>
    <cellStyle name="Денежный 2 5 9 2 3" xfId="6541" xr:uid="{00000000-0005-0000-0000-0000CD270000}"/>
    <cellStyle name="Денежный 2 5 9 2 4" xfId="7039" xr:uid="{00000000-0005-0000-0000-0000CE270000}"/>
    <cellStyle name="Денежный 2 5 9 2 5" xfId="7537" xr:uid="{00000000-0005-0000-0000-0000CF270000}"/>
    <cellStyle name="Денежный 2 5 9 2 6" xfId="8617" xr:uid="{00000000-0005-0000-0000-0000D0270000}"/>
    <cellStyle name="Денежный 2 5 9 2 7" xfId="9110" xr:uid="{00000000-0005-0000-0000-0000D1270000}"/>
    <cellStyle name="Денежный 2 5 9 2 8" xfId="9643" xr:uid="{00000000-0005-0000-0000-0000D2270000}"/>
    <cellStyle name="Денежный 2 5 9 2 9" xfId="10876" xr:uid="{00000000-0005-0000-0000-0000D3270000}"/>
    <cellStyle name="Денежный 2 5 9 3" xfId="1002" xr:uid="{00000000-0005-0000-0000-0000D4270000}"/>
    <cellStyle name="Денежный 2 5 9 3 2" xfId="9666" xr:uid="{00000000-0005-0000-0000-0000D5270000}"/>
    <cellStyle name="Денежный 2 5 9 3 3" xfId="10899" xr:uid="{00000000-0005-0000-0000-0000D6270000}"/>
    <cellStyle name="Денежный 2 5 9 4" xfId="948" xr:uid="{00000000-0005-0000-0000-0000D7270000}"/>
    <cellStyle name="Денежный 2 5 9 4 2" xfId="9612" xr:uid="{00000000-0005-0000-0000-0000D8270000}"/>
    <cellStyle name="Денежный 2 5 9 4 3" xfId="10845" xr:uid="{00000000-0005-0000-0000-0000D9270000}"/>
    <cellStyle name="Денежный 2 5 9 5" xfId="1867" xr:uid="{00000000-0005-0000-0000-0000DA270000}"/>
    <cellStyle name="Денежный 2 5 9 5 2" xfId="6505" xr:uid="{00000000-0005-0000-0000-0000DB270000}"/>
    <cellStyle name="Денежный 2 5 9 5 3" xfId="12455" xr:uid="{00000000-0005-0000-0000-0000DC270000}"/>
    <cellStyle name="Денежный 2 5 9 6" xfId="7003" xr:uid="{00000000-0005-0000-0000-0000DD270000}"/>
    <cellStyle name="Денежный 2 5 9 7" xfId="7501" xr:uid="{00000000-0005-0000-0000-0000DE270000}"/>
    <cellStyle name="Денежный 2 5 9 8" xfId="8558" xr:uid="{00000000-0005-0000-0000-0000DF270000}"/>
    <cellStyle name="Денежный 2 5 9 9" xfId="9049" xr:uid="{00000000-0005-0000-0000-0000E0270000}"/>
    <cellStyle name="Денежный 2 50" xfId="9508" xr:uid="{00000000-0005-0000-0000-0000E1270000}"/>
    <cellStyle name="Денежный 2 50 2" xfId="13537" xr:uid="{00000000-0005-0000-0000-0000E2270000}"/>
    <cellStyle name="Денежный 2 50 3" xfId="14785" xr:uid="{00000000-0005-0000-0000-0000E3270000}"/>
    <cellStyle name="Денежный 2 50 3 2" xfId="16195" xr:uid="{00000000-0005-0000-0000-0000E4270000}"/>
    <cellStyle name="Денежный 2 50 3 3" xfId="20178" xr:uid="{00000000-0005-0000-0000-0000E5270000}"/>
    <cellStyle name="Денежный 2 50 3 4" xfId="24430" xr:uid="{00000000-0005-0000-0000-0000E6270000}"/>
    <cellStyle name="Денежный 2 50 3 5" xfId="24939" xr:uid="{00000000-0005-0000-0000-0000E7270000}"/>
    <cellStyle name="Денежный 2 50 3 6" xfId="25253" xr:uid="{00000000-0005-0000-0000-0000E8270000}"/>
    <cellStyle name="Денежный 2 50 3 7" xfId="28680" xr:uid="{00000000-0005-0000-0000-0000E9270000}"/>
    <cellStyle name="Денежный 2 50 3 8" xfId="33351" xr:uid="{00000000-0005-0000-0000-0000EA270000}"/>
    <cellStyle name="Денежный 2 50 3 9" xfId="32194" xr:uid="{00000000-0005-0000-0000-0000EB270000}"/>
    <cellStyle name="Денежный 2 50 4" xfId="17457" xr:uid="{00000000-0005-0000-0000-0000EC270000}"/>
    <cellStyle name="Денежный 2 50 5" xfId="18769" xr:uid="{00000000-0005-0000-0000-0000ED270000}"/>
    <cellStyle name="Денежный 2 50 5 2" xfId="25379" xr:uid="{00000000-0005-0000-0000-0000EE270000}"/>
    <cellStyle name="Денежный 2 50 5 3" xfId="27912" xr:uid="{00000000-0005-0000-0000-0000EF270000}"/>
    <cellStyle name="Денежный 2 50 5 4" xfId="29349" xr:uid="{00000000-0005-0000-0000-0000F0270000}"/>
    <cellStyle name="Денежный 2 50 5 5" xfId="30655" xr:uid="{00000000-0005-0000-0000-0000F1270000}"/>
    <cellStyle name="Денежный 2 50 5 6" xfId="34718" xr:uid="{00000000-0005-0000-0000-0000F2270000}"/>
    <cellStyle name="Денежный 2 50 5 7" xfId="36054" xr:uid="{00000000-0005-0000-0000-0000F3270000}"/>
    <cellStyle name="Денежный 2 51" xfId="11154" xr:uid="{00000000-0005-0000-0000-0000F4270000}"/>
    <cellStyle name="Денежный 2 52" xfId="12787" xr:uid="{00000000-0005-0000-0000-0000F5270000}"/>
    <cellStyle name="Денежный 2 53" xfId="12788" xr:uid="{00000000-0005-0000-0000-0000F6270000}"/>
    <cellStyle name="Денежный 2 53 2" xfId="12789" xr:uid="{00000000-0005-0000-0000-0000F7270000}"/>
    <cellStyle name="Денежный 2 53 2 2" xfId="12846" xr:uid="{00000000-0005-0000-0000-0000F8270000}"/>
    <cellStyle name="Денежный 2 53 2 3" xfId="15476" xr:uid="{00000000-0005-0000-0000-0000F9270000}"/>
    <cellStyle name="Денежный 2 53 2 3 2" xfId="15504" xr:uid="{00000000-0005-0000-0000-0000FA270000}"/>
    <cellStyle name="Денежный 2 53 2 3 3" xfId="19487" xr:uid="{00000000-0005-0000-0000-0000FB270000}"/>
    <cellStyle name="Денежный 2 53 2 3 4" xfId="22681" xr:uid="{00000000-0005-0000-0000-0000FC270000}"/>
    <cellStyle name="Денежный 2 53 2 3 5" xfId="24869" xr:uid="{00000000-0005-0000-0000-0000FD270000}"/>
    <cellStyle name="Денежный 2 53 2 3 6" xfId="25453" xr:uid="{00000000-0005-0000-0000-0000FE270000}"/>
    <cellStyle name="Денежный 2 53 2 3 7" xfId="25188" xr:uid="{00000000-0005-0000-0000-0000FF270000}"/>
    <cellStyle name="Денежный 2 53 2 3 8" xfId="32660" xr:uid="{00000000-0005-0000-0000-000000280000}"/>
    <cellStyle name="Денежный 2 53 2 3 9" xfId="32609" xr:uid="{00000000-0005-0000-0000-000001280000}"/>
    <cellStyle name="Денежный 2 53 2 4" xfId="18148" xr:uid="{00000000-0005-0000-0000-000002280000}"/>
    <cellStyle name="Денежный 2 53 2 5" xfId="19460" xr:uid="{00000000-0005-0000-0000-000003280000}"/>
    <cellStyle name="Денежный 2 53 2 5 2" xfId="25171" xr:uid="{00000000-0005-0000-0000-000004280000}"/>
    <cellStyle name="Денежный 2 53 2 5 3" xfId="28603" xr:uid="{00000000-0005-0000-0000-000005280000}"/>
    <cellStyle name="Денежный 2 53 2 5 4" xfId="30040" xr:uid="{00000000-0005-0000-0000-000006280000}"/>
    <cellStyle name="Денежный 2 53 2 5 5" xfId="31346" xr:uid="{00000000-0005-0000-0000-000007280000}"/>
    <cellStyle name="Денежный 2 53 2 5 6" xfId="34027" xr:uid="{00000000-0005-0000-0000-000008280000}"/>
    <cellStyle name="Денежный 2 53 2 5 7" xfId="35363" xr:uid="{00000000-0005-0000-0000-000009280000}"/>
    <cellStyle name="Денежный 2 54" xfId="14137" xr:uid="{00000000-0005-0000-0000-00000A280000}"/>
    <cellStyle name="Денежный 2 54 10" xfId="16816" xr:uid="{00000000-0005-0000-0000-00000B280000}"/>
    <cellStyle name="Денежный 2 54 11" xfId="16817" xr:uid="{00000000-0005-0000-0000-00000C280000}"/>
    <cellStyle name="Денежный 2 54 12" xfId="16818" xr:uid="{00000000-0005-0000-0000-00000D280000}"/>
    <cellStyle name="Денежный 2 54 13" xfId="16822" xr:uid="{00000000-0005-0000-0000-00000E280000}"/>
    <cellStyle name="Денежный 2 54 14" xfId="16823" xr:uid="{00000000-0005-0000-0000-00000F280000}"/>
    <cellStyle name="Денежный 2 54 15" xfId="16826" xr:uid="{00000000-0005-0000-0000-000010280000}"/>
    <cellStyle name="Денежный 2 54 16" xfId="16827" xr:uid="{00000000-0005-0000-0000-000011280000}"/>
    <cellStyle name="Денежный 2 54 17" xfId="16834" xr:uid="{00000000-0005-0000-0000-000012280000}"/>
    <cellStyle name="Денежный 2 54 18" xfId="16835" xr:uid="{00000000-0005-0000-0000-000013280000}"/>
    <cellStyle name="Денежный 2 54 19" xfId="16836" xr:uid="{00000000-0005-0000-0000-000014280000}"/>
    <cellStyle name="Денежный 2 54 2" xfId="12831" xr:uid="{00000000-0005-0000-0000-000015280000}"/>
    <cellStyle name="Денежный 2 54 2 10" xfId="16815" xr:uid="{00000000-0005-0000-0000-000016280000}"/>
    <cellStyle name="Денежный 2 54 2 11" xfId="16814" xr:uid="{00000000-0005-0000-0000-000017280000}"/>
    <cellStyle name="Денежный 2 54 2 12" xfId="16813" xr:uid="{00000000-0005-0000-0000-000018280000}"/>
    <cellStyle name="Денежный 2 54 2 13" xfId="16821" xr:uid="{00000000-0005-0000-0000-000019280000}"/>
    <cellStyle name="Денежный 2 54 2 14" xfId="16820" xr:uid="{00000000-0005-0000-0000-00001A280000}"/>
    <cellStyle name="Денежный 2 54 2 15" xfId="16825" xr:uid="{00000000-0005-0000-0000-00001B280000}"/>
    <cellStyle name="Денежный 2 54 2 16" xfId="16824" xr:uid="{00000000-0005-0000-0000-00001C280000}"/>
    <cellStyle name="Денежный 2 54 2 17" xfId="16833" xr:uid="{00000000-0005-0000-0000-00001D280000}"/>
    <cellStyle name="Денежный 2 54 2 18" xfId="16831" xr:uid="{00000000-0005-0000-0000-00001E280000}"/>
    <cellStyle name="Денежный 2 54 2 19" xfId="16828" xr:uid="{00000000-0005-0000-0000-00001F280000}"/>
    <cellStyle name="Денежный 2 54 2 2" xfId="14142" xr:uid="{00000000-0005-0000-0000-000020280000}"/>
    <cellStyle name="Денежный 2 54 2 2 2" xfId="16804" xr:uid="{00000000-0005-0000-0000-000021280000}"/>
    <cellStyle name="Денежный 2 54 2 2 2 2" xfId="16803" xr:uid="{00000000-0005-0000-0000-000022280000}"/>
    <cellStyle name="Денежный 2 54 2 2 2 3" xfId="20782" xr:uid="{00000000-0005-0000-0000-000023280000}"/>
    <cellStyle name="Денежный 2 54 2 2 2 4" xfId="33955" xr:uid="{00000000-0005-0000-0000-000024280000}"/>
    <cellStyle name="Денежный 2 54 2 2 2 5" xfId="32620" xr:uid="{00000000-0005-0000-0000-000025280000}"/>
    <cellStyle name="Денежный 2 54 2 2 3" xfId="18163" xr:uid="{00000000-0005-0000-0000-000026280000}"/>
    <cellStyle name="Денежный 2 54 2 2 4" xfId="20783" xr:uid="{00000000-0005-0000-0000-000027280000}"/>
    <cellStyle name="Денежный 2 54 2 2 5" xfId="33956" xr:uid="{00000000-0005-0000-0000-000028280000}"/>
    <cellStyle name="Денежный 2 54 2 2 6" xfId="32053" xr:uid="{00000000-0005-0000-0000-000029280000}"/>
    <cellStyle name="Денежный 2 54 2 20" xfId="16829" xr:uid="{00000000-0005-0000-0000-00002A280000}"/>
    <cellStyle name="Денежный 2 54 2 21" xfId="16830" xr:uid="{00000000-0005-0000-0000-00002B280000}"/>
    <cellStyle name="Денежный 2 54 2 22" xfId="16832" xr:uid="{00000000-0005-0000-0000-00002C280000}"/>
    <cellStyle name="Денежный 2 54 2 23" xfId="16840" xr:uid="{00000000-0005-0000-0000-00002D280000}"/>
    <cellStyle name="Денежный 2 54 2 24" xfId="16842" xr:uid="{00000000-0005-0000-0000-00002E280000}"/>
    <cellStyle name="Денежный 2 54 2 25" xfId="16844" xr:uid="{00000000-0005-0000-0000-00002F280000}"/>
    <cellStyle name="Денежный 2 54 2 26" xfId="16846" xr:uid="{00000000-0005-0000-0000-000030280000}"/>
    <cellStyle name="Денежный 2 54 2 27" xfId="16848" xr:uid="{00000000-0005-0000-0000-000031280000}"/>
    <cellStyle name="Денежный 2 54 2 28" xfId="16852" xr:uid="{00000000-0005-0000-0000-000032280000}"/>
    <cellStyle name="Денежный 2 54 2 29" xfId="16851" xr:uid="{00000000-0005-0000-0000-000033280000}"/>
    <cellStyle name="Денежный 2 54 2 3" xfId="14141" xr:uid="{00000000-0005-0000-0000-000034280000}"/>
    <cellStyle name="Денежный 2 54 2 3 2" xfId="16805" xr:uid="{00000000-0005-0000-0000-000035280000}"/>
    <cellStyle name="Денежный 2 54 2 3 2 2" xfId="18162" xr:uid="{00000000-0005-0000-0000-000036280000}"/>
    <cellStyle name="Денежный 2 54 2 3 2 3" xfId="20812" xr:uid="{00000000-0005-0000-0000-000037280000}"/>
    <cellStyle name="Денежный 2 54 2 3 2 4" xfId="34002" xr:uid="{00000000-0005-0000-0000-000038280000}"/>
    <cellStyle name="Денежный 2 54 2 3 2 5" xfId="35346" xr:uid="{00000000-0005-0000-0000-000039280000}"/>
    <cellStyle name="Денежный 2 54 2 3 3" xfId="20784" xr:uid="{00000000-0005-0000-0000-00003A280000}"/>
    <cellStyle name="Денежный 2 54 2 3 4" xfId="33957" xr:uid="{00000000-0005-0000-0000-00003B280000}"/>
    <cellStyle name="Денежный 2 54 2 3 5" xfId="31519" xr:uid="{00000000-0005-0000-0000-00003C280000}"/>
    <cellStyle name="Денежный 2 54 2 30" xfId="16850" xr:uid="{00000000-0005-0000-0000-00003D280000}"/>
    <cellStyle name="Денежный 2 54 2 4" xfId="14145" xr:uid="{00000000-0005-0000-0000-00003E280000}"/>
    <cellStyle name="Денежный 2 54 2 4 2" xfId="16797" xr:uid="{00000000-0005-0000-0000-00003F280000}"/>
    <cellStyle name="Денежный 2 54 2 4 2 2" xfId="18165" xr:uid="{00000000-0005-0000-0000-000040280000}"/>
    <cellStyle name="Денежный 2 54 2 4 2 3" xfId="20814" xr:uid="{00000000-0005-0000-0000-000041280000}"/>
    <cellStyle name="Денежный 2 54 2 4 2 4" xfId="34004" xr:uid="{00000000-0005-0000-0000-000042280000}"/>
    <cellStyle name="Денежный 2 54 2 4 2 5" xfId="35348" xr:uid="{00000000-0005-0000-0000-000043280000}"/>
    <cellStyle name="Денежный 2 54 2 4 3" xfId="20780" xr:uid="{00000000-0005-0000-0000-000044280000}"/>
    <cellStyle name="Денежный 2 54 2 4 4" xfId="33953" xr:uid="{00000000-0005-0000-0000-000045280000}"/>
    <cellStyle name="Денежный 2 54 2 4 5" xfId="31974" xr:uid="{00000000-0005-0000-0000-000046280000}"/>
    <cellStyle name="Денежный 2 54 2 5" xfId="14144" xr:uid="{00000000-0005-0000-0000-000047280000}"/>
    <cellStyle name="Денежный 2 54 2 5 2" xfId="16802" xr:uid="{00000000-0005-0000-0000-000048280000}"/>
    <cellStyle name="Денежный 2 54 2 5 2 2" xfId="18164" xr:uid="{00000000-0005-0000-0000-000049280000}"/>
    <cellStyle name="Денежный 2 54 2 5 2 3" xfId="20813" xr:uid="{00000000-0005-0000-0000-00004A280000}"/>
    <cellStyle name="Денежный 2 54 2 5 2 4" xfId="34003" xr:uid="{00000000-0005-0000-0000-00004B280000}"/>
    <cellStyle name="Денежный 2 54 2 5 2 5" xfId="35347" xr:uid="{00000000-0005-0000-0000-00004C280000}"/>
    <cellStyle name="Денежный 2 54 2 5 3" xfId="20781" xr:uid="{00000000-0005-0000-0000-00004D280000}"/>
    <cellStyle name="Денежный 2 54 2 5 4" xfId="33954" xr:uid="{00000000-0005-0000-0000-00004E280000}"/>
    <cellStyle name="Денежный 2 54 2 5 5" xfId="32114" xr:uid="{00000000-0005-0000-0000-00004F280000}"/>
    <cellStyle name="Денежный 2 54 2 6" xfId="16801" xr:uid="{00000000-0005-0000-0000-000050280000}"/>
    <cellStyle name="Денежный 2 54 2 7" xfId="16798" xr:uid="{00000000-0005-0000-0000-000051280000}"/>
    <cellStyle name="Денежный 2 54 2 8" xfId="16800" xr:uid="{00000000-0005-0000-0000-000052280000}"/>
    <cellStyle name="Денежный 2 54 2 9" xfId="16799" xr:uid="{00000000-0005-0000-0000-000053280000}"/>
    <cellStyle name="Денежный 2 54 20" xfId="16837" xr:uid="{00000000-0005-0000-0000-000054280000}"/>
    <cellStyle name="Денежный 2 54 21" xfId="16838" xr:uid="{00000000-0005-0000-0000-000055280000}"/>
    <cellStyle name="Денежный 2 54 22" xfId="16839" xr:uid="{00000000-0005-0000-0000-000056280000}"/>
    <cellStyle name="Денежный 2 54 23" xfId="16841" xr:uid="{00000000-0005-0000-0000-000057280000}"/>
    <cellStyle name="Денежный 2 54 24" xfId="16843" xr:uid="{00000000-0005-0000-0000-000058280000}"/>
    <cellStyle name="Денежный 2 54 25" xfId="16845" xr:uid="{00000000-0005-0000-0000-000059280000}"/>
    <cellStyle name="Денежный 2 54 26" xfId="16847" xr:uid="{00000000-0005-0000-0000-00005A280000}"/>
    <cellStyle name="Денежный 2 54 27" xfId="16849" xr:uid="{00000000-0005-0000-0000-00005B280000}"/>
    <cellStyle name="Денежный 2 54 28" xfId="16853" xr:uid="{00000000-0005-0000-0000-00005C280000}"/>
    <cellStyle name="Денежный 2 54 29" xfId="16854" xr:uid="{00000000-0005-0000-0000-00005D280000}"/>
    <cellStyle name="Денежный 2 54 3" xfId="15490" xr:uid="{00000000-0005-0000-0000-00005E280000}"/>
    <cellStyle name="Денежный 2 54 3 2" xfId="16806" xr:uid="{00000000-0005-0000-0000-00005F280000}"/>
    <cellStyle name="Денежный 2 54 30" xfId="16855" xr:uid="{00000000-0005-0000-0000-000060280000}"/>
    <cellStyle name="Денежный 2 54 4" xfId="16807" xr:uid="{00000000-0005-0000-0000-000061280000}"/>
    <cellStyle name="Денежный 2 54 5" xfId="16808" xr:uid="{00000000-0005-0000-0000-000062280000}"/>
    <cellStyle name="Денежный 2 54 6" xfId="16809" xr:uid="{00000000-0005-0000-0000-000063280000}"/>
    <cellStyle name="Денежный 2 54 7" xfId="16810" xr:uid="{00000000-0005-0000-0000-000064280000}"/>
    <cellStyle name="Денежный 2 54 8" xfId="16811" xr:uid="{00000000-0005-0000-0000-000065280000}"/>
    <cellStyle name="Денежный 2 54 9" xfId="16812" xr:uid="{00000000-0005-0000-0000-000066280000}"/>
    <cellStyle name="Денежный 2 55" xfId="12832" xr:uid="{00000000-0005-0000-0000-000067280000}"/>
    <cellStyle name="Денежный 2 55 2" xfId="14139" xr:uid="{00000000-0005-0000-0000-000068280000}"/>
    <cellStyle name="Денежный 2 55 3" xfId="14140" xr:uid="{00000000-0005-0000-0000-000069280000}"/>
    <cellStyle name="Денежный 2 55 4" xfId="14146" xr:uid="{00000000-0005-0000-0000-00006A280000}"/>
    <cellStyle name="Денежный 2 55 5" xfId="14143" xr:uid="{00000000-0005-0000-0000-00006B280000}"/>
    <cellStyle name="Денежный 2 56" xfId="14151" xr:uid="{00000000-0005-0000-0000-00006C280000}"/>
    <cellStyle name="Денежный 2 56 2" xfId="16795" xr:uid="{00000000-0005-0000-0000-00006D280000}"/>
    <cellStyle name="Денежный 2 56 2 2" xfId="16819" xr:uid="{00000000-0005-0000-0000-00006E280000}"/>
    <cellStyle name="Денежный 2 56 2 3" xfId="20785" xr:uid="{00000000-0005-0000-0000-00006F280000}"/>
    <cellStyle name="Денежный 2 56 2 4" xfId="33958" xr:uid="{00000000-0005-0000-0000-000070280000}"/>
    <cellStyle name="Денежный 2 56 2 5" xfId="32583" xr:uid="{00000000-0005-0000-0000-000071280000}"/>
    <cellStyle name="Денежный 2 56 3" xfId="18166" xr:uid="{00000000-0005-0000-0000-000072280000}"/>
    <cellStyle name="Денежный 2 56 4" xfId="20778" xr:uid="{00000000-0005-0000-0000-000073280000}"/>
    <cellStyle name="Денежный 2 56 5" xfId="33951" xr:uid="{00000000-0005-0000-0000-000074280000}"/>
    <cellStyle name="Денежный 2 56 6" xfId="32092" xr:uid="{00000000-0005-0000-0000-000075280000}"/>
    <cellStyle name="Денежный 2 57" xfId="14185" xr:uid="{00000000-0005-0000-0000-000076280000}"/>
    <cellStyle name="Денежный 2 57 2" xfId="16857" xr:uid="{00000000-0005-0000-0000-000077280000}"/>
    <cellStyle name="Денежный 2 57 3" xfId="20787" xr:uid="{00000000-0005-0000-0000-000078280000}"/>
    <cellStyle name="Денежный 2 57 4" xfId="24440" xr:uid="{00000000-0005-0000-0000-000079280000}"/>
    <cellStyle name="Денежный 2 57 5" xfId="25968" xr:uid="{00000000-0005-0000-0000-00007A280000}"/>
    <cellStyle name="Денежный 2 57 6" xfId="24115" xr:uid="{00000000-0005-0000-0000-00007B280000}"/>
    <cellStyle name="Денежный 2 57 7" xfId="28744" xr:uid="{00000000-0005-0000-0000-00007C280000}"/>
    <cellStyle name="Денежный 2 57 8" xfId="33960" xr:uid="{00000000-0005-0000-0000-00007D280000}"/>
    <cellStyle name="Денежный 2 57 9" xfId="35321" xr:uid="{00000000-0005-0000-0000-00007E280000}"/>
    <cellStyle name="Денежный 2 58" xfId="18169" xr:uid="{00000000-0005-0000-0000-00007F280000}"/>
    <cellStyle name="Денежный 2 58 2" xfId="23555" xr:uid="{00000000-0005-0000-0000-000080280000}"/>
    <cellStyle name="Денежный 2 58 3" xfId="26758" xr:uid="{00000000-0005-0000-0000-000081280000}"/>
    <cellStyle name="Денежный 2 58 4" xfId="22692" xr:uid="{00000000-0005-0000-0000-000082280000}"/>
    <cellStyle name="Денежный 2 58 5" xfId="24235" xr:uid="{00000000-0005-0000-0000-000083280000}"/>
    <cellStyle name="Денежный 2 58 6" xfId="35318" xr:uid="{00000000-0005-0000-0000-000084280000}"/>
    <cellStyle name="Денежный 2 58 7" xfId="36654" xr:uid="{00000000-0005-0000-0000-000085280000}"/>
    <cellStyle name="Денежный 2 59" xfId="36658" xr:uid="{00000000-0005-0000-0000-000086280000}"/>
    <cellStyle name="Денежный 2 6" xfId="237" xr:uid="{00000000-0005-0000-0000-000087280000}"/>
    <cellStyle name="Денежный 2 6 10" xfId="2964" xr:uid="{00000000-0005-0000-0000-000088280000}"/>
    <cellStyle name="Денежный 2 6 11" xfId="3400" xr:uid="{00000000-0005-0000-0000-000089280000}"/>
    <cellStyle name="Денежный 2 6 12" xfId="3381" xr:uid="{00000000-0005-0000-0000-00008A280000}"/>
    <cellStyle name="Денежный 2 6 13" xfId="3889" xr:uid="{00000000-0005-0000-0000-00008B280000}"/>
    <cellStyle name="Денежный 2 6 14" xfId="3841" xr:uid="{00000000-0005-0000-0000-00008C280000}"/>
    <cellStyle name="Денежный 2 6 15" xfId="4086" xr:uid="{00000000-0005-0000-0000-00008D280000}"/>
    <cellStyle name="Денежный 2 6 16" xfId="3903" xr:uid="{00000000-0005-0000-0000-00008E280000}"/>
    <cellStyle name="Денежный 2 6 17" xfId="4337" xr:uid="{00000000-0005-0000-0000-00008F280000}"/>
    <cellStyle name="Денежный 2 6 18" xfId="4920" xr:uid="{00000000-0005-0000-0000-000090280000}"/>
    <cellStyle name="Денежный 2 6 19" xfId="5024" xr:uid="{00000000-0005-0000-0000-000091280000}"/>
    <cellStyle name="Денежный 2 6 2" xfId="259" xr:uid="{00000000-0005-0000-0000-000092280000}"/>
    <cellStyle name="Денежный 2 6 2 10" xfId="3409" xr:uid="{00000000-0005-0000-0000-000093280000}"/>
    <cellStyle name="Денежный 2 6 2 11" xfId="3504" xr:uid="{00000000-0005-0000-0000-000094280000}"/>
    <cellStyle name="Денежный 2 6 2 12" xfId="3905" xr:uid="{00000000-0005-0000-0000-000095280000}"/>
    <cellStyle name="Денежный 2 6 2 13" xfId="3835" xr:uid="{00000000-0005-0000-0000-000096280000}"/>
    <cellStyle name="Денежный 2 6 2 14" xfId="3865" xr:uid="{00000000-0005-0000-0000-000097280000}"/>
    <cellStyle name="Денежный 2 6 2 15" xfId="4026" xr:uid="{00000000-0005-0000-0000-000098280000}"/>
    <cellStyle name="Денежный 2 6 2 16" xfId="3987" xr:uid="{00000000-0005-0000-0000-000099280000}"/>
    <cellStyle name="Денежный 2 6 2 17" xfId="4931" xr:uid="{00000000-0005-0000-0000-00009A280000}"/>
    <cellStyle name="Денежный 2 6 2 18" xfId="5004" xr:uid="{00000000-0005-0000-0000-00009B280000}"/>
    <cellStyle name="Денежный 2 6 2 19" xfId="5080" xr:uid="{00000000-0005-0000-0000-00009C280000}"/>
    <cellStyle name="Денежный 2 6 2 2" xfId="981" xr:uid="{00000000-0005-0000-0000-00009D280000}"/>
    <cellStyle name="Денежный 2 6 2 2 10" xfId="11701" xr:uid="{00000000-0005-0000-0000-00009E280000}"/>
    <cellStyle name="Денежный 2 6 2 2 2" xfId="1888" xr:uid="{00000000-0005-0000-0000-00009F280000}"/>
    <cellStyle name="Денежный 2 6 2 2 2 2" xfId="6076" xr:uid="{00000000-0005-0000-0000-0000A0280000}"/>
    <cellStyle name="Денежный 2 6 2 2 2 3" xfId="12245" xr:uid="{00000000-0005-0000-0000-0000A1280000}"/>
    <cellStyle name="Денежный 2 6 2 2 3" xfId="6543" xr:uid="{00000000-0005-0000-0000-0000A2280000}"/>
    <cellStyle name="Денежный 2 6 2 2 4" xfId="7041" xr:uid="{00000000-0005-0000-0000-0000A3280000}"/>
    <cellStyle name="Денежный 2 6 2 2 5" xfId="7539" xr:uid="{00000000-0005-0000-0000-0000A4280000}"/>
    <cellStyle name="Денежный 2 6 2 2 6" xfId="8619" xr:uid="{00000000-0005-0000-0000-0000A5280000}"/>
    <cellStyle name="Денежный 2 6 2 2 7" xfId="9112" xr:uid="{00000000-0005-0000-0000-0000A6280000}"/>
    <cellStyle name="Денежный 2 6 2 2 8" xfId="9645" xr:uid="{00000000-0005-0000-0000-0000A7280000}"/>
    <cellStyle name="Денежный 2 6 2 2 9" xfId="10878" xr:uid="{00000000-0005-0000-0000-0000A8280000}"/>
    <cellStyle name="Денежный 2 6 2 20" xfId="5375" xr:uid="{00000000-0005-0000-0000-0000A9280000}"/>
    <cellStyle name="Денежный 2 6 2 21" xfId="5699" xr:uid="{00000000-0005-0000-0000-0000AA280000}"/>
    <cellStyle name="Денежный 2 6 2 22" xfId="5787" xr:uid="{00000000-0005-0000-0000-0000AB280000}"/>
    <cellStyle name="Денежный 2 6 2 23" xfId="6705" xr:uid="{00000000-0005-0000-0000-0000AC280000}"/>
    <cellStyle name="Денежный 2 6 2 24" xfId="7203" xr:uid="{00000000-0005-0000-0000-0000AD280000}"/>
    <cellStyle name="Денежный 2 6 2 25" xfId="7920" xr:uid="{00000000-0005-0000-0000-0000AE280000}"/>
    <cellStyle name="Денежный 2 6 2 26" xfId="8182" xr:uid="{00000000-0005-0000-0000-0000AF280000}"/>
    <cellStyle name="Денежный 2 6 2 27" xfId="8882" xr:uid="{00000000-0005-0000-0000-0000B0280000}"/>
    <cellStyle name="Денежный 2 6 2 28" xfId="10167" xr:uid="{00000000-0005-0000-0000-0000B1280000}"/>
    <cellStyle name="Денежный 2 6 2 29" xfId="11236" xr:uid="{00000000-0005-0000-0000-0000B2280000}"/>
    <cellStyle name="Денежный 2 6 2 3" xfId="982" xr:uid="{00000000-0005-0000-0000-0000B3280000}"/>
    <cellStyle name="Денежный 2 6 2 3 10" xfId="11755" xr:uid="{00000000-0005-0000-0000-0000B4280000}"/>
    <cellStyle name="Денежный 2 6 2 3 2" xfId="1959" xr:uid="{00000000-0005-0000-0000-0000B5280000}"/>
    <cellStyle name="Денежный 2 6 2 3 2 2" xfId="6077" xr:uid="{00000000-0005-0000-0000-0000B6280000}"/>
    <cellStyle name="Денежный 2 6 2 3 2 3" xfId="12246" xr:uid="{00000000-0005-0000-0000-0000B7280000}"/>
    <cellStyle name="Денежный 2 6 2 3 3" xfId="6544" xr:uid="{00000000-0005-0000-0000-0000B8280000}"/>
    <cellStyle name="Денежный 2 6 2 3 4" xfId="7042" xr:uid="{00000000-0005-0000-0000-0000B9280000}"/>
    <cellStyle name="Денежный 2 6 2 3 5" xfId="7540" xr:uid="{00000000-0005-0000-0000-0000BA280000}"/>
    <cellStyle name="Денежный 2 6 2 3 6" xfId="8620" xr:uid="{00000000-0005-0000-0000-0000BB280000}"/>
    <cellStyle name="Денежный 2 6 2 3 7" xfId="9113" xr:uid="{00000000-0005-0000-0000-0000BC280000}"/>
    <cellStyle name="Денежный 2 6 2 3 8" xfId="9646" xr:uid="{00000000-0005-0000-0000-0000BD280000}"/>
    <cellStyle name="Денежный 2 6 2 3 9" xfId="10879" xr:uid="{00000000-0005-0000-0000-0000BE280000}"/>
    <cellStyle name="Денежный 2 6 2 4" xfId="1000" xr:uid="{00000000-0005-0000-0000-0000BF280000}"/>
    <cellStyle name="Денежный 2 6 2 4 10" xfId="11772" xr:uid="{00000000-0005-0000-0000-0000C0280000}"/>
    <cellStyle name="Денежный 2 6 2 4 2" xfId="2006" xr:uid="{00000000-0005-0000-0000-0000C1280000}"/>
    <cellStyle name="Денежный 2 6 2 4 2 2" xfId="6088" xr:uid="{00000000-0005-0000-0000-0000C2280000}"/>
    <cellStyle name="Денежный 2 6 2 4 2 3" xfId="12257" xr:uid="{00000000-0005-0000-0000-0000C3280000}"/>
    <cellStyle name="Денежный 2 6 2 4 3" xfId="6555" xr:uid="{00000000-0005-0000-0000-0000C4280000}"/>
    <cellStyle name="Денежный 2 6 2 4 4" xfId="7053" xr:uid="{00000000-0005-0000-0000-0000C5280000}"/>
    <cellStyle name="Денежный 2 6 2 4 5" xfId="7551" xr:uid="{00000000-0005-0000-0000-0000C6280000}"/>
    <cellStyle name="Денежный 2 6 2 4 6" xfId="8636" xr:uid="{00000000-0005-0000-0000-0000C7280000}"/>
    <cellStyle name="Денежный 2 6 2 4 7" xfId="9131" xr:uid="{00000000-0005-0000-0000-0000C8280000}"/>
    <cellStyle name="Денежный 2 6 2 4 8" xfId="9664" xr:uid="{00000000-0005-0000-0000-0000C9280000}"/>
    <cellStyle name="Денежный 2 6 2 4 9" xfId="10897" xr:uid="{00000000-0005-0000-0000-0000CA280000}"/>
    <cellStyle name="Денежный 2 6 2 5" xfId="952" xr:uid="{00000000-0005-0000-0000-0000CB280000}"/>
    <cellStyle name="Денежный 2 6 2 5 10" xfId="11667" xr:uid="{00000000-0005-0000-0000-0000CC280000}"/>
    <cellStyle name="Денежный 2 6 2 5 2" xfId="1830" xr:uid="{00000000-0005-0000-0000-0000CD280000}"/>
    <cellStyle name="Денежный 2 6 2 5 2 2" xfId="6058" xr:uid="{00000000-0005-0000-0000-0000CE280000}"/>
    <cellStyle name="Денежный 2 6 2 5 2 3" xfId="12227" xr:uid="{00000000-0005-0000-0000-0000CF280000}"/>
    <cellStyle name="Денежный 2 6 2 5 3" xfId="6525" xr:uid="{00000000-0005-0000-0000-0000D0280000}"/>
    <cellStyle name="Денежный 2 6 2 5 4" xfId="7023" xr:uid="{00000000-0005-0000-0000-0000D1280000}"/>
    <cellStyle name="Денежный 2 6 2 5 5" xfId="7521" xr:uid="{00000000-0005-0000-0000-0000D2280000}"/>
    <cellStyle name="Денежный 2 6 2 5 6" xfId="8591" xr:uid="{00000000-0005-0000-0000-0000D3280000}"/>
    <cellStyle name="Денежный 2 6 2 5 7" xfId="9083" xr:uid="{00000000-0005-0000-0000-0000D4280000}"/>
    <cellStyle name="Денежный 2 6 2 5 8" xfId="9616" xr:uid="{00000000-0005-0000-0000-0000D5280000}"/>
    <cellStyle name="Денежный 2 6 2 5 9" xfId="10849" xr:uid="{00000000-0005-0000-0000-0000D6280000}"/>
    <cellStyle name="Денежный 2 6 2 6" xfId="1351" xr:uid="{00000000-0005-0000-0000-0000D7280000}"/>
    <cellStyle name="Денежный 2 6 2 6 2" xfId="1752" xr:uid="{00000000-0005-0000-0000-0000D8280000}"/>
    <cellStyle name="Денежный 2 6 2 6 3" xfId="11629" xr:uid="{00000000-0005-0000-0000-0000D9280000}"/>
    <cellStyle name="Денежный 2 6 2 7" xfId="2324" xr:uid="{00000000-0005-0000-0000-0000DA280000}"/>
    <cellStyle name="Денежный 2 6 2 8" xfId="2992" xr:uid="{00000000-0005-0000-0000-0000DB280000}"/>
    <cellStyle name="Денежный 2 6 2 9" xfId="2960" xr:uid="{00000000-0005-0000-0000-0000DC280000}"/>
    <cellStyle name="Денежный 2 6 20" xfId="4883" xr:uid="{00000000-0005-0000-0000-0000DD280000}"/>
    <cellStyle name="Денежный 2 6 21" xfId="5111" xr:uid="{00000000-0005-0000-0000-0000DE280000}"/>
    <cellStyle name="Денежный 2 6 22" xfId="5689" xr:uid="{00000000-0005-0000-0000-0000DF280000}"/>
    <cellStyle name="Денежный 2 6 23" xfId="5791" xr:uid="{00000000-0005-0000-0000-0000E0280000}"/>
    <cellStyle name="Денежный 2 6 24" xfId="6696" xr:uid="{00000000-0005-0000-0000-0000E1280000}"/>
    <cellStyle name="Денежный 2 6 25" xfId="7194" xr:uid="{00000000-0005-0000-0000-0000E2280000}"/>
    <cellStyle name="Денежный 2 6 26" xfId="7898" xr:uid="{00000000-0005-0000-0000-0000E3280000}"/>
    <cellStyle name="Денежный 2 6 27" xfId="8189" xr:uid="{00000000-0005-0000-0000-0000E4280000}"/>
    <cellStyle name="Денежный 2 6 28" xfId="8829" xr:uid="{00000000-0005-0000-0000-0000E5280000}"/>
    <cellStyle name="Денежный 2 6 29" xfId="10145" xr:uid="{00000000-0005-0000-0000-0000E6280000}"/>
    <cellStyle name="Денежный 2 6 3" xfId="980" xr:uid="{00000000-0005-0000-0000-0000E7280000}"/>
    <cellStyle name="Денежный 2 6 3 10" xfId="9644" xr:uid="{00000000-0005-0000-0000-0000E8280000}"/>
    <cellStyle name="Денежный 2 6 3 11" xfId="10877" xr:uid="{00000000-0005-0000-0000-0000E9280000}"/>
    <cellStyle name="Денежный 2 6 3 12" xfId="11689" xr:uid="{00000000-0005-0000-0000-0000EA280000}"/>
    <cellStyle name="Денежный 2 6 3 2" xfId="983" xr:uid="{00000000-0005-0000-0000-0000EB280000}"/>
    <cellStyle name="Денежный 2 6 3 2 10" xfId="12244" xr:uid="{00000000-0005-0000-0000-0000EC280000}"/>
    <cellStyle name="Денежный 2 6 3 2 2" xfId="6075" xr:uid="{00000000-0005-0000-0000-0000ED280000}"/>
    <cellStyle name="Денежный 2 6 3 2 2 2" xfId="6078" xr:uid="{00000000-0005-0000-0000-0000EE280000}"/>
    <cellStyle name="Денежный 2 6 3 2 2 3" xfId="12247" xr:uid="{00000000-0005-0000-0000-0000EF280000}"/>
    <cellStyle name="Денежный 2 6 3 2 3" xfId="6545" xr:uid="{00000000-0005-0000-0000-0000F0280000}"/>
    <cellStyle name="Денежный 2 6 3 2 4" xfId="7043" xr:uid="{00000000-0005-0000-0000-0000F1280000}"/>
    <cellStyle name="Денежный 2 6 3 2 5" xfId="7541" xr:uid="{00000000-0005-0000-0000-0000F2280000}"/>
    <cellStyle name="Денежный 2 6 3 2 6" xfId="8621" xr:uid="{00000000-0005-0000-0000-0000F3280000}"/>
    <cellStyle name="Денежный 2 6 3 2 7" xfId="9114" xr:uid="{00000000-0005-0000-0000-0000F4280000}"/>
    <cellStyle name="Денежный 2 6 3 2 8" xfId="9647" xr:uid="{00000000-0005-0000-0000-0000F5280000}"/>
    <cellStyle name="Денежный 2 6 3 2 9" xfId="10880" xr:uid="{00000000-0005-0000-0000-0000F6280000}"/>
    <cellStyle name="Денежный 2 6 3 3" xfId="999" xr:uid="{00000000-0005-0000-0000-0000F7280000}"/>
    <cellStyle name="Денежный 2 6 3 3 2" xfId="9663" xr:uid="{00000000-0005-0000-0000-0000F8280000}"/>
    <cellStyle name="Денежный 2 6 3 3 3" xfId="10896" xr:uid="{00000000-0005-0000-0000-0000F9280000}"/>
    <cellStyle name="Денежный 2 6 3 4" xfId="955" xr:uid="{00000000-0005-0000-0000-0000FA280000}"/>
    <cellStyle name="Денежный 2 6 3 4 2" xfId="9619" xr:uid="{00000000-0005-0000-0000-0000FB280000}"/>
    <cellStyle name="Денежный 2 6 3 4 3" xfId="10852" xr:uid="{00000000-0005-0000-0000-0000FC280000}"/>
    <cellStyle name="Денежный 2 6 3 5" xfId="1874" xr:uid="{00000000-0005-0000-0000-0000FD280000}"/>
    <cellStyle name="Денежный 2 6 3 5 2" xfId="6542" xr:uid="{00000000-0005-0000-0000-0000FE280000}"/>
    <cellStyle name="Денежный 2 6 3 5 3" xfId="12462" xr:uid="{00000000-0005-0000-0000-0000FF280000}"/>
    <cellStyle name="Денежный 2 6 3 6" xfId="7040" xr:uid="{00000000-0005-0000-0000-000000290000}"/>
    <cellStyle name="Денежный 2 6 3 7" xfId="7538" xr:uid="{00000000-0005-0000-0000-000001290000}"/>
    <cellStyle name="Денежный 2 6 3 8" xfId="8618" xr:uid="{00000000-0005-0000-0000-000002290000}"/>
    <cellStyle name="Денежный 2 6 3 9" xfId="9111" xr:uid="{00000000-0005-0000-0000-000003290000}"/>
    <cellStyle name="Денежный 2 6 30" xfId="11212" xr:uid="{00000000-0005-0000-0000-000004290000}"/>
    <cellStyle name="Денежный 2 6 31" xfId="12799" xr:uid="{00000000-0005-0000-0000-000005290000}"/>
    <cellStyle name="Денежный 2 6 31 2" xfId="12810" xr:uid="{00000000-0005-0000-0000-000006290000}"/>
    <cellStyle name="Денежный 2 6 32" xfId="12820" xr:uid="{00000000-0005-0000-0000-000007290000}"/>
    <cellStyle name="Денежный 2 6 33" xfId="12829" xr:uid="{00000000-0005-0000-0000-000008290000}"/>
    <cellStyle name="Денежный 2 6 4" xfId="1001" xr:uid="{00000000-0005-0000-0000-000009290000}"/>
    <cellStyle name="Денежный 2 6 4 10" xfId="11783" xr:uid="{00000000-0005-0000-0000-00000A290000}"/>
    <cellStyle name="Денежный 2 6 4 2" xfId="2025" xr:uid="{00000000-0005-0000-0000-00000B290000}"/>
    <cellStyle name="Денежный 2 6 4 2 2" xfId="6089" xr:uid="{00000000-0005-0000-0000-00000C290000}"/>
    <cellStyle name="Денежный 2 6 4 2 3" xfId="12258" xr:uid="{00000000-0005-0000-0000-00000D290000}"/>
    <cellStyle name="Денежный 2 6 4 3" xfId="6556" xr:uid="{00000000-0005-0000-0000-00000E290000}"/>
    <cellStyle name="Денежный 2 6 4 4" xfId="7054" xr:uid="{00000000-0005-0000-0000-00000F290000}"/>
    <cellStyle name="Денежный 2 6 4 5" xfId="7552" xr:uid="{00000000-0005-0000-0000-000010290000}"/>
    <cellStyle name="Денежный 2 6 4 6" xfId="8637" xr:uid="{00000000-0005-0000-0000-000011290000}"/>
    <cellStyle name="Денежный 2 6 4 7" xfId="9132" xr:uid="{00000000-0005-0000-0000-000012290000}"/>
    <cellStyle name="Денежный 2 6 4 8" xfId="9665" xr:uid="{00000000-0005-0000-0000-000013290000}"/>
    <cellStyle name="Денежный 2 6 4 9" xfId="10898" xr:uid="{00000000-0005-0000-0000-000014290000}"/>
    <cellStyle name="Денежный 2 6 5" xfId="951" xr:uid="{00000000-0005-0000-0000-000015290000}"/>
    <cellStyle name="Денежный 2 6 5 10" xfId="11644" xr:uid="{00000000-0005-0000-0000-000016290000}"/>
    <cellStyle name="Денежный 2 6 5 2" xfId="1791" xr:uid="{00000000-0005-0000-0000-000017290000}"/>
    <cellStyle name="Денежный 2 6 5 2 2" xfId="6057" xr:uid="{00000000-0005-0000-0000-000018290000}"/>
    <cellStyle name="Денежный 2 6 5 2 3" xfId="12226" xr:uid="{00000000-0005-0000-0000-000019290000}"/>
    <cellStyle name="Денежный 2 6 5 3" xfId="6524" xr:uid="{00000000-0005-0000-0000-00001A290000}"/>
    <cellStyle name="Денежный 2 6 5 4" xfId="7022" xr:uid="{00000000-0005-0000-0000-00001B290000}"/>
    <cellStyle name="Денежный 2 6 5 5" xfId="7520" xr:uid="{00000000-0005-0000-0000-00001C290000}"/>
    <cellStyle name="Денежный 2 6 5 6" xfId="8590" xr:uid="{00000000-0005-0000-0000-00001D290000}"/>
    <cellStyle name="Денежный 2 6 5 7" xfId="9082" xr:uid="{00000000-0005-0000-0000-00001E290000}"/>
    <cellStyle name="Денежный 2 6 5 8" xfId="9615" xr:uid="{00000000-0005-0000-0000-00001F290000}"/>
    <cellStyle name="Денежный 2 6 5 9" xfId="10848" xr:uid="{00000000-0005-0000-0000-000020290000}"/>
    <cellStyle name="Денежный 2 6 6" xfId="1327" xr:uid="{00000000-0005-0000-0000-000021290000}"/>
    <cellStyle name="Денежный 2 6 6 2" xfId="2355" xr:uid="{00000000-0005-0000-0000-000022290000}"/>
    <cellStyle name="Денежный 2 6 6 3" xfId="11976" xr:uid="{00000000-0005-0000-0000-000023290000}"/>
    <cellStyle name="Денежный 2 6 7" xfId="2366" xr:uid="{00000000-0005-0000-0000-000024290000}"/>
    <cellStyle name="Денежный 2 6 8" xfId="1762" xr:uid="{00000000-0005-0000-0000-000025290000}"/>
    <cellStyle name="Денежный 2 6 9" xfId="2983" xr:uid="{00000000-0005-0000-0000-000026290000}"/>
    <cellStyle name="Денежный 2 7" xfId="244" xr:uid="{00000000-0005-0000-0000-000027290000}"/>
    <cellStyle name="Денежный 2 7 10" xfId="3401" xr:uid="{00000000-0005-0000-0000-000028290000}"/>
    <cellStyle name="Денежный 2 7 11" xfId="3470" xr:uid="{00000000-0005-0000-0000-000029290000}"/>
    <cellStyle name="Денежный 2 7 12" xfId="3893" xr:uid="{00000000-0005-0000-0000-00002A290000}"/>
    <cellStyle name="Денежный 2 7 13" xfId="4069" xr:uid="{00000000-0005-0000-0000-00002B290000}"/>
    <cellStyle name="Денежный 2 7 14" xfId="4010" xr:uid="{00000000-0005-0000-0000-00002C290000}"/>
    <cellStyle name="Денежный 2 7 15" xfId="4255" xr:uid="{00000000-0005-0000-0000-00002D290000}"/>
    <cellStyle name="Денежный 2 7 16" xfId="4482" xr:uid="{00000000-0005-0000-0000-00002E290000}"/>
    <cellStyle name="Денежный 2 7 17" xfId="4922" xr:uid="{00000000-0005-0000-0000-00002F290000}"/>
    <cellStyle name="Денежный 2 7 18" xfId="4868" xr:uid="{00000000-0005-0000-0000-000030290000}"/>
    <cellStyle name="Денежный 2 7 19" xfId="4900" xr:uid="{00000000-0005-0000-0000-000031290000}"/>
    <cellStyle name="Денежный 2 7 2" xfId="984" xr:uid="{00000000-0005-0000-0000-000032290000}"/>
    <cellStyle name="Денежный 2 7 2 10" xfId="9648" xr:uid="{00000000-0005-0000-0000-000033290000}"/>
    <cellStyle name="Денежный 2 7 2 11" xfId="10881" xr:uid="{00000000-0005-0000-0000-000034290000}"/>
    <cellStyle name="Денежный 2 7 2 12" xfId="11692" xr:uid="{00000000-0005-0000-0000-000035290000}"/>
    <cellStyle name="Денежный 2 7 2 2" xfId="985" xr:uid="{00000000-0005-0000-0000-000036290000}"/>
    <cellStyle name="Денежный 2 7 2 2 10" xfId="12248" xr:uid="{00000000-0005-0000-0000-000037290000}"/>
    <cellStyle name="Денежный 2 7 2 2 2" xfId="6079" xr:uid="{00000000-0005-0000-0000-000038290000}"/>
    <cellStyle name="Денежный 2 7 2 2 2 2" xfId="6080" xr:uid="{00000000-0005-0000-0000-000039290000}"/>
    <cellStyle name="Денежный 2 7 2 2 2 3" xfId="12249" xr:uid="{00000000-0005-0000-0000-00003A290000}"/>
    <cellStyle name="Денежный 2 7 2 2 3" xfId="6547" xr:uid="{00000000-0005-0000-0000-00003B290000}"/>
    <cellStyle name="Денежный 2 7 2 2 4" xfId="7045" xr:uid="{00000000-0005-0000-0000-00003C290000}"/>
    <cellStyle name="Денежный 2 7 2 2 5" xfId="7543" xr:uid="{00000000-0005-0000-0000-00003D290000}"/>
    <cellStyle name="Денежный 2 7 2 2 6" xfId="8623" xr:uid="{00000000-0005-0000-0000-00003E290000}"/>
    <cellStyle name="Денежный 2 7 2 2 7" xfId="9116" xr:uid="{00000000-0005-0000-0000-00003F290000}"/>
    <cellStyle name="Денежный 2 7 2 2 8" xfId="9649" xr:uid="{00000000-0005-0000-0000-000040290000}"/>
    <cellStyle name="Денежный 2 7 2 2 9" xfId="10882" xr:uid="{00000000-0005-0000-0000-000041290000}"/>
    <cellStyle name="Денежный 2 7 2 3" xfId="997" xr:uid="{00000000-0005-0000-0000-000042290000}"/>
    <cellStyle name="Денежный 2 7 2 3 2" xfId="9661" xr:uid="{00000000-0005-0000-0000-000043290000}"/>
    <cellStyle name="Денежный 2 7 2 3 3" xfId="10894" xr:uid="{00000000-0005-0000-0000-000044290000}"/>
    <cellStyle name="Денежный 2 7 2 4" xfId="960" xr:uid="{00000000-0005-0000-0000-000045290000}"/>
    <cellStyle name="Денежный 2 7 2 4 2" xfId="9624" xr:uid="{00000000-0005-0000-0000-000046290000}"/>
    <cellStyle name="Денежный 2 7 2 4 3" xfId="10857" xr:uid="{00000000-0005-0000-0000-000047290000}"/>
    <cellStyle name="Денежный 2 7 2 5" xfId="1877" xr:uid="{00000000-0005-0000-0000-000048290000}"/>
    <cellStyle name="Денежный 2 7 2 5 2" xfId="6546" xr:uid="{00000000-0005-0000-0000-000049290000}"/>
    <cellStyle name="Денежный 2 7 2 5 3" xfId="12463" xr:uid="{00000000-0005-0000-0000-00004A290000}"/>
    <cellStyle name="Денежный 2 7 2 6" xfId="7044" xr:uid="{00000000-0005-0000-0000-00004B290000}"/>
    <cellStyle name="Денежный 2 7 2 7" xfId="7542" xr:uid="{00000000-0005-0000-0000-00004C290000}"/>
    <cellStyle name="Денежный 2 7 2 8" xfId="8622" xr:uid="{00000000-0005-0000-0000-00004D290000}"/>
    <cellStyle name="Денежный 2 7 2 9" xfId="9115" xr:uid="{00000000-0005-0000-0000-00004E290000}"/>
    <cellStyle name="Денежный 2 7 20" xfId="5022" xr:uid="{00000000-0005-0000-0000-00004F290000}"/>
    <cellStyle name="Денежный 2 7 21" xfId="5691" xr:uid="{00000000-0005-0000-0000-000050290000}"/>
    <cellStyle name="Денежный 2 7 22" xfId="5670" xr:uid="{00000000-0005-0000-0000-000051290000}"/>
    <cellStyle name="Денежный 2 7 23" xfId="6697" xr:uid="{00000000-0005-0000-0000-000052290000}"/>
    <cellStyle name="Денежный 2 7 24" xfId="7195" xr:uid="{00000000-0005-0000-0000-000053290000}"/>
    <cellStyle name="Денежный 2 7 25" xfId="7905" xr:uid="{00000000-0005-0000-0000-000054290000}"/>
    <cellStyle name="Денежный 2 7 26" xfId="7840" xr:uid="{00000000-0005-0000-0000-000055290000}"/>
    <cellStyle name="Денежный 2 7 27" xfId="7721" xr:uid="{00000000-0005-0000-0000-000056290000}"/>
    <cellStyle name="Денежный 2 7 28" xfId="10152" xr:uid="{00000000-0005-0000-0000-000057290000}"/>
    <cellStyle name="Денежный 2 7 29" xfId="11220" xr:uid="{00000000-0005-0000-0000-000058290000}"/>
    <cellStyle name="Денежный 2 7 3" xfId="986" xr:uid="{00000000-0005-0000-0000-000059290000}"/>
    <cellStyle name="Денежный 2 7 3 2" xfId="9650" xr:uid="{00000000-0005-0000-0000-00005A290000}"/>
    <cellStyle name="Денежный 2 7 3 3" xfId="10883" xr:uid="{00000000-0005-0000-0000-00005B290000}"/>
    <cellStyle name="Денежный 2 7 4" xfId="998" xr:uid="{00000000-0005-0000-0000-00005C290000}"/>
    <cellStyle name="Денежный 2 7 4 10" xfId="11803" xr:uid="{00000000-0005-0000-0000-00005D290000}"/>
    <cellStyle name="Денежный 2 7 4 2" xfId="2062" xr:uid="{00000000-0005-0000-0000-00005E290000}"/>
    <cellStyle name="Денежный 2 7 4 2 2" xfId="6087" xr:uid="{00000000-0005-0000-0000-00005F290000}"/>
    <cellStyle name="Денежный 2 7 4 2 3" xfId="12256" xr:uid="{00000000-0005-0000-0000-000060290000}"/>
    <cellStyle name="Денежный 2 7 4 3" xfId="6554" xr:uid="{00000000-0005-0000-0000-000061290000}"/>
    <cellStyle name="Денежный 2 7 4 4" xfId="7052" xr:uid="{00000000-0005-0000-0000-000062290000}"/>
    <cellStyle name="Денежный 2 7 4 5" xfId="7550" xr:uid="{00000000-0005-0000-0000-000063290000}"/>
    <cellStyle name="Денежный 2 7 4 6" xfId="8634" xr:uid="{00000000-0005-0000-0000-000064290000}"/>
    <cellStyle name="Денежный 2 7 4 7" xfId="9129" xr:uid="{00000000-0005-0000-0000-000065290000}"/>
    <cellStyle name="Денежный 2 7 4 8" xfId="9662" xr:uid="{00000000-0005-0000-0000-000066290000}"/>
    <cellStyle name="Денежный 2 7 4 9" xfId="10895" xr:uid="{00000000-0005-0000-0000-000067290000}"/>
    <cellStyle name="Денежный 2 7 5" xfId="958" xr:uid="{00000000-0005-0000-0000-000068290000}"/>
    <cellStyle name="Денежный 2 7 5 10" xfId="11641" xr:uid="{00000000-0005-0000-0000-000069290000}"/>
    <cellStyle name="Денежный 2 7 5 2" xfId="1784" xr:uid="{00000000-0005-0000-0000-00006A290000}"/>
    <cellStyle name="Денежный 2 7 5 2 2" xfId="6062" xr:uid="{00000000-0005-0000-0000-00006B290000}"/>
    <cellStyle name="Денежный 2 7 5 2 3" xfId="12231" xr:uid="{00000000-0005-0000-0000-00006C290000}"/>
    <cellStyle name="Денежный 2 7 5 3" xfId="6529" xr:uid="{00000000-0005-0000-0000-00006D290000}"/>
    <cellStyle name="Денежный 2 7 5 4" xfId="7027" xr:uid="{00000000-0005-0000-0000-00006E290000}"/>
    <cellStyle name="Денежный 2 7 5 5" xfId="7525" xr:uid="{00000000-0005-0000-0000-00006F290000}"/>
    <cellStyle name="Денежный 2 7 5 6" xfId="8596" xr:uid="{00000000-0005-0000-0000-000070290000}"/>
    <cellStyle name="Денежный 2 7 5 7" xfId="9089" xr:uid="{00000000-0005-0000-0000-000071290000}"/>
    <cellStyle name="Денежный 2 7 5 8" xfId="9622" xr:uid="{00000000-0005-0000-0000-000072290000}"/>
    <cellStyle name="Денежный 2 7 5 9" xfId="10855" xr:uid="{00000000-0005-0000-0000-000073290000}"/>
    <cellStyle name="Денежный 2 7 6" xfId="1335" xr:uid="{00000000-0005-0000-0000-000074290000}"/>
    <cellStyle name="Денежный 2 7 6 2" xfId="2204" xr:uid="{00000000-0005-0000-0000-000075290000}"/>
    <cellStyle name="Денежный 2 7 6 3" xfId="11923" xr:uid="{00000000-0005-0000-0000-000076290000}"/>
    <cellStyle name="Денежный 2 7 7" xfId="2528" xr:uid="{00000000-0005-0000-0000-000077290000}"/>
    <cellStyle name="Денежный 2 7 8" xfId="2984" xr:uid="{00000000-0005-0000-0000-000078290000}"/>
    <cellStyle name="Денежный 2 7 9" xfId="3085" xr:uid="{00000000-0005-0000-0000-000079290000}"/>
    <cellStyle name="Денежный 2 8" xfId="252" xr:uid="{00000000-0005-0000-0000-00007A290000}"/>
    <cellStyle name="Денежный 2 8 10" xfId="3408" xr:uid="{00000000-0005-0000-0000-00007B290000}"/>
    <cellStyle name="Денежный 2 8 11" xfId="3378" xr:uid="{00000000-0005-0000-0000-00007C290000}"/>
    <cellStyle name="Денежный 2 8 12" xfId="3900" xr:uid="{00000000-0005-0000-0000-00007D290000}"/>
    <cellStyle name="Денежный 2 8 13" xfId="4065" xr:uid="{00000000-0005-0000-0000-00007E290000}"/>
    <cellStyle name="Денежный 2 8 14" xfId="4012" xr:uid="{00000000-0005-0000-0000-00007F290000}"/>
    <cellStyle name="Денежный 2 8 15" xfId="4257" xr:uid="{00000000-0005-0000-0000-000080290000}"/>
    <cellStyle name="Денежный 2 8 16" xfId="4408" xr:uid="{00000000-0005-0000-0000-000081290000}"/>
    <cellStyle name="Денежный 2 8 17" xfId="4929" xr:uid="{00000000-0005-0000-0000-000082290000}"/>
    <cellStyle name="Денежный 2 8 18" xfId="4864" xr:uid="{00000000-0005-0000-0000-000083290000}"/>
    <cellStyle name="Денежный 2 8 19" xfId="4824" xr:uid="{00000000-0005-0000-0000-000084290000}"/>
    <cellStyle name="Денежный 2 8 2" xfId="987" xr:uid="{00000000-0005-0000-0000-000085290000}"/>
    <cellStyle name="Денежный 2 8 2 10" xfId="9651" xr:uid="{00000000-0005-0000-0000-000086290000}"/>
    <cellStyle name="Денежный 2 8 2 11" xfId="10884" xr:uid="{00000000-0005-0000-0000-000087290000}"/>
    <cellStyle name="Денежный 2 8 2 12" xfId="11700" xr:uid="{00000000-0005-0000-0000-000088290000}"/>
    <cellStyle name="Денежный 2 8 2 2" xfId="988" xr:uid="{00000000-0005-0000-0000-000089290000}"/>
    <cellStyle name="Денежный 2 8 2 2 10" xfId="12250" xr:uid="{00000000-0005-0000-0000-00008A290000}"/>
    <cellStyle name="Денежный 2 8 2 2 2" xfId="6081" xr:uid="{00000000-0005-0000-0000-00008B290000}"/>
    <cellStyle name="Денежный 2 8 2 2 2 2" xfId="6082" xr:uid="{00000000-0005-0000-0000-00008C290000}"/>
    <cellStyle name="Денежный 2 8 2 2 2 3" xfId="12251" xr:uid="{00000000-0005-0000-0000-00008D290000}"/>
    <cellStyle name="Денежный 2 8 2 2 3" xfId="6549" xr:uid="{00000000-0005-0000-0000-00008E290000}"/>
    <cellStyle name="Денежный 2 8 2 2 4" xfId="7047" xr:uid="{00000000-0005-0000-0000-00008F290000}"/>
    <cellStyle name="Денежный 2 8 2 2 5" xfId="7545" xr:uid="{00000000-0005-0000-0000-000090290000}"/>
    <cellStyle name="Денежный 2 8 2 2 6" xfId="8626" xr:uid="{00000000-0005-0000-0000-000091290000}"/>
    <cellStyle name="Денежный 2 8 2 2 7" xfId="9119" xr:uid="{00000000-0005-0000-0000-000092290000}"/>
    <cellStyle name="Денежный 2 8 2 2 8" xfId="9652" xr:uid="{00000000-0005-0000-0000-000093290000}"/>
    <cellStyle name="Денежный 2 8 2 2 9" xfId="10885" xr:uid="{00000000-0005-0000-0000-000094290000}"/>
    <cellStyle name="Денежный 2 8 2 3" xfId="995" xr:uid="{00000000-0005-0000-0000-000095290000}"/>
    <cellStyle name="Денежный 2 8 2 3 2" xfId="9659" xr:uid="{00000000-0005-0000-0000-000096290000}"/>
    <cellStyle name="Денежный 2 8 2 3 3" xfId="10892" xr:uid="{00000000-0005-0000-0000-000097290000}"/>
    <cellStyle name="Денежный 2 8 2 4" xfId="966" xr:uid="{00000000-0005-0000-0000-000098290000}"/>
    <cellStyle name="Денежный 2 8 2 4 2" xfId="9630" xr:uid="{00000000-0005-0000-0000-000099290000}"/>
    <cellStyle name="Денежный 2 8 2 4 3" xfId="10863" xr:uid="{00000000-0005-0000-0000-00009A290000}"/>
    <cellStyle name="Денежный 2 8 2 5" xfId="1885" xr:uid="{00000000-0005-0000-0000-00009B290000}"/>
    <cellStyle name="Денежный 2 8 2 5 2" xfId="6548" xr:uid="{00000000-0005-0000-0000-00009C290000}"/>
    <cellStyle name="Денежный 2 8 2 5 3" xfId="12464" xr:uid="{00000000-0005-0000-0000-00009D290000}"/>
    <cellStyle name="Денежный 2 8 2 6" xfId="7046" xr:uid="{00000000-0005-0000-0000-00009E290000}"/>
    <cellStyle name="Денежный 2 8 2 7" xfId="7544" xr:uid="{00000000-0005-0000-0000-00009F290000}"/>
    <cellStyle name="Денежный 2 8 2 8" xfId="8625" xr:uid="{00000000-0005-0000-0000-0000A0290000}"/>
    <cellStyle name="Денежный 2 8 2 9" xfId="9118" xr:uid="{00000000-0005-0000-0000-0000A1290000}"/>
    <cellStyle name="Денежный 2 8 20" xfId="5021" xr:uid="{00000000-0005-0000-0000-0000A2290000}"/>
    <cellStyle name="Денежный 2 8 21" xfId="5698" xr:uid="{00000000-0005-0000-0000-0000A3290000}"/>
    <cellStyle name="Денежный 2 8 22" xfId="5666" xr:uid="{00000000-0005-0000-0000-0000A4290000}"/>
    <cellStyle name="Денежный 2 8 23" xfId="6704" xr:uid="{00000000-0005-0000-0000-0000A5290000}"/>
    <cellStyle name="Денежный 2 8 24" xfId="7202" xr:uid="{00000000-0005-0000-0000-0000A6290000}"/>
    <cellStyle name="Денежный 2 8 25" xfId="7913" xr:uid="{00000000-0005-0000-0000-0000A7290000}"/>
    <cellStyle name="Денежный 2 8 26" xfId="7836" xr:uid="{00000000-0005-0000-0000-0000A8290000}"/>
    <cellStyle name="Денежный 2 8 27" xfId="8649" xr:uid="{00000000-0005-0000-0000-0000A9290000}"/>
    <cellStyle name="Денежный 2 8 28" xfId="10160" xr:uid="{00000000-0005-0000-0000-0000AA290000}"/>
    <cellStyle name="Денежный 2 8 29" xfId="11228" xr:uid="{00000000-0005-0000-0000-0000AB290000}"/>
    <cellStyle name="Денежный 2 8 3" xfId="989" xr:uid="{00000000-0005-0000-0000-0000AC290000}"/>
    <cellStyle name="Денежный 2 8 3 2" xfId="9653" xr:uid="{00000000-0005-0000-0000-0000AD290000}"/>
    <cellStyle name="Денежный 2 8 3 3" xfId="10886" xr:uid="{00000000-0005-0000-0000-0000AE290000}"/>
    <cellStyle name="Денежный 2 8 4" xfId="996" xr:uid="{00000000-0005-0000-0000-0000AF290000}"/>
    <cellStyle name="Денежный 2 8 4 10" xfId="11812" xr:uid="{00000000-0005-0000-0000-0000B0290000}"/>
    <cellStyle name="Денежный 2 8 4 2" xfId="2071" xr:uid="{00000000-0005-0000-0000-0000B1290000}"/>
    <cellStyle name="Денежный 2 8 4 2 2" xfId="6086" xr:uid="{00000000-0005-0000-0000-0000B2290000}"/>
    <cellStyle name="Денежный 2 8 4 2 3" xfId="12255" xr:uid="{00000000-0005-0000-0000-0000B3290000}"/>
    <cellStyle name="Денежный 2 8 4 3" xfId="6553" xr:uid="{00000000-0005-0000-0000-0000B4290000}"/>
    <cellStyle name="Денежный 2 8 4 4" xfId="7051" xr:uid="{00000000-0005-0000-0000-0000B5290000}"/>
    <cellStyle name="Денежный 2 8 4 5" xfId="7549" xr:uid="{00000000-0005-0000-0000-0000B6290000}"/>
    <cellStyle name="Денежный 2 8 4 6" xfId="8632" xr:uid="{00000000-0005-0000-0000-0000B7290000}"/>
    <cellStyle name="Денежный 2 8 4 7" xfId="9127" xr:uid="{00000000-0005-0000-0000-0000B8290000}"/>
    <cellStyle name="Денежный 2 8 4 8" xfId="9660" xr:uid="{00000000-0005-0000-0000-0000B9290000}"/>
    <cellStyle name="Денежный 2 8 4 9" xfId="10893" xr:uid="{00000000-0005-0000-0000-0000BA290000}"/>
    <cellStyle name="Денежный 2 8 5" xfId="963" xr:uid="{00000000-0005-0000-0000-0000BB290000}"/>
    <cellStyle name="Денежный 2 8 5 10" xfId="11761" xr:uid="{00000000-0005-0000-0000-0000BC290000}"/>
    <cellStyle name="Денежный 2 8 5 2" xfId="1977" xr:uid="{00000000-0005-0000-0000-0000BD290000}"/>
    <cellStyle name="Денежный 2 8 5 2 2" xfId="6064" xr:uid="{00000000-0005-0000-0000-0000BE290000}"/>
    <cellStyle name="Денежный 2 8 5 2 3" xfId="12233" xr:uid="{00000000-0005-0000-0000-0000BF290000}"/>
    <cellStyle name="Денежный 2 8 5 3" xfId="6531" xr:uid="{00000000-0005-0000-0000-0000C0290000}"/>
    <cellStyle name="Денежный 2 8 5 4" xfId="7029" xr:uid="{00000000-0005-0000-0000-0000C1290000}"/>
    <cellStyle name="Денежный 2 8 5 5" xfId="7527" xr:uid="{00000000-0005-0000-0000-0000C2290000}"/>
    <cellStyle name="Денежный 2 8 5 6" xfId="8601" xr:uid="{00000000-0005-0000-0000-0000C3290000}"/>
    <cellStyle name="Денежный 2 8 5 7" xfId="9094" xr:uid="{00000000-0005-0000-0000-0000C4290000}"/>
    <cellStyle name="Денежный 2 8 5 8" xfId="9627" xr:uid="{00000000-0005-0000-0000-0000C5290000}"/>
    <cellStyle name="Денежный 2 8 5 9" xfId="10860" xr:uid="{00000000-0005-0000-0000-0000C6290000}"/>
    <cellStyle name="Денежный 2 8 6" xfId="1343" xr:uid="{00000000-0005-0000-0000-0000C7290000}"/>
    <cellStyle name="Денежный 2 8 6 2" xfId="1960" xr:uid="{00000000-0005-0000-0000-0000C8290000}"/>
    <cellStyle name="Денежный 2 8 6 3" xfId="11756" xr:uid="{00000000-0005-0000-0000-0000C9290000}"/>
    <cellStyle name="Денежный 2 8 7" xfId="2530" xr:uid="{00000000-0005-0000-0000-0000CA290000}"/>
    <cellStyle name="Денежный 2 8 8" xfId="2991" xr:uid="{00000000-0005-0000-0000-0000CB290000}"/>
    <cellStyle name="Денежный 2 8 9" xfId="3081" xr:uid="{00000000-0005-0000-0000-0000CC290000}"/>
    <cellStyle name="Денежный 2 9" xfId="260" xr:uid="{00000000-0005-0000-0000-0000CD290000}"/>
    <cellStyle name="Денежный 2 9 10" xfId="3410" xr:uid="{00000000-0005-0000-0000-0000CE290000}"/>
    <cellStyle name="Денежный 2 9 11" xfId="3377" xr:uid="{00000000-0005-0000-0000-0000CF290000}"/>
    <cellStyle name="Денежный 2 9 12" xfId="3906" xr:uid="{00000000-0005-0000-0000-0000D0290000}"/>
    <cellStyle name="Денежный 2 9 13" xfId="4006" xr:uid="{00000000-0005-0000-0000-0000D1290000}"/>
    <cellStyle name="Денежный 2 9 14" xfId="4034" xr:uid="{00000000-0005-0000-0000-0000D2290000}"/>
    <cellStyle name="Денежный 2 9 15" xfId="4258" xr:uid="{00000000-0005-0000-0000-0000D3290000}"/>
    <cellStyle name="Денежный 2 9 16" xfId="4413" xr:uid="{00000000-0005-0000-0000-0000D4290000}"/>
    <cellStyle name="Денежный 2 9 17" xfId="4932" xr:uid="{00000000-0005-0000-0000-0000D5290000}"/>
    <cellStyle name="Денежный 2 9 18" xfId="4862" xr:uid="{00000000-0005-0000-0000-0000D6290000}"/>
    <cellStyle name="Денежный 2 9 19" xfId="4825" xr:uid="{00000000-0005-0000-0000-0000D7290000}"/>
    <cellStyle name="Денежный 2 9 2" xfId="990" xr:uid="{00000000-0005-0000-0000-0000D8290000}"/>
    <cellStyle name="Денежный 2 9 2 10" xfId="9654" xr:uid="{00000000-0005-0000-0000-0000D9290000}"/>
    <cellStyle name="Денежный 2 9 2 11" xfId="10887" xr:uid="{00000000-0005-0000-0000-0000DA290000}"/>
    <cellStyle name="Денежный 2 9 2 12" xfId="11702" xr:uid="{00000000-0005-0000-0000-0000DB290000}"/>
    <cellStyle name="Денежный 2 9 2 2" xfId="991" xr:uid="{00000000-0005-0000-0000-0000DC290000}"/>
    <cellStyle name="Денежный 2 9 2 2 10" xfId="12252" xr:uid="{00000000-0005-0000-0000-0000DD290000}"/>
    <cellStyle name="Денежный 2 9 2 2 2" xfId="6083" xr:uid="{00000000-0005-0000-0000-0000DE290000}"/>
    <cellStyle name="Денежный 2 9 2 2 2 2" xfId="6084" xr:uid="{00000000-0005-0000-0000-0000DF290000}"/>
    <cellStyle name="Денежный 2 9 2 2 2 3" xfId="12253" xr:uid="{00000000-0005-0000-0000-0000E0290000}"/>
    <cellStyle name="Денежный 2 9 2 2 3" xfId="6551" xr:uid="{00000000-0005-0000-0000-0000E1290000}"/>
    <cellStyle name="Денежный 2 9 2 2 4" xfId="7049" xr:uid="{00000000-0005-0000-0000-0000E2290000}"/>
    <cellStyle name="Денежный 2 9 2 2 5" xfId="7547" xr:uid="{00000000-0005-0000-0000-0000E3290000}"/>
    <cellStyle name="Денежный 2 9 2 2 6" xfId="8628" xr:uid="{00000000-0005-0000-0000-0000E4290000}"/>
    <cellStyle name="Денежный 2 9 2 2 7" xfId="9122" xr:uid="{00000000-0005-0000-0000-0000E5290000}"/>
    <cellStyle name="Денежный 2 9 2 2 8" xfId="9655" xr:uid="{00000000-0005-0000-0000-0000E6290000}"/>
    <cellStyle name="Денежный 2 9 2 2 9" xfId="10888" xr:uid="{00000000-0005-0000-0000-0000E7290000}"/>
    <cellStyle name="Денежный 2 9 2 3" xfId="993" xr:uid="{00000000-0005-0000-0000-0000E8290000}"/>
    <cellStyle name="Денежный 2 9 2 3 2" xfId="9657" xr:uid="{00000000-0005-0000-0000-0000E9290000}"/>
    <cellStyle name="Денежный 2 9 2 3 3" xfId="10890" xr:uid="{00000000-0005-0000-0000-0000EA290000}"/>
    <cellStyle name="Денежный 2 9 2 4" xfId="970" xr:uid="{00000000-0005-0000-0000-0000EB290000}"/>
    <cellStyle name="Денежный 2 9 2 4 2" xfId="9634" xr:uid="{00000000-0005-0000-0000-0000EC290000}"/>
    <cellStyle name="Денежный 2 9 2 4 3" xfId="10867" xr:uid="{00000000-0005-0000-0000-0000ED290000}"/>
    <cellStyle name="Денежный 2 9 2 5" xfId="1889" xr:uid="{00000000-0005-0000-0000-0000EE290000}"/>
    <cellStyle name="Денежный 2 9 2 5 2" xfId="6550" xr:uid="{00000000-0005-0000-0000-0000EF290000}"/>
    <cellStyle name="Денежный 2 9 2 5 3" xfId="12465" xr:uid="{00000000-0005-0000-0000-0000F0290000}"/>
    <cellStyle name="Денежный 2 9 2 6" xfId="7048" xr:uid="{00000000-0005-0000-0000-0000F1290000}"/>
    <cellStyle name="Денежный 2 9 2 7" xfId="7546" xr:uid="{00000000-0005-0000-0000-0000F2290000}"/>
    <cellStyle name="Денежный 2 9 2 8" xfId="8627" xr:uid="{00000000-0005-0000-0000-0000F3290000}"/>
    <cellStyle name="Денежный 2 9 2 9" xfId="9121" xr:uid="{00000000-0005-0000-0000-0000F4290000}"/>
    <cellStyle name="Денежный 2 9 20" xfId="4821" xr:uid="{00000000-0005-0000-0000-0000F5290000}"/>
    <cellStyle name="Денежный 2 9 21" xfId="5700" xr:uid="{00000000-0005-0000-0000-0000F6290000}"/>
    <cellStyle name="Денежный 2 9 22" xfId="5665" xr:uid="{00000000-0005-0000-0000-0000F7290000}"/>
    <cellStyle name="Денежный 2 9 23" xfId="6706" xr:uid="{00000000-0005-0000-0000-0000F8290000}"/>
    <cellStyle name="Денежный 2 9 24" xfId="7204" xr:uid="{00000000-0005-0000-0000-0000F9290000}"/>
    <cellStyle name="Денежный 2 9 25" xfId="7921" xr:uid="{00000000-0005-0000-0000-0000FA290000}"/>
    <cellStyle name="Денежный 2 9 26" xfId="7833" xr:uid="{00000000-0005-0000-0000-0000FB290000}"/>
    <cellStyle name="Денежный 2 9 27" xfId="7682" xr:uid="{00000000-0005-0000-0000-0000FC290000}"/>
    <cellStyle name="Денежный 2 9 28" xfId="10168" xr:uid="{00000000-0005-0000-0000-0000FD290000}"/>
    <cellStyle name="Денежный 2 9 29" xfId="11237" xr:uid="{00000000-0005-0000-0000-0000FE290000}"/>
    <cellStyle name="Денежный 2 9 3" xfId="992" xr:uid="{00000000-0005-0000-0000-0000FF290000}"/>
    <cellStyle name="Денежный 2 9 3 2" xfId="9656" xr:uid="{00000000-0005-0000-0000-0000002A0000}"/>
    <cellStyle name="Денежный 2 9 3 3" xfId="10889" xr:uid="{00000000-0005-0000-0000-0000012A0000}"/>
    <cellStyle name="Денежный 2 9 4" xfId="994" xr:uid="{00000000-0005-0000-0000-0000022A0000}"/>
    <cellStyle name="Денежный 2 9 4 10" xfId="11819" xr:uid="{00000000-0005-0000-0000-0000032A0000}"/>
    <cellStyle name="Денежный 2 9 4 2" xfId="2080" xr:uid="{00000000-0005-0000-0000-0000042A0000}"/>
    <cellStyle name="Денежный 2 9 4 2 2" xfId="6085" xr:uid="{00000000-0005-0000-0000-0000052A0000}"/>
    <cellStyle name="Денежный 2 9 4 2 3" xfId="12254" xr:uid="{00000000-0005-0000-0000-0000062A0000}"/>
    <cellStyle name="Денежный 2 9 4 3" xfId="6552" xr:uid="{00000000-0005-0000-0000-0000072A0000}"/>
    <cellStyle name="Денежный 2 9 4 4" xfId="7050" xr:uid="{00000000-0005-0000-0000-0000082A0000}"/>
    <cellStyle name="Денежный 2 9 4 5" xfId="7548" xr:uid="{00000000-0005-0000-0000-0000092A0000}"/>
    <cellStyle name="Денежный 2 9 4 6" xfId="8630" xr:uid="{00000000-0005-0000-0000-00000A2A0000}"/>
    <cellStyle name="Денежный 2 9 4 7" xfId="9125" xr:uid="{00000000-0005-0000-0000-00000B2A0000}"/>
    <cellStyle name="Денежный 2 9 4 8" xfId="9658" xr:uid="{00000000-0005-0000-0000-00000C2A0000}"/>
    <cellStyle name="Денежный 2 9 4 9" xfId="10891" xr:uid="{00000000-0005-0000-0000-00000D2A0000}"/>
    <cellStyle name="Денежный 2 9 5" xfId="967" xr:uid="{00000000-0005-0000-0000-00000E2A0000}"/>
    <cellStyle name="Денежный 2 9 5 10" xfId="11626" xr:uid="{00000000-0005-0000-0000-00000F2A0000}"/>
    <cellStyle name="Денежный 2 9 5 2" xfId="1749" xr:uid="{00000000-0005-0000-0000-0000102A0000}"/>
    <cellStyle name="Денежный 2 9 5 2 2" xfId="6066" xr:uid="{00000000-0005-0000-0000-0000112A0000}"/>
    <cellStyle name="Денежный 2 9 5 2 3" xfId="12235" xr:uid="{00000000-0005-0000-0000-0000122A0000}"/>
    <cellStyle name="Денежный 2 9 5 3" xfId="6533" xr:uid="{00000000-0005-0000-0000-0000132A0000}"/>
    <cellStyle name="Денежный 2 9 5 4" xfId="7031" xr:uid="{00000000-0005-0000-0000-0000142A0000}"/>
    <cellStyle name="Денежный 2 9 5 5" xfId="7529" xr:uid="{00000000-0005-0000-0000-0000152A0000}"/>
    <cellStyle name="Денежный 2 9 5 6" xfId="8605" xr:uid="{00000000-0005-0000-0000-0000162A0000}"/>
    <cellStyle name="Денежный 2 9 5 7" xfId="9098" xr:uid="{00000000-0005-0000-0000-0000172A0000}"/>
    <cellStyle name="Денежный 2 9 5 8" xfId="9631" xr:uid="{00000000-0005-0000-0000-0000182A0000}"/>
    <cellStyle name="Денежный 2 9 5 9" xfId="10864" xr:uid="{00000000-0005-0000-0000-0000192A0000}"/>
    <cellStyle name="Денежный 2 9 6" xfId="1352" xr:uid="{00000000-0005-0000-0000-00001A2A0000}"/>
    <cellStyle name="Денежный 2 9 6 2" xfId="2330" xr:uid="{00000000-0005-0000-0000-00001B2A0000}"/>
    <cellStyle name="Денежный 2 9 6 3" xfId="11970" xr:uid="{00000000-0005-0000-0000-00001C2A0000}"/>
    <cellStyle name="Денежный 2 9 7" xfId="2531" xr:uid="{00000000-0005-0000-0000-00001D2A0000}"/>
    <cellStyle name="Денежный 2 9 8" xfId="2993" xr:uid="{00000000-0005-0000-0000-00001E2A0000}"/>
    <cellStyle name="Денежный 2 9 9" xfId="3068" xr:uid="{00000000-0005-0000-0000-00001F2A0000}"/>
    <cellStyle name="Денежный 25" xfId="201" xr:uid="{00000000-0005-0000-0000-0000202A0000}"/>
    <cellStyle name="Денежный 25 2" xfId="561" xr:uid="{00000000-0005-0000-0000-0000212A0000}"/>
    <cellStyle name="Денежный 25 2 2" xfId="9152" xr:uid="{00000000-0005-0000-0000-0000222A0000}"/>
    <cellStyle name="Денежный 25 2 3" xfId="10469" xr:uid="{00000000-0005-0000-0000-0000232A0000}"/>
    <cellStyle name="Денежный 25 3" xfId="1540" xr:uid="{00000000-0005-0000-0000-0000242A0000}"/>
    <cellStyle name="Денежный 25 3 2" xfId="8231" xr:uid="{00000000-0005-0000-0000-0000252A0000}"/>
    <cellStyle name="Денежный 25 3 2 2" xfId="13649" xr:uid="{00000000-0005-0000-0000-0000262A0000}"/>
    <cellStyle name="Денежный 25 3 2 3" xfId="14673" xr:uid="{00000000-0005-0000-0000-0000272A0000}"/>
    <cellStyle name="Денежный 25 3 2 3 2" xfId="16307" xr:uid="{00000000-0005-0000-0000-0000282A0000}"/>
    <cellStyle name="Денежный 25 3 2 3 3" xfId="20290" xr:uid="{00000000-0005-0000-0000-0000292A0000}"/>
    <cellStyle name="Денежный 25 3 2 3 4" xfId="23041" xr:uid="{00000000-0005-0000-0000-00002A2A0000}"/>
    <cellStyle name="Денежный 25 3 2 3 5" xfId="25823" xr:uid="{00000000-0005-0000-0000-00002B2A0000}"/>
    <cellStyle name="Денежный 25 3 2 3 6" xfId="25047" xr:uid="{00000000-0005-0000-0000-00002C2A0000}"/>
    <cellStyle name="Денежный 25 3 2 3 7" xfId="24336" xr:uid="{00000000-0005-0000-0000-00002D2A0000}"/>
    <cellStyle name="Денежный 25 3 2 3 8" xfId="33463" xr:uid="{00000000-0005-0000-0000-00002E2A0000}"/>
    <cellStyle name="Денежный 25 3 2 3 9" xfId="32491" xr:uid="{00000000-0005-0000-0000-00002F2A0000}"/>
    <cellStyle name="Денежный 25 3 2 4" xfId="17345" xr:uid="{00000000-0005-0000-0000-0000302A0000}"/>
    <cellStyle name="Денежный 25 3 2 5" xfId="18657" xr:uid="{00000000-0005-0000-0000-0000312A0000}"/>
    <cellStyle name="Денежный 25 3 2 5 2" xfId="22865" xr:uid="{00000000-0005-0000-0000-0000322A0000}"/>
    <cellStyle name="Денежный 25 3 2 5 3" xfId="27800" xr:uid="{00000000-0005-0000-0000-0000332A0000}"/>
    <cellStyle name="Денежный 25 3 2 5 4" xfId="29237" xr:uid="{00000000-0005-0000-0000-0000342A0000}"/>
    <cellStyle name="Денежный 25 3 2 5 5" xfId="30543" xr:uid="{00000000-0005-0000-0000-0000352A0000}"/>
    <cellStyle name="Денежный 25 3 2 5 6" xfId="34830" xr:uid="{00000000-0005-0000-0000-0000362A0000}"/>
    <cellStyle name="Денежный 25 3 2 5 7" xfId="36166" xr:uid="{00000000-0005-0000-0000-0000372A0000}"/>
    <cellStyle name="Денежный 25 3 3" xfId="12631" xr:uid="{00000000-0005-0000-0000-0000382A0000}"/>
    <cellStyle name="Денежный 25 3 3 2" xfId="13001" xr:uid="{00000000-0005-0000-0000-0000392A0000}"/>
    <cellStyle name="Денежный 25 3 3 3" xfId="15321" xr:uid="{00000000-0005-0000-0000-00003A2A0000}"/>
    <cellStyle name="Денежный 25 3 3 3 2" xfId="15659" xr:uid="{00000000-0005-0000-0000-00003B2A0000}"/>
    <cellStyle name="Денежный 25 3 3 3 3" xfId="19642" xr:uid="{00000000-0005-0000-0000-00003C2A0000}"/>
    <cellStyle name="Денежный 25 3 3 3 4" xfId="21635" xr:uid="{00000000-0005-0000-0000-00003D2A0000}"/>
    <cellStyle name="Денежный 25 3 3 3 5" xfId="26589" xr:uid="{00000000-0005-0000-0000-00003E2A0000}"/>
    <cellStyle name="Денежный 25 3 3 3 6" xfId="21137" xr:uid="{00000000-0005-0000-0000-00003F2A0000}"/>
    <cellStyle name="Денежный 25 3 3 3 7" xfId="24452" xr:uid="{00000000-0005-0000-0000-0000402A0000}"/>
    <cellStyle name="Денежный 25 3 3 3 8" xfId="32815" xr:uid="{00000000-0005-0000-0000-0000412A0000}"/>
    <cellStyle name="Денежный 25 3 3 3 9" xfId="31450" xr:uid="{00000000-0005-0000-0000-0000422A0000}"/>
    <cellStyle name="Денежный 25 3 3 4" xfId="17993" xr:uid="{00000000-0005-0000-0000-0000432A0000}"/>
    <cellStyle name="Денежный 25 3 3 5" xfId="19305" xr:uid="{00000000-0005-0000-0000-0000442A0000}"/>
    <cellStyle name="Денежный 25 3 3 5 2" xfId="23801" xr:uid="{00000000-0005-0000-0000-0000452A0000}"/>
    <cellStyle name="Денежный 25 3 3 5 3" xfId="28448" xr:uid="{00000000-0005-0000-0000-0000462A0000}"/>
    <cellStyle name="Денежный 25 3 3 5 4" xfId="29885" xr:uid="{00000000-0005-0000-0000-0000472A0000}"/>
    <cellStyle name="Денежный 25 3 3 5 5" xfId="31191" xr:uid="{00000000-0005-0000-0000-0000482A0000}"/>
    <cellStyle name="Денежный 25 3 3 5 6" xfId="34182" xr:uid="{00000000-0005-0000-0000-0000492A0000}"/>
    <cellStyle name="Денежный 25 3 3 5 7" xfId="35518" xr:uid="{00000000-0005-0000-0000-00004A2A0000}"/>
    <cellStyle name="Денежный 25 4" xfId="10111" xr:uid="{00000000-0005-0000-0000-00004B2A0000}"/>
    <cellStyle name="Денежный 25 4 2" xfId="13291" xr:uid="{00000000-0005-0000-0000-00004C2A0000}"/>
    <cellStyle name="Денежный 25 4 3" xfId="15031" xr:uid="{00000000-0005-0000-0000-00004D2A0000}"/>
    <cellStyle name="Денежный 25 4 3 2" xfId="15949" xr:uid="{00000000-0005-0000-0000-00004E2A0000}"/>
    <cellStyle name="Денежный 25 4 3 3" xfId="19932" xr:uid="{00000000-0005-0000-0000-00004F2A0000}"/>
    <cellStyle name="Денежный 25 4 3 4" xfId="21567" xr:uid="{00000000-0005-0000-0000-0000502A0000}"/>
    <cellStyle name="Денежный 25 4 3 5" xfId="20856" xr:uid="{00000000-0005-0000-0000-0000512A0000}"/>
    <cellStyle name="Денежный 25 4 3 6" xfId="21836" xr:uid="{00000000-0005-0000-0000-0000522A0000}"/>
    <cellStyle name="Денежный 25 4 3 7" xfId="27100" xr:uid="{00000000-0005-0000-0000-0000532A0000}"/>
    <cellStyle name="Денежный 25 4 3 8" xfId="33105" xr:uid="{00000000-0005-0000-0000-0000542A0000}"/>
    <cellStyle name="Денежный 25 4 3 9" xfId="31732" xr:uid="{00000000-0005-0000-0000-0000552A0000}"/>
    <cellStyle name="Денежный 25 4 4" xfId="17703" xr:uid="{00000000-0005-0000-0000-0000562A0000}"/>
    <cellStyle name="Денежный 25 4 5" xfId="19015" xr:uid="{00000000-0005-0000-0000-0000572A0000}"/>
    <cellStyle name="Денежный 25 4 5 2" xfId="24767" xr:uid="{00000000-0005-0000-0000-0000582A0000}"/>
    <cellStyle name="Денежный 25 4 5 3" xfId="28158" xr:uid="{00000000-0005-0000-0000-0000592A0000}"/>
    <cellStyle name="Денежный 25 4 5 4" xfId="29595" xr:uid="{00000000-0005-0000-0000-00005A2A0000}"/>
    <cellStyle name="Денежный 25 4 5 5" xfId="30901" xr:uid="{00000000-0005-0000-0000-00005B2A0000}"/>
    <cellStyle name="Денежный 25 4 5 6" xfId="34472" xr:uid="{00000000-0005-0000-0000-00005C2A0000}"/>
    <cellStyle name="Денежный 25 4 5 7" xfId="35808" xr:uid="{00000000-0005-0000-0000-00005D2A0000}"/>
    <cellStyle name="Денежный 25 5" xfId="11425" xr:uid="{00000000-0005-0000-0000-00005E2A0000}"/>
    <cellStyle name="Денежный 25 6" xfId="13939" xr:uid="{00000000-0005-0000-0000-00005F2A0000}"/>
    <cellStyle name="Денежный 25 7" xfId="14383" xr:uid="{00000000-0005-0000-0000-0000602A0000}"/>
    <cellStyle name="Денежный 25 7 2" xfId="16597" xr:uid="{00000000-0005-0000-0000-0000612A0000}"/>
    <cellStyle name="Денежный 25 7 3" xfId="20580" xr:uid="{00000000-0005-0000-0000-0000622A0000}"/>
    <cellStyle name="Денежный 25 7 4" xfId="24469" xr:uid="{00000000-0005-0000-0000-0000632A0000}"/>
    <cellStyle name="Денежный 25 7 5" xfId="26926" xr:uid="{00000000-0005-0000-0000-0000642A0000}"/>
    <cellStyle name="Денежный 25 7 6" xfId="22703" xr:uid="{00000000-0005-0000-0000-0000652A0000}"/>
    <cellStyle name="Денежный 25 7 7" xfId="21090" xr:uid="{00000000-0005-0000-0000-0000662A0000}"/>
    <cellStyle name="Денежный 25 7 8" xfId="33753" xr:uid="{00000000-0005-0000-0000-0000672A0000}"/>
    <cellStyle name="Денежный 25 7 9" xfId="32340" xr:uid="{00000000-0005-0000-0000-0000682A0000}"/>
    <cellStyle name="Денежный 25 8" xfId="17055" xr:uid="{00000000-0005-0000-0000-0000692A0000}"/>
    <cellStyle name="Денежный 25 9" xfId="18367" xr:uid="{00000000-0005-0000-0000-00006A2A0000}"/>
    <cellStyle name="Денежный 25 9 2" xfId="21142" xr:uid="{00000000-0005-0000-0000-00006B2A0000}"/>
    <cellStyle name="Денежный 25 9 3" xfId="27510" xr:uid="{00000000-0005-0000-0000-00006C2A0000}"/>
    <cellStyle name="Денежный 25 9 4" xfId="28947" xr:uid="{00000000-0005-0000-0000-00006D2A0000}"/>
    <cellStyle name="Денежный 25 9 5" xfId="30253" xr:uid="{00000000-0005-0000-0000-00006E2A0000}"/>
    <cellStyle name="Денежный 25 9 6" xfId="35120" xr:uid="{00000000-0005-0000-0000-00006F2A0000}"/>
    <cellStyle name="Денежный 25 9 7" xfId="36456" xr:uid="{00000000-0005-0000-0000-0000702A0000}"/>
    <cellStyle name="Денежный 27" xfId="202" xr:uid="{00000000-0005-0000-0000-0000712A0000}"/>
    <cellStyle name="Денежный 27 2" xfId="562" xr:uid="{00000000-0005-0000-0000-0000722A0000}"/>
    <cellStyle name="Денежный 27 2 2" xfId="9065" xr:uid="{00000000-0005-0000-0000-0000732A0000}"/>
    <cellStyle name="Денежный 27 2 3" xfId="10470" xr:uid="{00000000-0005-0000-0000-0000742A0000}"/>
    <cellStyle name="Денежный 27 3" xfId="1541" xr:uid="{00000000-0005-0000-0000-0000752A0000}"/>
    <cellStyle name="Денежный 27 3 2" xfId="8088" xr:uid="{00000000-0005-0000-0000-0000762A0000}"/>
    <cellStyle name="Денежный 27 3 2 2" xfId="13692" xr:uid="{00000000-0005-0000-0000-0000772A0000}"/>
    <cellStyle name="Денежный 27 3 2 3" xfId="14630" xr:uid="{00000000-0005-0000-0000-0000782A0000}"/>
    <cellStyle name="Денежный 27 3 2 3 2" xfId="16350" xr:uid="{00000000-0005-0000-0000-0000792A0000}"/>
    <cellStyle name="Денежный 27 3 2 3 3" xfId="20333" xr:uid="{00000000-0005-0000-0000-00007A2A0000}"/>
    <cellStyle name="Денежный 27 3 2 3 4" xfId="22455" xr:uid="{00000000-0005-0000-0000-00007B2A0000}"/>
    <cellStyle name="Денежный 27 3 2 3 5" xfId="22077" xr:uid="{00000000-0005-0000-0000-00007C2A0000}"/>
    <cellStyle name="Денежный 27 3 2 3 6" xfId="22520" xr:uid="{00000000-0005-0000-0000-00007D2A0000}"/>
    <cellStyle name="Денежный 27 3 2 3 7" xfId="25514" xr:uid="{00000000-0005-0000-0000-00007E2A0000}"/>
    <cellStyle name="Денежный 27 3 2 3 8" xfId="33506" xr:uid="{00000000-0005-0000-0000-00007F2A0000}"/>
    <cellStyle name="Денежный 27 3 2 3 9" xfId="31550" xr:uid="{00000000-0005-0000-0000-0000802A0000}"/>
    <cellStyle name="Денежный 27 3 2 4" xfId="17302" xr:uid="{00000000-0005-0000-0000-0000812A0000}"/>
    <cellStyle name="Денежный 27 3 2 5" xfId="18614" xr:uid="{00000000-0005-0000-0000-0000822A0000}"/>
    <cellStyle name="Денежный 27 3 2 5 2" xfId="21480" xr:uid="{00000000-0005-0000-0000-0000832A0000}"/>
    <cellStyle name="Денежный 27 3 2 5 3" xfId="27757" xr:uid="{00000000-0005-0000-0000-0000842A0000}"/>
    <cellStyle name="Денежный 27 3 2 5 4" xfId="29194" xr:uid="{00000000-0005-0000-0000-0000852A0000}"/>
    <cellStyle name="Денежный 27 3 2 5 5" xfId="30500" xr:uid="{00000000-0005-0000-0000-0000862A0000}"/>
    <cellStyle name="Денежный 27 3 2 5 6" xfId="34873" xr:uid="{00000000-0005-0000-0000-0000872A0000}"/>
    <cellStyle name="Денежный 27 3 2 5 7" xfId="36209" xr:uid="{00000000-0005-0000-0000-0000882A0000}"/>
    <cellStyle name="Денежный 27 3 3" xfId="12588" xr:uid="{00000000-0005-0000-0000-0000892A0000}"/>
    <cellStyle name="Денежный 27 3 3 2" xfId="13044" xr:uid="{00000000-0005-0000-0000-00008A2A0000}"/>
    <cellStyle name="Денежный 27 3 3 3" xfId="15278" xr:uid="{00000000-0005-0000-0000-00008B2A0000}"/>
    <cellStyle name="Денежный 27 3 3 3 2" xfId="15702" xr:uid="{00000000-0005-0000-0000-00008C2A0000}"/>
    <cellStyle name="Денежный 27 3 3 3 3" xfId="19685" xr:uid="{00000000-0005-0000-0000-00008D2A0000}"/>
    <cellStyle name="Денежный 27 3 3 3 4" xfId="23064" xr:uid="{00000000-0005-0000-0000-00008E2A0000}"/>
    <cellStyle name="Денежный 27 3 3 3 5" xfId="25809" xr:uid="{00000000-0005-0000-0000-00008F2A0000}"/>
    <cellStyle name="Денежный 27 3 3 3 6" xfId="21563" xr:uid="{00000000-0005-0000-0000-0000902A0000}"/>
    <cellStyle name="Денежный 27 3 3 3 7" xfId="24676" xr:uid="{00000000-0005-0000-0000-0000912A0000}"/>
    <cellStyle name="Денежный 27 3 3 3 8" xfId="32858" xr:uid="{00000000-0005-0000-0000-0000922A0000}"/>
    <cellStyle name="Денежный 27 3 3 3 9" xfId="32302" xr:uid="{00000000-0005-0000-0000-0000932A0000}"/>
    <cellStyle name="Денежный 27 3 3 4" xfId="17950" xr:uid="{00000000-0005-0000-0000-0000942A0000}"/>
    <cellStyle name="Денежный 27 3 3 5" xfId="19262" xr:uid="{00000000-0005-0000-0000-0000952A0000}"/>
    <cellStyle name="Денежный 27 3 3 5 2" xfId="22322" xr:uid="{00000000-0005-0000-0000-0000962A0000}"/>
    <cellStyle name="Денежный 27 3 3 5 3" xfId="28405" xr:uid="{00000000-0005-0000-0000-0000972A0000}"/>
    <cellStyle name="Денежный 27 3 3 5 4" xfId="29842" xr:uid="{00000000-0005-0000-0000-0000982A0000}"/>
    <cellStyle name="Денежный 27 3 3 5 5" xfId="31148" xr:uid="{00000000-0005-0000-0000-0000992A0000}"/>
    <cellStyle name="Денежный 27 3 3 5 6" xfId="34225" xr:uid="{00000000-0005-0000-0000-00009A2A0000}"/>
    <cellStyle name="Денежный 27 3 3 5 7" xfId="35561" xr:uid="{00000000-0005-0000-0000-00009B2A0000}"/>
    <cellStyle name="Денежный 27 4" xfId="10112" xr:uid="{00000000-0005-0000-0000-00009C2A0000}"/>
    <cellStyle name="Денежный 27 4 2" xfId="13290" xr:uid="{00000000-0005-0000-0000-00009D2A0000}"/>
    <cellStyle name="Денежный 27 4 3" xfId="15032" xr:uid="{00000000-0005-0000-0000-00009E2A0000}"/>
    <cellStyle name="Денежный 27 4 3 2" xfId="15948" xr:uid="{00000000-0005-0000-0000-00009F2A0000}"/>
    <cellStyle name="Денежный 27 4 3 3" xfId="19931" xr:uid="{00000000-0005-0000-0000-0000A02A0000}"/>
    <cellStyle name="Денежный 27 4 3 4" xfId="25201" xr:uid="{00000000-0005-0000-0000-0000A12A0000}"/>
    <cellStyle name="Денежный 27 4 3 5" xfId="26514" xr:uid="{00000000-0005-0000-0000-0000A22A0000}"/>
    <cellStyle name="Денежный 27 4 3 6" xfId="21369" xr:uid="{00000000-0005-0000-0000-0000A32A0000}"/>
    <cellStyle name="Денежный 27 4 3 7" xfId="26875" xr:uid="{00000000-0005-0000-0000-0000A42A0000}"/>
    <cellStyle name="Денежный 27 4 3 8" xfId="33104" xr:uid="{00000000-0005-0000-0000-0000A52A0000}"/>
    <cellStyle name="Денежный 27 4 3 9" xfId="31788" xr:uid="{00000000-0005-0000-0000-0000A62A0000}"/>
    <cellStyle name="Денежный 27 4 4" xfId="17704" xr:uid="{00000000-0005-0000-0000-0000A72A0000}"/>
    <cellStyle name="Денежный 27 4 5" xfId="19016" xr:uid="{00000000-0005-0000-0000-0000A82A0000}"/>
    <cellStyle name="Денежный 27 4 5 2" xfId="24387" xr:uid="{00000000-0005-0000-0000-0000A92A0000}"/>
    <cellStyle name="Денежный 27 4 5 3" xfId="28159" xr:uid="{00000000-0005-0000-0000-0000AA2A0000}"/>
    <cellStyle name="Денежный 27 4 5 4" xfId="29596" xr:uid="{00000000-0005-0000-0000-0000AB2A0000}"/>
    <cellStyle name="Денежный 27 4 5 5" xfId="30902" xr:uid="{00000000-0005-0000-0000-0000AC2A0000}"/>
    <cellStyle name="Денежный 27 4 5 6" xfId="34471" xr:uid="{00000000-0005-0000-0000-0000AD2A0000}"/>
    <cellStyle name="Денежный 27 4 5 7" xfId="35807" xr:uid="{00000000-0005-0000-0000-0000AE2A0000}"/>
    <cellStyle name="Денежный 27 5" xfId="11426" xr:uid="{00000000-0005-0000-0000-0000AF2A0000}"/>
    <cellStyle name="Денежный 27 6" xfId="13938" xr:uid="{00000000-0005-0000-0000-0000B02A0000}"/>
    <cellStyle name="Денежный 27 7" xfId="14384" xr:uid="{00000000-0005-0000-0000-0000B12A0000}"/>
    <cellStyle name="Денежный 27 7 2" xfId="16596" xr:uid="{00000000-0005-0000-0000-0000B22A0000}"/>
    <cellStyle name="Денежный 27 7 3" xfId="20579" xr:uid="{00000000-0005-0000-0000-0000B32A0000}"/>
    <cellStyle name="Денежный 27 7 4" xfId="24260" xr:uid="{00000000-0005-0000-0000-0000B42A0000}"/>
    <cellStyle name="Денежный 27 7 5" xfId="25535" xr:uid="{00000000-0005-0000-0000-0000B52A0000}"/>
    <cellStyle name="Денежный 27 7 6" xfId="25023" xr:uid="{00000000-0005-0000-0000-0000B62A0000}"/>
    <cellStyle name="Денежный 27 7 7" xfId="25546" xr:uid="{00000000-0005-0000-0000-0000B72A0000}"/>
    <cellStyle name="Денежный 27 7 8" xfId="33752" xr:uid="{00000000-0005-0000-0000-0000B82A0000}"/>
    <cellStyle name="Денежный 27 7 9" xfId="32640" xr:uid="{00000000-0005-0000-0000-0000B92A0000}"/>
    <cellStyle name="Денежный 27 8" xfId="17056" xr:uid="{00000000-0005-0000-0000-0000BA2A0000}"/>
    <cellStyle name="Денежный 27 9" xfId="18368" xr:uid="{00000000-0005-0000-0000-0000BB2A0000}"/>
    <cellStyle name="Денежный 27 9 2" xfId="24779" xr:uid="{00000000-0005-0000-0000-0000BC2A0000}"/>
    <cellStyle name="Денежный 27 9 3" xfId="27511" xr:uid="{00000000-0005-0000-0000-0000BD2A0000}"/>
    <cellStyle name="Денежный 27 9 4" xfId="28948" xr:uid="{00000000-0005-0000-0000-0000BE2A0000}"/>
    <cellStyle name="Денежный 27 9 5" xfId="30254" xr:uid="{00000000-0005-0000-0000-0000BF2A0000}"/>
    <cellStyle name="Денежный 27 9 6" xfId="35119" xr:uid="{00000000-0005-0000-0000-0000C02A0000}"/>
    <cellStyle name="Денежный 27 9 7" xfId="36455" xr:uid="{00000000-0005-0000-0000-0000C12A0000}"/>
    <cellStyle name="Обычный" xfId="0" builtinId="0"/>
    <cellStyle name="Обычный 2" xfId="1" xr:uid="{00000000-0005-0000-0000-0000C32A0000}"/>
    <cellStyle name="Обычный 3" xfId="206" xr:uid="{00000000-0005-0000-0000-0000C42A0000}"/>
    <cellStyle name="Обычный 4" xfId="36659" xr:uid="{00000000-0005-0000-0000-0000C52A0000}"/>
    <cellStyle name="Обычный 5" xfId="36660" xr:uid="{00000000-0005-0000-0000-0000C62A0000}"/>
    <cellStyle name="Промежуточный итог" xfId="36665" xr:uid="{00000000-0005-0000-0000-0000C72A0000}"/>
    <cellStyle name="Процентный 2" xfId="205" xr:uid="{00000000-0005-0000-0000-0000C82A0000}"/>
    <cellStyle name="Строка заголовка" xfId="36663" xr:uid="{00000000-0005-0000-0000-0000C92A0000}"/>
    <cellStyle name="Текст подписи" xfId="36661" xr:uid="{00000000-0005-0000-0000-0000CA2A0000}"/>
    <cellStyle name="Текст таблицы" xfId="36664" xr:uid="{00000000-0005-0000-0000-0000CB2A0000}"/>
    <cellStyle name="Финансовый 17" xfId="199" xr:uid="{00000000-0005-0000-0000-0000CC2A0000}"/>
    <cellStyle name="Финансовый 17 2" xfId="559" xr:uid="{00000000-0005-0000-0000-0000CD2A0000}"/>
    <cellStyle name="Финансовый 17 2 2" xfId="9070" xr:uid="{00000000-0005-0000-0000-0000CE2A0000}"/>
    <cellStyle name="Финансовый 17 2 3" xfId="10467" xr:uid="{00000000-0005-0000-0000-0000CF2A0000}"/>
    <cellStyle name="Финансовый 17 3" xfId="1538" xr:uid="{00000000-0005-0000-0000-0000D02A0000}"/>
    <cellStyle name="Финансовый 17 3 2" xfId="7902" xr:uid="{00000000-0005-0000-0000-0000D12A0000}"/>
    <cellStyle name="Финансовый 17 3 2 2" xfId="13743" xr:uid="{00000000-0005-0000-0000-0000D22A0000}"/>
    <cellStyle name="Финансовый 17 3 2 3" xfId="14579" xr:uid="{00000000-0005-0000-0000-0000D32A0000}"/>
    <cellStyle name="Финансовый 17 3 2 3 2" xfId="16401" xr:uid="{00000000-0005-0000-0000-0000D42A0000}"/>
    <cellStyle name="Финансовый 17 3 2 3 3" xfId="20384" xr:uid="{00000000-0005-0000-0000-0000D52A0000}"/>
    <cellStyle name="Финансовый 17 3 2 3 4" xfId="24856" xr:uid="{00000000-0005-0000-0000-0000D62A0000}"/>
    <cellStyle name="Финансовый 17 3 2 3 5" xfId="21099" xr:uid="{00000000-0005-0000-0000-0000D72A0000}"/>
    <cellStyle name="Финансовый 17 3 2 3 6" xfId="25804" xr:uid="{00000000-0005-0000-0000-0000D82A0000}"/>
    <cellStyle name="Финансовый 17 3 2 3 7" xfId="24991" xr:uid="{00000000-0005-0000-0000-0000D92A0000}"/>
    <cellStyle name="Финансовый 17 3 2 3 8" xfId="33557" xr:uid="{00000000-0005-0000-0000-0000DA2A0000}"/>
    <cellStyle name="Финансовый 17 3 2 3 9" xfId="32513" xr:uid="{00000000-0005-0000-0000-0000DB2A0000}"/>
    <cellStyle name="Финансовый 17 3 2 4" xfId="17251" xr:uid="{00000000-0005-0000-0000-0000DC2A0000}"/>
    <cellStyle name="Финансовый 17 3 2 5" xfId="18563" xr:uid="{00000000-0005-0000-0000-0000DD2A0000}"/>
    <cellStyle name="Финансовый 17 3 2 5 2" xfId="22146" xr:uid="{00000000-0005-0000-0000-0000DE2A0000}"/>
    <cellStyle name="Финансовый 17 3 2 5 3" xfId="27706" xr:uid="{00000000-0005-0000-0000-0000DF2A0000}"/>
    <cellStyle name="Финансовый 17 3 2 5 4" xfId="29143" xr:uid="{00000000-0005-0000-0000-0000E02A0000}"/>
    <cellStyle name="Финансовый 17 3 2 5 5" xfId="30449" xr:uid="{00000000-0005-0000-0000-0000E12A0000}"/>
    <cellStyle name="Финансовый 17 3 2 5 6" xfId="34924" xr:uid="{00000000-0005-0000-0000-0000E22A0000}"/>
    <cellStyle name="Финансовый 17 3 2 5 7" xfId="36260" xr:uid="{00000000-0005-0000-0000-0000E32A0000}"/>
    <cellStyle name="Финансовый 17 3 3" xfId="12537" xr:uid="{00000000-0005-0000-0000-0000E42A0000}"/>
    <cellStyle name="Финансовый 17 3 3 2" xfId="13095" xr:uid="{00000000-0005-0000-0000-0000E52A0000}"/>
    <cellStyle name="Финансовый 17 3 3 3" xfId="15227" xr:uid="{00000000-0005-0000-0000-0000E62A0000}"/>
    <cellStyle name="Финансовый 17 3 3 3 2" xfId="15753" xr:uid="{00000000-0005-0000-0000-0000E72A0000}"/>
    <cellStyle name="Финансовый 17 3 3 3 3" xfId="19736" xr:uid="{00000000-0005-0000-0000-0000E82A0000}"/>
    <cellStyle name="Финансовый 17 3 3 3 4" xfId="21449" xr:uid="{00000000-0005-0000-0000-0000E92A0000}"/>
    <cellStyle name="Финансовый 17 3 3 3 5" xfId="25914" xr:uid="{00000000-0005-0000-0000-0000EA2A0000}"/>
    <cellStyle name="Финансовый 17 3 3 3 6" xfId="22699" xr:uid="{00000000-0005-0000-0000-0000EB2A0000}"/>
    <cellStyle name="Финансовый 17 3 3 3 7" xfId="26526" xr:uid="{00000000-0005-0000-0000-0000EC2A0000}"/>
    <cellStyle name="Финансовый 17 3 3 3 8" xfId="32909" xr:uid="{00000000-0005-0000-0000-0000ED2A0000}"/>
    <cellStyle name="Финансовый 17 3 3 3 9" xfId="32278" xr:uid="{00000000-0005-0000-0000-0000EE2A0000}"/>
    <cellStyle name="Финансовый 17 3 3 4" xfId="17899" xr:uid="{00000000-0005-0000-0000-0000EF2A0000}"/>
    <cellStyle name="Финансовый 17 3 3 5" xfId="19211" xr:uid="{00000000-0005-0000-0000-0000F02A0000}"/>
    <cellStyle name="Финансовый 17 3 3 5 2" xfId="25081" xr:uid="{00000000-0005-0000-0000-0000F12A0000}"/>
    <cellStyle name="Финансовый 17 3 3 5 3" xfId="28354" xr:uid="{00000000-0005-0000-0000-0000F22A0000}"/>
    <cellStyle name="Финансовый 17 3 3 5 4" xfId="29791" xr:uid="{00000000-0005-0000-0000-0000F32A0000}"/>
    <cellStyle name="Финансовый 17 3 3 5 5" xfId="31097" xr:uid="{00000000-0005-0000-0000-0000F42A0000}"/>
    <cellStyle name="Финансовый 17 3 3 5 6" xfId="34276" xr:uid="{00000000-0005-0000-0000-0000F52A0000}"/>
    <cellStyle name="Финансовый 17 3 3 5 7" xfId="35612" xr:uid="{00000000-0005-0000-0000-0000F62A0000}"/>
    <cellStyle name="Финансовый 17 4" xfId="10109" xr:uid="{00000000-0005-0000-0000-0000F72A0000}"/>
    <cellStyle name="Финансовый 17 4 2" xfId="13293" xr:uid="{00000000-0005-0000-0000-0000F82A0000}"/>
    <cellStyle name="Финансовый 17 4 3" xfId="15029" xr:uid="{00000000-0005-0000-0000-0000F92A0000}"/>
    <cellStyle name="Финансовый 17 4 3 2" xfId="15951" xr:uid="{00000000-0005-0000-0000-0000FA2A0000}"/>
    <cellStyle name="Финансовый 17 4 3 3" xfId="19934" xr:uid="{00000000-0005-0000-0000-0000FB2A0000}"/>
    <cellStyle name="Финансовый 17 4 3 4" xfId="25323" xr:uid="{00000000-0005-0000-0000-0000FC2A0000}"/>
    <cellStyle name="Финансовый 17 4 3 5" xfId="21265" xr:uid="{00000000-0005-0000-0000-0000FD2A0000}"/>
    <cellStyle name="Финансовый 17 4 3 6" xfId="23113" xr:uid="{00000000-0005-0000-0000-0000FE2A0000}"/>
    <cellStyle name="Финансовый 17 4 3 7" xfId="20904" xr:uid="{00000000-0005-0000-0000-0000FF2A0000}"/>
    <cellStyle name="Финансовый 17 4 3 8" xfId="33107" xr:uid="{00000000-0005-0000-0000-0000002B0000}"/>
    <cellStyle name="Финансовый 17 4 3 9" xfId="31680" xr:uid="{00000000-0005-0000-0000-0000012B0000}"/>
    <cellStyle name="Финансовый 17 4 4" xfId="17701" xr:uid="{00000000-0005-0000-0000-0000022B0000}"/>
    <cellStyle name="Финансовый 17 4 5" xfId="19013" xr:uid="{00000000-0005-0000-0000-0000032B0000}"/>
    <cellStyle name="Финансовый 17 4 5 2" xfId="25190" xr:uid="{00000000-0005-0000-0000-0000042B0000}"/>
    <cellStyle name="Финансовый 17 4 5 3" xfId="28156" xr:uid="{00000000-0005-0000-0000-0000052B0000}"/>
    <cellStyle name="Финансовый 17 4 5 4" xfId="29593" xr:uid="{00000000-0005-0000-0000-0000062B0000}"/>
    <cellStyle name="Финансовый 17 4 5 5" xfId="30899" xr:uid="{00000000-0005-0000-0000-0000072B0000}"/>
    <cellStyle name="Финансовый 17 4 5 6" xfId="34474" xr:uid="{00000000-0005-0000-0000-0000082B0000}"/>
    <cellStyle name="Финансовый 17 4 5 7" xfId="35810" xr:uid="{00000000-0005-0000-0000-0000092B0000}"/>
    <cellStyle name="Финансовый 17 5" xfId="11423" xr:uid="{00000000-0005-0000-0000-00000A2B0000}"/>
    <cellStyle name="Финансовый 17 6" xfId="13941" xr:uid="{00000000-0005-0000-0000-00000B2B0000}"/>
    <cellStyle name="Финансовый 17 7" xfId="14381" xr:uid="{00000000-0005-0000-0000-00000C2B0000}"/>
    <cellStyle name="Финансовый 17 7 2" xfId="16599" xr:uid="{00000000-0005-0000-0000-00000D2B0000}"/>
    <cellStyle name="Финансовый 17 7 3" xfId="20582" xr:uid="{00000000-0005-0000-0000-00000E2B0000}"/>
    <cellStyle name="Финансовый 17 7 4" xfId="21011" xr:uid="{00000000-0005-0000-0000-00000F2B0000}"/>
    <cellStyle name="Финансовый 17 7 5" xfId="26987" xr:uid="{00000000-0005-0000-0000-0000102B0000}"/>
    <cellStyle name="Финансовый 17 7 6" xfId="23042" xr:uid="{00000000-0005-0000-0000-0000112B0000}"/>
    <cellStyle name="Финансовый 17 7 7" xfId="28658" xr:uid="{00000000-0005-0000-0000-0000122B0000}"/>
    <cellStyle name="Финансовый 17 7 8" xfId="33755" xr:uid="{00000000-0005-0000-0000-0000132B0000}"/>
    <cellStyle name="Финансовый 17 7 9" xfId="31380" xr:uid="{00000000-0005-0000-0000-0000142B0000}"/>
    <cellStyle name="Финансовый 17 8" xfId="17053" xr:uid="{00000000-0005-0000-0000-0000152B0000}"/>
    <cellStyle name="Финансовый 17 9" xfId="18365" xr:uid="{00000000-0005-0000-0000-0000162B0000}"/>
    <cellStyle name="Финансовый 17 9 2" xfId="24875" xr:uid="{00000000-0005-0000-0000-0000172B0000}"/>
    <cellStyle name="Финансовый 17 9 3" xfId="27508" xr:uid="{00000000-0005-0000-0000-0000182B0000}"/>
    <cellStyle name="Финансовый 17 9 4" xfId="28945" xr:uid="{00000000-0005-0000-0000-0000192B0000}"/>
    <cellStyle name="Финансовый 17 9 5" xfId="30251" xr:uid="{00000000-0005-0000-0000-00001A2B0000}"/>
    <cellStyle name="Финансовый 17 9 6" xfId="35122" xr:uid="{00000000-0005-0000-0000-00001B2B0000}"/>
    <cellStyle name="Финансовый 17 9 7" xfId="36458" xr:uid="{00000000-0005-0000-0000-00001C2B0000}"/>
    <cellStyle name="Финансовый 18" xfId="200" xr:uid="{00000000-0005-0000-0000-00001D2B0000}"/>
    <cellStyle name="Финансовый 18 2" xfId="560" xr:uid="{00000000-0005-0000-0000-00001E2B0000}"/>
    <cellStyle name="Финансовый 18 2 2" xfId="8990" xr:uid="{00000000-0005-0000-0000-00001F2B0000}"/>
    <cellStyle name="Финансовый 18 2 3" xfId="10468" xr:uid="{00000000-0005-0000-0000-0000202B0000}"/>
    <cellStyle name="Финансовый 18 3" xfId="1539" xr:uid="{00000000-0005-0000-0000-0000212B0000}"/>
    <cellStyle name="Финансовый 18 3 2" xfId="7711" xr:uid="{00000000-0005-0000-0000-0000222B0000}"/>
    <cellStyle name="Финансовый 18 3 2 2" xfId="13793" xr:uid="{00000000-0005-0000-0000-0000232B0000}"/>
    <cellStyle name="Финансовый 18 3 2 3" xfId="14529" xr:uid="{00000000-0005-0000-0000-0000242B0000}"/>
    <cellStyle name="Финансовый 18 3 2 3 2" xfId="16451" xr:uid="{00000000-0005-0000-0000-0000252B0000}"/>
    <cellStyle name="Финансовый 18 3 2 3 3" xfId="20434" xr:uid="{00000000-0005-0000-0000-0000262B0000}"/>
    <cellStyle name="Финансовый 18 3 2 3 4" xfId="24956" xr:uid="{00000000-0005-0000-0000-0000272B0000}"/>
    <cellStyle name="Финансовый 18 3 2 3 5" xfId="22025" xr:uid="{00000000-0005-0000-0000-0000282B0000}"/>
    <cellStyle name="Финансовый 18 3 2 3 6" xfId="27251" xr:uid="{00000000-0005-0000-0000-0000292B0000}"/>
    <cellStyle name="Финансовый 18 3 2 3 7" xfId="25347" xr:uid="{00000000-0005-0000-0000-00002A2B0000}"/>
    <cellStyle name="Финансовый 18 3 2 3 8" xfId="33607" xr:uid="{00000000-0005-0000-0000-00002B2B0000}"/>
    <cellStyle name="Финансовый 18 3 2 3 9" xfId="31810" xr:uid="{00000000-0005-0000-0000-00002C2B0000}"/>
    <cellStyle name="Финансовый 18 3 2 4" xfId="17201" xr:uid="{00000000-0005-0000-0000-00002D2B0000}"/>
    <cellStyle name="Финансовый 18 3 2 5" xfId="18513" xr:uid="{00000000-0005-0000-0000-00002E2B0000}"/>
    <cellStyle name="Финансовый 18 3 2 5 2" xfId="23727" xr:uid="{00000000-0005-0000-0000-00002F2B0000}"/>
    <cellStyle name="Финансовый 18 3 2 5 3" xfId="27656" xr:uid="{00000000-0005-0000-0000-0000302B0000}"/>
    <cellStyle name="Финансовый 18 3 2 5 4" xfId="29093" xr:uid="{00000000-0005-0000-0000-0000312B0000}"/>
    <cellStyle name="Финансовый 18 3 2 5 5" xfId="30399" xr:uid="{00000000-0005-0000-0000-0000322B0000}"/>
    <cellStyle name="Финансовый 18 3 2 5 6" xfId="34974" xr:uid="{00000000-0005-0000-0000-0000332B0000}"/>
    <cellStyle name="Финансовый 18 3 2 5 7" xfId="36310" xr:uid="{00000000-0005-0000-0000-0000342B0000}"/>
    <cellStyle name="Финансовый 18 3 3" xfId="12487" xr:uid="{00000000-0005-0000-0000-0000352B0000}"/>
    <cellStyle name="Финансовый 18 3 3 2" xfId="13145" xr:uid="{00000000-0005-0000-0000-0000362B0000}"/>
    <cellStyle name="Финансовый 18 3 3 3" xfId="15177" xr:uid="{00000000-0005-0000-0000-0000372B0000}"/>
    <cellStyle name="Финансовый 18 3 3 3 2" xfId="15803" xr:uid="{00000000-0005-0000-0000-0000382B0000}"/>
    <cellStyle name="Финансовый 18 3 3 3 3" xfId="19786" xr:uid="{00000000-0005-0000-0000-0000392B0000}"/>
    <cellStyle name="Финансовый 18 3 3 3 4" xfId="23587" xr:uid="{00000000-0005-0000-0000-00003A2B0000}"/>
    <cellStyle name="Финансовый 18 3 3 3 5" xfId="24690" xr:uid="{00000000-0005-0000-0000-00003B2B0000}"/>
    <cellStyle name="Финансовый 18 3 3 3 6" xfId="21813" xr:uid="{00000000-0005-0000-0000-00003C2B0000}"/>
    <cellStyle name="Финансовый 18 3 3 3 7" xfId="25679" xr:uid="{00000000-0005-0000-0000-00003D2B0000}"/>
    <cellStyle name="Финансовый 18 3 3 3 8" xfId="32959" xr:uid="{00000000-0005-0000-0000-00003E2B0000}"/>
    <cellStyle name="Финансовый 18 3 3 3 9" xfId="31601" xr:uid="{00000000-0005-0000-0000-00003F2B0000}"/>
    <cellStyle name="Финансовый 18 3 3 4" xfId="17849" xr:uid="{00000000-0005-0000-0000-0000402B0000}"/>
    <cellStyle name="Финансовый 18 3 3 5" xfId="19161" xr:uid="{00000000-0005-0000-0000-0000412B0000}"/>
    <cellStyle name="Финансовый 18 3 3 5 2" xfId="25133" xr:uid="{00000000-0005-0000-0000-0000422B0000}"/>
    <cellStyle name="Финансовый 18 3 3 5 3" xfId="28304" xr:uid="{00000000-0005-0000-0000-0000432B0000}"/>
    <cellStyle name="Финансовый 18 3 3 5 4" xfId="29741" xr:uid="{00000000-0005-0000-0000-0000442B0000}"/>
    <cellStyle name="Финансовый 18 3 3 5 5" xfId="31047" xr:uid="{00000000-0005-0000-0000-0000452B0000}"/>
    <cellStyle name="Финансовый 18 3 3 5 6" xfId="34326" xr:uid="{00000000-0005-0000-0000-0000462B0000}"/>
    <cellStyle name="Финансовый 18 3 3 5 7" xfId="35662" xr:uid="{00000000-0005-0000-0000-0000472B0000}"/>
    <cellStyle name="Финансовый 18 4" xfId="10110" xr:uid="{00000000-0005-0000-0000-0000482B0000}"/>
    <cellStyle name="Финансовый 18 4 2" xfId="13292" xr:uid="{00000000-0005-0000-0000-0000492B0000}"/>
    <cellStyle name="Финансовый 18 4 3" xfId="15030" xr:uid="{00000000-0005-0000-0000-00004A2B0000}"/>
    <cellStyle name="Финансовый 18 4 3 2" xfId="15950" xr:uid="{00000000-0005-0000-0000-00004B2B0000}"/>
    <cellStyle name="Финансовый 18 4 3 3" xfId="19933" xr:uid="{00000000-0005-0000-0000-00004C2B0000}"/>
    <cellStyle name="Финансовый 18 4 3 4" xfId="23105" xr:uid="{00000000-0005-0000-0000-00004D2B0000}"/>
    <cellStyle name="Финансовый 18 4 3 5" xfId="22133" xr:uid="{00000000-0005-0000-0000-00004E2B0000}"/>
    <cellStyle name="Финансовый 18 4 3 6" xfId="27219" xr:uid="{00000000-0005-0000-0000-00004F2B0000}"/>
    <cellStyle name="Финансовый 18 4 3 7" xfId="25220" xr:uid="{00000000-0005-0000-0000-0000502B0000}"/>
    <cellStyle name="Финансовый 18 4 3 8" xfId="33106" xr:uid="{00000000-0005-0000-0000-0000512B0000}"/>
    <cellStyle name="Финансовый 18 4 3 9" xfId="31716" xr:uid="{00000000-0005-0000-0000-0000522B0000}"/>
    <cellStyle name="Финансовый 18 4 4" xfId="17702" xr:uid="{00000000-0005-0000-0000-0000532B0000}"/>
    <cellStyle name="Финансовый 18 4 5" xfId="19014" xr:uid="{00000000-0005-0000-0000-0000542B0000}"/>
    <cellStyle name="Финансовый 18 4 5 2" xfId="21150" xr:uid="{00000000-0005-0000-0000-0000552B0000}"/>
    <cellStyle name="Финансовый 18 4 5 3" xfId="28157" xr:uid="{00000000-0005-0000-0000-0000562B0000}"/>
    <cellStyle name="Финансовый 18 4 5 4" xfId="29594" xr:uid="{00000000-0005-0000-0000-0000572B0000}"/>
    <cellStyle name="Финансовый 18 4 5 5" xfId="30900" xr:uid="{00000000-0005-0000-0000-0000582B0000}"/>
    <cellStyle name="Финансовый 18 4 5 6" xfId="34473" xr:uid="{00000000-0005-0000-0000-0000592B0000}"/>
    <cellStyle name="Финансовый 18 4 5 7" xfId="35809" xr:uid="{00000000-0005-0000-0000-00005A2B0000}"/>
    <cellStyle name="Финансовый 18 5" xfId="11424" xr:uid="{00000000-0005-0000-0000-00005B2B0000}"/>
    <cellStyle name="Финансовый 18 6" xfId="13940" xr:uid="{00000000-0005-0000-0000-00005C2B0000}"/>
    <cellStyle name="Финансовый 18 7" xfId="14382" xr:uid="{00000000-0005-0000-0000-00005D2B0000}"/>
    <cellStyle name="Финансовый 18 7 2" xfId="16598" xr:uid="{00000000-0005-0000-0000-00005E2B0000}"/>
    <cellStyle name="Финансовый 18 7 3" xfId="20581" xr:uid="{00000000-0005-0000-0000-00005F2B0000}"/>
    <cellStyle name="Финансовый 18 7 4" xfId="24851" xr:uid="{00000000-0005-0000-0000-0000602B0000}"/>
    <cellStyle name="Финансовый 18 7 5" xfId="26997" xr:uid="{00000000-0005-0000-0000-0000612B0000}"/>
    <cellStyle name="Финансовый 18 7 6" xfId="23800" xr:uid="{00000000-0005-0000-0000-0000622B0000}"/>
    <cellStyle name="Финансовый 18 7 7" xfId="21187" xr:uid="{00000000-0005-0000-0000-0000632B0000}"/>
    <cellStyle name="Финансовый 18 7 8" xfId="33754" xr:uid="{00000000-0005-0000-0000-0000642B0000}"/>
    <cellStyle name="Финансовый 18 7 9" xfId="31489" xr:uid="{00000000-0005-0000-0000-0000652B0000}"/>
    <cellStyle name="Финансовый 18 8" xfId="17054" xr:uid="{00000000-0005-0000-0000-0000662B0000}"/>
    <cellStyle name="Финансовый 18 9" xfId="18366" xr:uid="{00000000-0005-0000-0000-0000672B0000}"/>
    <cellStyle name="Финансовый 18 9 2" xfId="24491" xr:uid="{00000000-0005-0000-0000-0000682B0000}"/>
    <cellStyle name="Финансовый 18 9 3" xfId="27509" xr:uid="{00000000-0005-0000-0000-0000692B0000}"/>
    <cellStyle name="Финансовый 18 9 4" xfId="28946" xr:uid="{00000000-0005-0000-0000-00006A2B0000}"/>
    <cellStyle name="Финансовый 18 9 5" xfId="30252" xr:uid="{00000000-0005-0000-0000-00006B2B0000}"/>
    <cellStyle name="Финансовый 18 9 6" xfId="35121" xr:uid="{00000000-0005-0000-0000-00006C2B0000}"/>
    <cellStyle name="Финансовый 18 9 7" xfId="36457" xr:uid="{00000000-0005-0000-0000-00006D2B0000}"/>
    <cellStyle name="Финансовый 2" xfId="4" xr:uid="{00000000-0005-0000-0000-00006E2B0000}"/>
    <cellStyle name="Финансовый 2 10" xfId="2" xr:uid="{00000000-0005-0000-0000-00006F2B0000}"/>
    <cellStyle name="Финансовый 2 10 2" xfId="340" xr:uid="{00000000-0005-0000-0000-0000702B0000}"/>
    <cellStyle name="Финансовый 2 10 2 2" xfId="7733" xr:uid="{00000000-0005-0000-0000-0000712B0000}"/>
    <cellStyle name="Финансовый 2 10 2 3" xfId="10248" xr:uid="{00000000-0005-0000-0000-0000722B0000}"/>
    <cellStyle name="Финансовый 2 10 3" xfId="1276" xr:uid="{00000000-0005-0000-0000-0000732B0000}"/>
    <cellStyle name="Финансовый 2 10 3 2" xfId="9252" xr:uid="{00000000-0005-0000-0000-0000742B0000}"/>
    <cellStyle name="Финансовый 2 10 3 2 2" xfId="13572" xr:uid="{00000000-0005-0000-0000-0000752B0000}"/>
    <cellStyle name="Финансовый 2 10 3 2 3" xfId="14750" xr:uid="{00000000-0005-0000-0000-0000762B0000}"/>
    <cellStyle name="Финансовый 2 10 3 2 3 2" xfId="16230" xr:uid="{00000000-0005-0000-0000-0000772B0000}"/>
    <cellStyle name="Финансовый 2 10 3 2 3 3" xfId="20213" xr:uid="{00000000-0005-0000-0000-0000782B0000}"/>
    <cellStyle name="Финансовый 2 10 3 2 3 4" xfId="24855" xr:uid="{00000000-0005-0000-0000-0000792B0000}"/>
    <cellStyle name="Финансовый 2 10 3 2 3 5" xfId="26503" xr:uid="{00000000-0005-0000-0000-00007A2B0000}"/>
    <cellStyle name="Финансовый 2 10 3 2 3 6" xfId="21084" xr:uid="{00000000-0005-0000-0000-00007B2B0000}"/>
    <cellStyle name="Финансовый 2 10 3 2 3 7" xfId="21754" xr:uid="{00000000-0005-0000-0000-00007C2B0000}"/>
    <cellStyle name="Финансовый 2 10 3 2 3 8" xfId="33386" xr:uid="{00000000-0005-0000-0000-00007D2B0000}"/>
    <cellStyle name="Финансовый 2 10 3 2 3 9" xfId="31842" xr:uid="{00000000-0005-0000-0000-00007E2B0000}"/>
    <cellStyle name="Финансовый 2 10 3 2 4" xfId="17422" xr:uid="{00000000-0005-0000-0000-00007F2B0000}"/>
    <cellStyle name="Финансовый 2 10 3 2 5" xfId="18734" xr:uid="{00000000-0005-0000-0000-0000802B0000}"/>
    <cellStyle name="Финансовый 2 10 3 2 5 2" xfId="24597" xr:uid="{00000000-0005-0000-0000-0000812B0000}"/>
    <cellStyle name="Финансовый 2 10 3 2 5 3" xfId="27877" xr:uid="{00000000-0005-0000-0000-0000822B0000}"/>
    <cellStyle name="Финансовый 2 10 3 2 5 4" xfId="29314" xr:uid="{00000000-0005-0000-0000-0000832B0000}"/>
    <cellStyle name="Финансовый 2 10 3 2 5 5" xfId="30620" xr:uid="{00000000-0005-0000-0000-0000842B0000}"/>
    <cellStyle name="Финансовый 2 10 3 2 5 6" xfId="34753" xr:uid="{00000000-0005-0000-0000-0000852B0000}"/>
    <cellStyle name="Финансовый 2 10 3 2 5 7" xfId="36089" xr:uid="{00000000-0005-0000-0000-0000862B0000}"/>
    <cellStyle name="Финансовый 2 10 3 3" xfId="12707" xr:uid="{00000000-0005-0000-0000-0000872B0000}"/>
    <cellStyle name="Финансовый 2 10 3 3 2" xfId="12925" xr:uid="{00000000-0005-0000-0000-0000882B0000}"/>
    <cellStyle name="Финансовый 2 10 3 3 3" xfId="15397" xr:uid="{00000000-0005-0000-0000-0000892B0000}"/>
    <cellStyle name="Финансовый 2 10 3 3 3 2" xfId="15583" xr:uid="{00000000-0005-0000-0000-00008A2B0000}"/>
    <cellStyle name="Финансовый 2 10 3 3 3 3" xfId="19566" xr:uid="{00000000-0005-0000-0000-00008B2B0000}"/>
    <cellStyle name="Финансовый 2 10 3 3 3 4" xfId="21287" xr:uid="{00000000-0005-0000-0000-00008C2B0000}"/>
    <cellStyle name="Финансовый 2 10 3 3 3 5" xfId="26255" xr:uid="{00000000-0005-0000-0000-00008D2B0000}"/>
    <cellStyle name="Финансовый 2 10 3 3 3 6" xfId="21560" xr:uid="{00000000-0005-0000-0000-00008E2B0000}"/>
    <cellStyle name="Финансовый 2 10 3 3 3 7" xfId="28641" xr:uid="{00000000-0005-0000-0000-00008F2B0000}"/>
    <cellStyle name="Финансовый 2 10 3 3 3 8" xfId="32739" xr:uid="{00000000-0005-0000-0000-0000902B0000}"/>
    <cellStyle name="Финансовый 2 10 3 3 3 9" xfId="31486" xr:uid="{00000000-0005-0000-0000-0000912B0000}"/>
    <cellStyle name="Финансовый 2 10 3 3 4" xfId="18069" xr:uid="{00000000-0005-0000-0000-0000922B0000}"/>
    <cellStyle name="Финансовый 2 10 3 3 5" xfId="19381" xr:uid="{00000000-0005-0000-0000-0000932B0000}"/>
    <cellStyle name="Финансовый 2 10 3 3 5 2" xfId="22724" xr:uid="{00000000-0005-0000-0000-0000942B0000}"/>
    <cellStyle name="Финансовый 2 10 3 3 5 3" xfId="28524" xr:uid="{00000000-0005-0000-0000-0000952B0000}"/>
    <cellStyle name="Финансовый 2 10 3 3 5 4" xfId="29961" xr:uid="{00000000-0005-0000-0000-0000962B0000}"/>
    <cellStyle name="Финансовый 2 10 3 3 5 5" xfId="31267" xr:uid="{00000000-0005-0000-0000-0000972B0000}"/>
    <cellStyle name="Финансовый 2 10 3 3 5 6" xfId="34106" xr:uid="{00000000-0005-0000-0000-0000982B0000}"/>
    <cellStyle name="Финансовый 2 10 3 3 5 7" xfId="35442" xr:uid="{00000000-0005-0000-0000-0000992B0000}"/>
    <cellStyle name="Финансовый 2 10 4" xfId="9735" xr:uid="{00000000-0005-0000-0000-00009A2B0000}"/>
    <cellStyle name="Финансовый 2 10 4 2" xfId="13535" xr:uid="{00000000-0005-0000-0000-00009B2B0000}"/>
    <cellStyle name="Финансовый 2 10 4 3" xfId="14787" xr:uid="{00000000-0005-0000-0000-00009C2B0000}"/>
    <cellStyle name="Финансовый 2 10 4 3 2" xfId="16193" xr:uid="{00000000-0005-0000-0000-00009D2B0000}"/>
    <cellStyle name="Финансовый 2 10 4 3 3" xfId="20176" xr:uid="{00000000-0005-0000-0000-00009E2B0000}"/>
    <cellStyle name="Финансовый 2 10 4 3 4" xfId="24022" xr:uid="{00000000-0005-0000-0000-00009F2B0000}"/>
    <cellStyle name="Финансовый 2 10 4 3 5" xfId="27045" xr:uid="{00000000-0005-0000-0000-0000A02B0000}"/>
    <cellStyle name="Финансовый 2 10 4 3 6" xfId="23334" xr:uid="{00000000-0005-0000-0000-0000A12B0000}"/>
    <cellStyle name="Финансовый 2 10 4 3 7" xfId="24226" xr:uid="{00000000-0005-0000-0000-0000A22B0000}"/>
    <cellStyle name="Финансовый 2 10 4 3 8" xfId="33349" xr:uid="{00000000-0005-0000-0000-0000A32B0000}"/>
    <cellStyle name="Финансовый 2 10 4 3 9" xfId="32331" xr:uid="{00000000-0005-0000-0000-0000A42B0000}"/>
    <cellStyle name="Финансовый 2 10 4 4" xfId="17459" xr:uid="{00000000-0005-0000-0000-0000A52B0000}"/>
    <cellStyle name="Финансовый 2 10 4 5" xfId="18771" xr:uid="{00000000-0005-0000-0000-0000A62B0000}"/>
    <cellStyle name="Финансовый 2 10 4 5 2" xfId="21377" xr:uid="{00000000-0005-0000-0000-0000A72B0000}"/>
    <cellStyle name="Финансовый 2 10 4 5 3" xfId="27914" xr:uid="{00000000-0005-0000-0000-0000A82B0000}"/>
    <cellStyle name="Финансовый 2 10 4 5 4" xfId="29351" xr:uid="{00000000-0005-0000-0000-0000A92B0000}"/>
    <cellStyle name="Финансовый 2 10 4 5 5" xfId="30657" xr:uid="{00000000-0005-0000-0000-0000AA2B0000}"/>
    <cellStyle name="Финансовый 2 10 4 5 6" xfId="34716" xr:uid="{00000000-0005-0000-0000-0000AB2B0000}"/>
    <cellStyle name="Финансовый 2 10 4 5 7" xfId="36052" xr:uid="{00000000-0005-0000-0000-0000AC2B0000}"/>
    <cellStyle name="Финансовый 2 10 5" xfId="11161" xr:uid="{00000000-0005-0000-0000-0000AD2B0000}"/>
    <cellStyle name="Финансовый 2 10 6" xfId="14138" xr:uid="{00000000-0005-0000-0000-0000AE2B0000}"/>
    <cellStyle name="Финансовый 2 10 7" xfId="14158" xr:uid="{00000000-0005-0000-0000-0000AF2B0000}"/>
    <cellStyle name="Финансовый 2 10 7 2" xfId="16796" xr:uid="{00000000-0005-0000-0000-0000B02B0000}"/>
    <cellStyle name="Финансовый 2 10 7 3" xfId="20779" xr:uid="{00000000-0005-0000-0000-0000B12B0000}"/>
    <cellStyle name="Финансовый 2 10 7 4" xfId="24219" xr:uid="{00000000-0005-0000-0000-0000B22B0000}"/>
    <cellStyle name="Финансовый 2 10 7 5" xfId="26347" xr:uid="{00000000-0005-0000-0000-0000B32B0000}"/>
    <cellStyle name="Финансовый 2 10 7 6" xfId="21077" xr:uid="{00000000-0005-0000-0000-0000B42B0000}"/>
    <cellStyle name="Финансовый 2 10 7 7" xfId="26465" xr:uid="{00000000-0005-0000-0000-0000B52B0000}"/>
    <cellStyle name="Финансовый 2 10 7 8" xfId="33952" xr:uid="{00000000-0005-0000-0000-0000B62B0000}"/>
    <cellStyle name="Финансовый 2 10 7 9" xfId="31984" xr:uid="{00000000-0005-0000-0000-0000B72B0000}"/>
    <cellStyle name="Финансовый 2 10 8" xfId="14184" xr:uid="{00000000-0005-0000-0000-0000B82B0000}"/>
    <cellStyle name="Финансовый 2 10 8 2" xfId="16856" xr:uid="{00000000-0005-0000-0000-0000B92B0000}"/>
    <cellStyle name="Финансовый 2 10 8 3" xfId="20786" xr:uid="{00000000-0005-0000-0000-0000BA2B0000}"/>
    <cellStyle name="Финансовый 2 10 8 4" xfId="24813" xr:uid="{00000000-0005-0000-0000-0000BB2B0000}"/>
    <cellStyle name="Финансовый 2 10 8 5" xfId="27130" xr:uid="{00000000-0005-0000-0000-0000BC2B0000}"/>
    <cellStyle name="Финансовый 2 10 8 6" xfId="22653" xr:uid="{00000000-0005-0000-0000-0000BD2B0000}"/>
    <cellStyle name="Финансовый 2 10 8 7" xfId="28675" xr:uid="{00000000-0005-0000-0000-0000BE2B0000}"/>
    <cellStyle name="Финансовый 2 10 8 8" xfId="33959" xr:uid="{00000000-0005-0000-0000-0000BF2B0000}"/>
    <cellStyle name="Финансовый 2 10 8 9" xfId="35320" xr:uid="{00000000-0005-0000-0000-0000C02B0000}"/>
    <cellStyle name="Финансовый 2 10 9" xfId="18168" xr:uid="{00000000-0005-0000-0000-0000C12B0000}"/>
    <cellStyle name="Финансовый 2 10 9 2" xfId="23821" xr:uid="{00000000-0005-0000-0000-0000C22B0000}"/>
    <cellStyle name="Финансовый 2 10 9 3" xfId="25972" xr:uid="{00000000-0005-0000-0000-0000C32B0000}"/>
    <cellStyle name="Финансовый 2 10 9 4" xfId="23539" xr:uid="{00000000-0005-0000-0000-0000C42B0000}"/>
    <cellStyle name="Финансовый 2 10 9 5" xfId="26890" xr:uid="{00000000-0005-0000-0000-0000C52B0000}"/>
    <cellStyle name="Финансовый 2 10 9 6" xfId="35319" xr:uid="{00000000-0005-0000-0000-0000C62B0000}"/>
    <cellStyle name="Финансовый 2 10 9 7" xfId="36655" xr:uid="{00000000-0005-0000-0000-0000C72B0000}"/>
    <cellStyle name="Финансовый 2 100" xfId="6" xr:uid="{00000000-0005-0000-0000-0000C82B0000}"/>
    <cellStyle name="Финансовый 2 100 2" xfId="400" xr:uid="{00000000-0005-0000-0000-0000C92B0000}"/>
    <cellStyle name="Финансовый 2 100 2 2" xfId="7747" xr:uid="{00000000-0005-0000-0000-0000CA2B0000}"/>
    <cellStyle name="Финансовый 2 100 2 3" xfId="10308" xr:uid="{00000000-0005-0000-0000-0000CB2B0000}"/>
    <cellStyle name="Финансовый 2 100 3" xfId="1374" xr:uid="{00000000-0005-0000-0000-0000CC2B0000}"/>
    <cellStyle name="Финансовый 2 100 3 2" xfId="9251" xr:uid="{00000000-0005-0000-0000-0000CD2B0000}"/>
    <cellStyle name="Финансовый 2 100 3 2 2" xfId="13573" xr:uid="{00000000-0005-0000-0000-0000CE2B0000}"/>
    <cellStyle name="Финансовый 2 100 3 2 3" xfId="14749" xr:uid="{00000000-0005-0000-0000-0000CF2B0000}"/>
    <cellStyle name="Финансовый 2 100 3 2 3 2" xfId="16231" xr:uid="{00000000-0005-0000-0000-0000D02B0000}"/>
    <cellStyle name="Финансовый 2 100 3 2 3 3" xfId="20214" xr:uid="{00000000-0005-0000-0000-0000D12B0000}"/>
    <cellStyle name="Финансовый 2 100 3 2 3 4" xfId="21004" xr:uid="{00000000-0005-0000-0000-0000D22B0000}"/>
    <cellStyle name="Финансовый 2 100 3 2 3 5" xfId="26676" xr:uid="{00000000-0005-0000-0000-0000D32B0000}"/>
    <cellStyle name="Финансовый 2 100 3 2 3 6" xfId="26438" xr:uid="{00000000-0005-0000-0000-0000D42B0000}"/>
    <cellStyle name="Финансовый 2 100 3 2 3 7" xfId="26796" xr:uid="{00000000-0005-0000-0000-0000D52B0000}"/>
    <cellStyle name="Финансовый 2 100 3 2 3 8" xfId="33387" xr:uid="{00000000-0005-0000-0000-0000D62B0000}"/>
    <cellStyle name="Финансовый 2 100 3 2 3 9" xfId="31824" xr:uid="{00000000-0005-0000-0000-0000D72B0000}"/>
    <cellStyle name="Финансовый 2 100 3 2 4" xfId="17421" xr:uid="{00000000-0005-0000-0000-0000D82B0000}"/>
    <cellStyle name="Финансовый 2 100 3 2 5" xfId="18733" xr:uid="{00000000-0005-0000-0000-0000D92B0000}"/>
    <cellStyle name="Финансовый 2 100 3 2 5 2" xfId="24942" xr:uid="{00000000-0005-0000-0000-0000DA2B0000}"/>
    <cellStyle name="Финансовый 2 100 3 2 5 3" xfId="27876" xr:uid="{00000000-0005-0000-0000-0000DB2B0000}"/>
    <cellStyle name="Финансовый 2 100 3 2 5 4" xfId="29313" xr:uid="{00000000-0005-0000-0000-0000DC2B0000}"/>
    <cellStyle name="Финансовый 2 100 3 2 5 5" xfId="30619" xr:uid="{00000000-0005-0000-0000-0000DD2B0000}"/>
    <cellStyle name="Финансовый 2 100 3 2 5 6" xfId="34754" xr:uid="{00000000-0005-0000-0000-0000DE2B0000}"/>
    <cellStyle name="Финансовый 2 100 3 2 5 7" xfId="36090" xr:uid="{00000000-0005-0000-0000-0000DF2B0000}"/>
    <cellStyle name="Финансовый 2 100 3 3" xfId="12706" xr:uid="{00000000-0005-0000-0000-0000E02B0000}"/>
    <cellStyle name="Финансовый 2 100 3 3 2" xfId="12926" xr:uid="{00000000-0005-0000-0000-0000E12B0000}"/>
    <cellStyle name="Финансовый 2 100 3 3 3" xfId="15396" xr:uid="{00000000-0005-0000-0000-0000E22B0000}"/>
    <cellStyle name="Финансовый 2 100 3 3 3 2" xfId="15584" xr:uid="{00000000-0005-0000-0000-0000E32B0000}"/>
    <cellStyle name="Финансовый 2 100 3 3 3 3" xfId="19567" xr:uid="{00000000-0005-0000-0000-0000E42B0000}"/>
    <cellStyle name="Финансовый 2 100 3 3 3 4" xfId="21346" xr:uid="{00000000-0005-0000-0000-0000E52B0000}"/>
    <cellStyle name="Финансовый 2 100 3 3 3 5" xfId="25602" xr:uid="{00000000-0005-0000-0000-0000E62B0000}"/>
    <cellStyle name="Финансовый 2 100 3 3 3 6" xfId="25134" xr:uid="{00000000-0005-0000-0000-0000E72B0000}"/>
    <cellStyle name="Финансовый 2 100 3 3 3 7" xfId="21386" xr:uid="{00000000-0005-0000-0000-0000E82B0000}"/>
    <cellStyle name="Финансовый 2 100 3 3 3 8" xfId="32740" xr:uid="{00000000-0005-0000-0000-0000E92B0000}"/>
    <cellStyle name="Финансовый 2 100 3 3 3 9" xfId="32464" xr:uid="{00000000-0005-0000-0000-0000EA2B0000}"/>
    <cellStyle name="Финансовый 2 100 3 3 4" xfId="18068" xr:uid="{00000000-0005-0000-0000-0000EB2B0000}"/>
    <cellStyle name="Финансовый 2 100 3 3 5" xfId="19380" xr:uid="{00000000-0005-0000-0000-0000EC2B0000}"/>
    <cellStyle name="Финансовый 2 100 3 3 5 2" xfId="22788" xr:uid="{00000000-0005-0000-0000-0000ED2B0000}"/>
    <cellStyle name="Финансовый 2 100 3 3 5 3" xfId="28523" xr:uid="{00000000-0005-0000-0000-0000EE2B0000}"/>
    <cellStyle name="Финансовый 2 100 3 3 5 4" xfId="29960" xr:uid="{00000000-0005-0000-0000-0000EF2B0000}"/>
    <cellStyle name="Финансовый 2 100 3 3 5 5" xfId="31266" xr:uid="{00000000-0005-0000-0000-0000F02B0000}"/>
    <cellStyle name="Финансовый 2 100 3 3 5 6" xfId="34107" xr:uid="{00000000-0005-0000-0000-0000F12B0000}"/>
    <cellStyle name="Финансовый 2 100 3 3 5 7" xfId="35443" xr:uid="{00000000-0005-0000-0000-0000F22B0000}"/>
    <cellStyle name="Финансовый 2 100 4" xfId="9736" xr:uid="{00000000-0005-0000-0000-0000F32B0000}"/>
    <cellStyle name="Финансовый 2 100 4 2" xfId="13534" xr:uid="{00000000-0005-0000-0000-0000F42B0000}"/>
    <cellStyle name="Финансовый 2 100 4 3" xfId="14788" xr:uid="{00000000-0005-0000-0000-0000F52B0000}"/>
    <cellStyle name="Финансовый 2 100 4 3 2" xfId="16192" xr:uid="{00000000-0005-0000-0000-0000F62B0000}"/>
    <cellStyle name="Финансовый 2 100 4 3 3" xfId="20175" xr:uid="{00000000-0005-0000-0000-0000F72B0000}"/>
    <cellStyle name="Финансовый 2 100 4 3 4" xfId="23657" xr:uid="{00000000-0005-0000-0000-0000F82B0000}"/>
    <cellStyle name="Финансовый 2 100 4 3 5" xfId="26790" xr:uid="{00000000-0005-0000-0000-0000F92B0000}"/>
    <cellStyle name="Финансовый 2 100 4 3 6" xfId="22928" xr:uid="{00000000-0005-0000-0000-0000FA2B0000}"/>
    <cellStyle name="Финансовый 2 100 4 3 7" xfId="26651" xr:uid="{00000000-0005-0000-0000-0000FB2B0000}"/>
    <cellStyle name="Финансовый 2 100 4 3 8" xfId="33348" xr:uid="{00000000-0005-0000-0000-0000FC2B0000}"/>
    <cellStyle name="Финансовый 2 100 4 3 9" xfId="32388" xr:uid="{00000000-0005-0000-0000-0000FD2B0000}"/>
    <cellStyle name="Финансовый 2 100 4 4" xfId="17460" xr:uid="{00000000-0005-0000-0000-0000FE2B0000}"/>
    <cellStyle name="Финансовый 2 100 4 5" xfId="18772" xr:uid="{00000000-0005-0000-0000-0000FF2B0000}"/>
    <cellStyle name="Финансовый 2 100 4 5 2" xfId="24919" xr:uid="{00000000-0005-0000-0000-0000002C0000}"/>
    <cellStyle name="Финансовый 2 100 4 5 3" xfId="27915" xr:uid="{00000000-0005-0000-0000-0000012C0000}"/>
    <cellStyle name="Финансовый 2 100 4 5 4" xfId="29352" xr:uid="{00000000-0005-0000-0000-0000022C0000}"/>
    <cellStyle name="Финансовый 2 100 4 5 5" xfId="30658" xr:uid="{00000000-0005-0000-0000-0000032C0000}"/>
    <cellStyle name="Финансовый 2 100 4 5 6" xfId="34715" xr:uid="{00000000-0005-0000-0000-0000042C0000}"/>
    <cellStyle name="Финансовый 2 100 4 5 7" xfId="36051" xr:uid="{00000000-0005-0000-0000-0000052C0000}"/>
    <cellStyle name="Финансовый 2 100 5" xfId="11259" xr:uid="{00000000-0005-0000-0000-0000062C0000}"/>
    <cellStyle name="Финансовый 2 100 6" xfId="14134" xr:uid="{00000000-0005-0000-0000-0000072C0000}"/>
    <cellStyle name="Финансовый 2 100 7" xfId="14188" xr:uid="{00000000-0005-0000-0000-0000082C0000}"/>
    <cellStyle name="Финансовый 2 100 7 2" xfId="16792" xr:uid="{00000000-0005-0000-0000-0000092C0000}"/>
    <cellStyle name="Финансовый 2 100 7 3" xfId="20775" xr:uid="{00000000-0005-0000-0000-00000A2C0000}"/>
    <cellStyle name="Финансовый 2 100 7 4" xfId="24163" xr:uid="{00000000-0005-0000-0000-00000B2C0000}"/>
    <cellStyle name="Финансовый 2 100 7 5" xfId="24980" xr:uid="{00000000-0005-0000-0000-00000C2C0000}"/>
    <cellStyle name="Финансовый 2 100 7 6" xfId="23237" xr:uid="{00000000-0005-0000-0000-00000D2C0000}"/>
    <cellStyle name="Финансовый 2 100 7 7" xfId="25831" xr:uid="{00000000-0005-0000-0000-00000E2C0000}"/>
    <cellStyle name="Финансовый 2 100 7 8" xfId="33948" xr:uid="{00000000-0005-0000-0000-00000F2C0000}"/>
    <cellStyle name="Финансовый 2 100 7 9" xfId="32238" xr:uid="{00000000-0005-0000-0000-0000102C0000}"/>
    <cellStyle name="Финансовый 2 100 8" xfId="16860" xr:uid="{00000000-0005-0000-0000-0000112C0000}"/>
    <cellStyle name="Финансовый 2 100 9" xfId="18172" xr:uid="{00000000-0005-0000-0000-0000122C0000}"/>
    <cellStyle name="Финансовый 2 100 9 2" xfId="22952" xr:uid="{00000000-0005-0000-0000-0000132C0000}"/>
    <cellStyle name="Финансовый 2 100 9 3" xfId="25537" xr:uid="{00000000-0005-0000-0000-0000142C0000}"/>
    <cellStyle name="Финансовый 2 100 9 4" xfId="23322" xr:uid="{00000000-0005-0000-0000-0000152C0000}"/>
    <cellStyle name="Финансовый 2 100 9 5" xfId="28636" xr:uid="{00000000-0005-0000-0000-0000162C0000}"/>
    <cellStyle name="Финансовый 2 100 9 6" xfId="35315" xr:uid="{00000000-0005-0000-0000-0000172C0000}"/>
    <cellStyle name="Финансовый 2 100 9 7" xfId="36651" xr:uid="{00000000-0005-0000-0000-0000182C0000}"/>
    <cellStyle name="Финансовый 2 101" xfId="7" xr:uid="{00000000-0005-0000-0000-0000192C0000}"/>
    <cellStyle name="Финансовый 2 101 2" xfId="401" xr:uid="{00000000-0005-0000-0000-00001A2C0000}"/>
    <cellStyle name="Финансовый 2 101 2 2" xfId="7879" xr:uid="{00000000-0005-0000-0000-00001B2C0000}"/>
    <cellStyle name="Финансовый 2 101 2 3" xfId="10309" xr:uid="{00000000-0005-0000-0000-00001C2C0000}"/>
    <cellStyle name="Финансовый 2 101 3" xfId="1375" xr:uid="{00000000-0005-0000-0000-00001D2C0000}"/>
    <cellStyle name="Финансовый 2 101 3 2" xfId="9361" xr:uid="{00000000-0005-0000-0000-00001E2C0000}"/>
    <cellStyle name="Финансовый 2 101 3 2 2" xfId="13547" xr:uid="{00000000-0005-0000-0000-00001F2C0000}"/>
    <cellStyle name="Финансовый 2 101 3 2 3" xfId="14775" xr:uid="{00000000-0005-0000-0000-0000202C0000}"/>
    <cellStyle name="Финансовый 2 101 3 2 3 2" xfId="16205" xr:uid="{00000000-0005-0000-0000-0000212C0000}"/>
    <cellStyle name="Финансовый 2 101 3 2 3 3" xfId="20188" xr:uid="{00000000-0005-0000-0000-0000222C0000}"/>
    <cellStyle name="Финансовый 2 101 3 2 3 4" xfId="24703" xr:uid="{00000000-0005-0000-0000-0000232C0000}"/>
    <cellStyle name="Финансовый 2 101 3 2 3 5" xfId="21144" xr:uid="{00000000-0005-0000-0000-0000242C0000}"/>
    <cellStyle name="Финансовый 2 101 3 2 3 6" xfId="23115" xr:uid="{00000000-0005-0000-0000-0000252C0000}"/>
    <cellStyle name="Финансовый 2 101 3 2 3 7" xfId="24045" xr:uid="{00000000-0005-0000-0000-0000262C0000}"/>
    <cellStyle name="Финансовый 2 101 3 2 3 8" xfId="33361" xr:uid="{00000000-0005-0000-0000-0000272C0000}"/>
    <cellStyle name="Финансовый 2 101 3 2 3 9" xfId="32358" xr:uid="{00000000-0005-0000-0000-0000282C0000}"/>
    <cellStyle name="Финансовый 2 101 3 2 4" xfId="17447" xr:uid="{00000000-0005-0000-0000-0000292C0000}"/>
    <cellStyle name="Финансовый 2 101 3 2 5" xfId="18759" xr:uid="{00000000-0005-0000-0000-00002A2C0000}"/>
    <cellStyle name="Финансовый 2 101 3 2 5 2" xfId="23297" xr:uid="{00000000-0005-0000-0000-00002B2C0000}"/>
    <cellStyle name="Финансовый 2 101 3 2 5 3" xfId="27902" xr:uid="{00000000-0005-0000-0000-00002C2C0000}"/>
    <cellStyle name="Финансовый 2 101 3 2 5 4" xfId="29339" xr:uid="{00000000-0005-0000-0000-00002D2C0000}"/>
    <cellStyle name="Финансовый 2 101 3 2 5 5" xfId="30645" xr:uid="{00000000-0005-0000-0000-00002E2C0000}"/>
    <cellStyle name="Финансовый 2 101 3 2 5 6" xfId="34728" xr:uid="{00000000-0005-0000-0000-00002F2C0000}"/>
    <cellStyle name="Финансовый 2 101 3 2 5 7" xfId="36064" xr:uid="{00000000-0005-0000-0000-0000302C0000}"/>
    <cellStyle name="Финансовый 2 101 3 3" xfId="12732" xr:uid="{00000000-0005-0000-0000-0000312C0000}"/>
    <cellStyle name="Финансовый 2 101 3 3 2" xfId="12900" xr:uid="{00000000-0005-0000-0000-0000322C0000}"/>
    <cellStyle name="Финансовый 2 101 3 3 3" xfId="15422" xr:uid="{00000000-0005-0000-0000-0000332C0000}"/>
    <cellStyle name="Финансовый 2 101 3 3 3 2" xfId="15558" xr:uid="{00000000-0005-0000-0000-0000342C0000}"/>
    <cellStyle name="Финансовый 2 101 3 3 3 3" xfId="19541" xr:uid="{00000000-0005-0000-0000-0000352C0000}"/>
    <cellStyle name="Финансовый 2 101 3 3 3 4" xfId="24862" xr:uid="{00000000-0005-0000-0000-0000362C0000}"/>
    <cellStyle name="Финансовый 2 101 3 3 3 5" xfId="26541" xr:uid="{00000000-0005-0000-0000-0000372C0000}"/>
    <cellStyle name="Финансовый 2 101 3 3 3 6" xfId="27295" xr:uid="{00000000-0005-0000-0000-0000382C0000}"/>
    <cellStyle name="Финансовый 2 101 3 3 3 7" xfId="22317" xr:uid="{00000000-0005-0000-0000-0000392C0000}"/>
    <cellStyle name="Финансовый 2 101 3 3 3 8" xfId="32714" xr:uid="{00000000-0005-0000-0000-00003A2C0000}"/>
    <cellStyle name="Финансовый 2 101 3 3 3 9" xfId="31869" xr:uid="{00000000-0005-0000-0000-00003B2C0000}"/>
    <cellStyle name="Финансовый 2 101 3 3 4" xfId="18094" xr:uid="{00000000-0005-0000-0000-00003C2C0000}"/>
    <cellStyle name="Финансовый 2 101 3 3 5" xfId="19406" xr:uid="{00000000-0005-0000-0000-00003D2C0000}"/>
    <cellStyle name="Финансовый 2 101 3 3 5 2" xfId="24537" xr:uid="{00000000-0005-0000-0000-00003E2C0000}"/>
    <cellStyle name="Финансовый 2 101 3 3 5 3" xfId="28549" xr:uid="{00000000-0005-0000-0000-00003F2C0000}"/>
    <cellStyle name="Финансовый 2 101 3 3 5 4" xfId="29986" xr:uid="{00000000-0005-0000-0000-0000402C0000}"/>
    <cellStyle name="Финансовый 2 101 3 3 5 5" xfId="31292" xr:uid="{00000000-0005-0000-0000-0000412C0000}"/>
    <cellStyle name="Финансовый 2 101 3 3 5 6" xfId="34081" xr:uid="{00000000-0005-0000-0000-0000422C0000}"/>
    <cellStyle name="Финансовый 2 101 3 3 5 7" xfId="35417" xr:uid="{00000000-0005-0000-0000-0000432C0000}"/>
    <cellStyle name="Финансовый 2 101 4" xfId="9507" xr:uid="{00000000-0005-0000-0000-0000442C0000}"/>
    <cellStyle name="Финансовый 2 101 4 2" xfId="13538" xr:uid="{00000000-0005-0000-0000-0000452C0000}"/>
    <cellStyle name="Финансовый 2 101 4 3" xfId="14784" xr:uid="{00000000-0005-0000-0000-0000462C0000}"/>
    <cellStyle name="Финансовый 2 101 4 3 2" xfId="16196" xr:uid="{00000000-0005-0000-0000-0000472C0000}"/>
    <cellStyle name="Финансовый 2 101 4 3 3" xfId="20179" xr:uid="{00000000-0005-0000-0000-0000482C0000}"/>
    <cellStyle name="Финансовый 2 101 4 3 4" xfId="24802" xr:uid="{00000000-0005-0000-0000-0000492C0000}"/>
    <cellStyle name="Финансовый 2 101 4 3 5" xfId="27188" xr:uid="{00000000-0005-0000-0000-00004A2C0000}"/>
    <cellStyle name="Финансовый 2 101 4 3 6" xfId="22234" xr:uid="{00000000-0005-0000-0000-00004B2C0000}"/>
    <cellStyle name="Финансовый 2 101 4 3 7" xfId="25653" xr:uid="{00000000-0005-0000-0000-00004C2C0000}"/>
    <cellStyle name="Финансовый 2 101 4 3 8" xfId="33352" xr:uid="{00000000-0005-0000-0000-00004D2C0000}"/>
    <cellStyle name="Финансовый 2 101 4 3 9" xfId="32134" xr:uid="{00000000-0005-0000-0000-00004E2C0000}"/>
    <cellStyle name="Финансовый 2 101 4 4" xfId="17456" xr:uid="{00000000-0005-0000-0000-00004F2C0000}"/>
    <cellStyle name="Финансовый 2 101 4 5" xfId="18768" xr:uid="{00000000-0005-0000-0000-0000502C0000}"/>
    <cellStyle name="Финансовый 2 101 4 5 2" xfId="23430" xr:uid="{00000000-0005-0000-0000-0000512C0000}"/>
    <cellStyle name="Финансовый 2 101 4 5 3" xfId="27911" xr:uid="{00000000-0005-0000-0000-0000522C0000}"/>
    <cellStyle name="Финансовый 2 101 4 5 4" xfId="29348" xr:uid="{00000000-0005-0000-0000-0000532C0000}"/>
    <cellStyle name="Финансовый 2 101 4 5 5" xfId="30654" xr:uid="{00000000-0005-0000-0000-0000542C0000}"/>
    <cellStyle name="Финансовый 2 101 4 5 6" xfId="34719" xr:uid="{00000000-0005-0000-0000-0000552C0000}"/>
    <cellStyle name="Финансовый 2 101 4 5 7" xfId="36055" xr:uid="{00000000-0005-0000-0000-0000562C0000}"/>
    <cellStyle name="Финансовый 2 101 5" xfId="11260" xr:uid="{00000000-0005-0000-0000-0000572C0000}"/>
    <cellStyle name="Финансовый 2 101 6" xfId="14133" xr:uid="{00000000-0005-0000-0000-0000582C0000}"/>
    <cellStyle name="Финансовый 2 101 7" xfId="14189" xr:uid="{00000000-0005-0000-0000-0000592C0000}"/>
    <cellStyle name="Финансовый 2 101 7 2" xfId="16791" xr:uid="{00000000-0005-0000-0000-00005A2C0000}"/>
    <cellStyle name="Финансовый 2 101 7 3" xfId="20774" xr:uid="{00000000-0005-0000-0000-00005B2C0000}"/>
    <cellStyle name="Финансовый 2 101 7 4" xfId="23882" xr:uid="{00000000-0005-0000-0000-00005C2C0000}"/>
    <cellStyle name="Финансовый 2 101 7 5" xfId="26618" xr:uid="{00000000-0005-0000-0000-00005D2C0000}"/>
    <cellStyle name="Финансовый 2 101 7 6" xfId="27152" xr:uid="{00000000-0005-0000-0000-00005E2C0000}"/>
    <cellStyle name="Финансовый 2 101 7 7" xfId="23135" xr:uid="{00000000-0005-0000-0000-00005F2C0000}"/>
    <cellStyle name="Финансовый 2 101 7 8" xfId="33947" xr:uid="{00000000-0005-0000-0000-0000602C0000}"/>
    <cellStyle name="Финансовый 2 101 7 9" xfId="32281" xr:uid="{00000000-0005-0000-0000-0000612C0000}"/>
    <cellStyle name="Финансовый 2 101 8" xfId="16861" xr:uid="{00000000-0005-0000-0000-0000622C0000}"/>
    <cellStyle name="Финансовый 2 101 9" xfId="18173" xr:uid="{00000000-0005-0000-0000-0000632C0000}"/>
    <cellStyle name="Финансовый 2 101 9 2" xfId="22665" xr:uid="{00000000-0005-0000-0000-0000642C0000}"/>
    <cellStyle name="Финансовый 2 101 9 3" xfId="23745" xr:uid="{00000000-0005-0000-0000-0000652C0000}"/>
    <cellStyle name="Финансовый 2 101 9 4" xfId="23880" xr:uid="{00000000-0005-0000-0000-0000662C0000}"/>
    <cellStyle name="Финансовый 2 101 9 5" xfId="26887" xr:uid="{00000000-0005-0000-0000-0000672C0000}"/>
    <cellStyle name="Финансовый 2 101 9 6" xfId="35314" xr:uid="{00000000-0005-0000-0000-0000682C0000}"/>
    <cellStyle name="Финансовый 2 101 9 7" xfId="36650" xr:uid="{00000000-0005-0000-0000-0000692C0000}"/>
    <cellStyle name="Финансовый 2 102" xfId="8" xr:uid="{00000000-0005-0000-0000-00006A2C0000}"/>
    <cellStyle name="Финансовый 2 102 2" xfId="402" xr:uid="{00000000-0005-0000-0000-00006B2C0000}"/>
    <cellStyle name="Финансовый 2 102 2 2" xfId="8022" xr:uid="{00000000-0005-0000-0000-00006C2C0000}"/>
    <cellStyle name="Финансовый 2 102 2 3" xfId="10310" xr:uid="{00000000-0005-0000-0000-00006D2C0000}"/>
    <cellStyle name="Финансовый 2 102 3" xfId="1376" xr:uid="{00000000-0005-0000-0000-00006E2C0000}"/>
    <cellStyle name="Финансовый 2 102 3 2" xfId="9333" xr:uid="{00000000-0005-0000-0000-00006F2C0000}"/>
    <cellStyle name="Финансовый 2 102 3 2 2" xfId="13559" xr:uid="{00000000-0005-0000-0000-0000702C0000}"/>
    <cellStyle name="Финансовый 2 102 3 2 3" xfId="14763" xr:uid="{00000000-0005-0000-0000-0000712C0000}"/>
    <cellStyle name="Финансовый 2 102 3 2 3 2" xfId="16217" xr:uid="{00000000-0005-0000-0000-0000722C0000}"/>
    <cellStyle name="Финансовый 2 102 3 2 3 3" xfId="20200" xr:uid="{00000000-0005-0000-0000-0000732C0000}"/>
    <cellStyle name="Финансовый 2 102 3 2 3 4" xfId="24431" xr:uid="{00000000-0005-0000-0000-0000742C0000}"/>
    <cellStyle name="Финансовый 2 102 3 2 3 5" xfId="25464" xr:uid="{00000000-0005-0000-0000-0000752C0000}"/>
    <cellStyle name="Финансовый 2 102 3 2 3 6" xfId="23009" xr:uid="{00000000-0005-0000-0000-0000762C0000}"/>
    <cellStyle name="Финансовый 2 102 3 2 3 7" xfId="28644" xr:uid="{00000000-0005-0000-0000-0000772C0000}"/>
    <cellStyle name="Финансовый 2 102 3 2 3 8" xfId="33373" xr:uid="{00000000-0005-0000-0000-0000782C0000}"/>
    <cellStyle name="Финансовый 2 102 3 2 3 9" xfId="32181" xr:uid="{00000000-0005-0000-0000-0000792C0000}"/>
    <cellStyle name="Финансовый 2 102 3 2 4" xfId="17435" xr:uid="{00000000-0005-0000-0000-00007A2C0000}"/>
    <cellStyle name="Финансовый 2 102 3 2 5" xfId="18747" xr:uid="{00000000-0005-0000-0000-00007B2C0000}"/>
    <cellStyle name="Финансовый 2 102 3 2 5 2" xfId="23318" xr:uid="{00000000-0005-0000-0000-00007C2C0000}"/>
    <cellStyle name="Финансовый 2 102 3 2 5 3" xfId="27890" xr:uid="{00000000-0005-0000-0000-00007D2C0000}"/>
    <cellStyle name="Финансовый 2 102 3 2 5 4" xfId="29327" xr:uid="{00000000-0005-0000-0000-00007E2C0000}"/>
    <cellStyle name="Финансовый 2 102 3 2 5 5" xfId="30633" xr:uid="{00000000-0005-0000-0000-00007F2C0000}"/>
    <cellStyle name="Финансовый 2 102 3 2 5 6" xfId="34740" xr:uid="{00000000-0005-0000-0000-0000802C0000}"/>
    <cellStyle name="Финансовый 2 102 3 2 5 7" xfId="36076" xr:uid="{00000000-0005-0000-0000-0000812C0000}"/>
    <cellStyle name="Финансовый 2 102 3 3" xfId="12720" xr:uid="{00000000-0005-0000-0000-0000822C0000}"/>
    <cellStyle name="Финансовый 2 102 3 3 2" xfId="12912" xr:uid="{00000000-0005-0000-0000-0000832C0000}"/>
    <cellStyle name="Финансовый 2 102 3 3 3" xfId="15410" xr:uid="{00000000-0005-0000-0000-0000842C0000}"/>
    <cellStyle name="Финансовый 2 102 3 3 3 2" xfId="15570" xr:uid="{00000000-0005-0000-0000-0000852C0000}"/>
    <cellStyle name="Финансовый 2 102 3 3 3 3" xfId="19553" xr:uid="{00000000-0005-0000-0000-0000862C0000}"/>
    <cellStyle name="Финансовый 2 102 3 3 3 4" xfId="24903" xr:uid="{00000000-0005-0000-0000-0000872C0000}"/>
    <cellStyle name="Финансовый 2 102 3 3 3 5" xfId="26907" xr:uid="{00000000-0005-0000-0000-0000882C0000}"/>
    <cellStyle name="Финансовый 2 102 3 3 3 6" xfId="27207" xr:uid="{00000000-0005-0000-0000-0000892C0000}"/>
    <cellStyle name="Финансовый 2 102 3 3 3 7" xfId="24489" xr:uid="{00000000-0005-0000-0000-00008A2C0000}"/>
    <cellStyle name="Финансовый 2 102 3 3 3 8" xfId="32726" xr:uid="{00000000-0005-0000-0000-00008B2C0000}"/>
    <cellStyle name="Финансовый 2 102 3 3 3 9" xfId="32100" xr:uid="{00000000-0005-0000-0000-00008C2C0000}"/>
    <cellStyle name="Финансовый 2 102 3 3 4" xfId="18082" xr:uid="{00000000-0005-0000-0000-00008D2C0000}"/>
    <cellStyle name="Финансовый 2 102 3 3 5" xfId="19394" xr:uid="{00000000-0005-0000-0000-00008E2C0000}"/>
    <cellStyle name="Финансовый 2 102 3 3 5 2" xfId="23337" xr:uid="{00000000-0005-0000-0000-00008F2C0000}"/>
    <cellStyle name="Финансовый 2 102 3 3 5 3" xfId="28537" xr:uid="{00000000-0005-0000-0000-0000902C0000}"/>
    <cellStyle name="Финансовый 2 102 3 3 5 4" xfId="29974" xr:uid="{00000000-0005-0000-0000-0000912C0000}"/>
    <cellStyle name="Финансовый 2 102 3 3 5 5" xfId="31280" xr:uid="{00000000-0005-0000-0000-0000922C0000}"/>
    <cellStyle name="Финансовый 2 102 3 3 5 6" xfId="34093" xr:uid="{00000000-0005-0000-0000-0000932C0000}"/>
    <cellStyle name="Финансовый 2 102 3 3 5 7" xfId="35429" xr:uid="{00000000-0005-0000-0000-0000942C0000}"/>
    <cellStyle name="Финансовый 2 102 4" xfId="9411" xr:uid="{00000000-0005-0000-0000-0000952C0000}"/>
    <cellStyle name="Финансовый 2 102 4 2" xfId="13543" xr:uid="{00000000-0005-0000-0000-0000962C0000}"/>
    <cellStyle name="Финансовый 2 102 4 3" xfId="14779" xr:uid="{00000000-0005-0000-0000-0000972C0000}"/>
    <cellStyle name="Финансовый 2 102 4 3 2" xfId="16201" xr:uid="{00000000-0005-0000-0000-0000982C0000}"/>
    <cellStyle name="Финансовый 2 102 4 3 3" xfId="20184" xr:uid="{00000000-0005-0000-0000-0000992C0000}"/>
    <cellStyle name="Финансовый 2 102 4 3 4" xfId="23583" xr:uid="{00000000-0005-0000-0000-00009A2C0000}"/>
    <cellStyle name="Финансовый 2 102 4 3 5" xfId="22057" xr:uid="{00000000-0005-0000-0000-00009B2C0000}"/>
    <cellStyle name="Финансовый 2 102 4 3 6" xfId="21402" xr:uid="{00000000-0005-0000-0000-00009C2C0000}"/>
    <cellStyle name="Финансовый 2 102 4 3 7" xfId="24451" xr:uid="{00000000-0005-0000-0000-00009D2C0000}"/>
    <cellStyle name="Финансовый 2 102 4 3 8" xfId="33357" xr:uid="{00000000-0005-0000-0000-00009E2C0000}"/>
    <cellStyle name="Финансовый 2 102 4 3 9" xfId="32566" xr:uid="{00000000-0005-0000-0000-00009F2C0000}"/>
    <cellStyle name="Финансовый 2 102 4 4" xfId="17451" xr:uid="{00000000-0005-0000-0000-0000A02C0000}"/>
    <cellStyle name="Финансовый 2 102 4 5" xfId="18763" xr:uid="{00000000-0005-0000-0000-0000A12C0000}"/>
    <cellStyle name="Финансовый 2 102 4 5 2" xfId="25132" xr:uid="{00000000-0005-0000-0000-0000A22C0000}"/>
    <cellStyle name="Финансовый 2 102 4 5 3" xfId="27906" xr:uid="{00000000-0005-0000-0000-0000A32C0000}"/>
    <cellStyle name="Финансовый 2 102 4 5 4" xfId="29343" xr:uid="{00000000-0005-0000-0000-0000A42C0000}"/>
    <cellStyle name="Финансовый 2 102 4 5 5" xfId="30649" xr:uid="{00000000-0005-0000-0000-0000A52C0000}"/>
    <cellStyle name="Финансовый 2 102 4 5 6" xfId="34724" xr:uid="{00000000-0005-0000-0000-0000A62C0000}"/>
    <cellStyle name="Финансовый 2 102 4 5 7" xfId="36060" xr:uid="{00000000-0005-0000-0000-0000A72C0000}"/>
    <cellStyle name="Финансовый 2 102 5" xfId="11261" xr:uid="{00000000-0005-0000-0000-0000A82C0000}"/>
    <cellStyle name="Финансовый 2 102 6" xfId="14132" xr:uid="{00000000-0005-0000-0000-0000A92C0000}"/>
    <cellStyle name="Финансовый 2 102 7" xfId="14190" xr:uid="{00000000-0005-0000-0000-0000AA2C0000}"/>
    <cellStyle name="Финансовый 2 102 7 2" xfId="16790" xr:uid="{00000000-0005-0000-0000-0000AB2C0000}"/>
    <cellStyle name="Финансовый 2 102 7 3" xfId="20773" xr:uid="{00000000-0005-0000-0000-0000AC2C0000}"/>
    <cellStyle name="Финансовый 2 102 7 4" xfId="23828" xr:uid="{00000000-0005-0000-0000-0000AD2C0000}"/>
    <cellStyle name="Финансовый 2 102 7 5" xfId="20853" xr:uid="{00000000-0005-0000-0000-0000AE2C0000}"/>
    <cellStyle name="Финансовый 2 102 7 6" xfId="22500" xr:uid="{00000000-0005-0000-0000-0000AF2C0000}"/>
    <cellStyle name="Финансовый 2 102 7 7" xfId="27214" xr:uid="{00000000-0005-0000-0000-0000B02C0000}"/>
    <cellStyle name="Финансовый 2 102 7 8" xfId="33946" xr:uid="{00000000-0005-0000-0000-0000B12C0000}"/>
    <cellStyle name="Финансовый 2 102 7 9" xfId="32417" xr:uid="{00000000-0005-0000-0000-0000B22C0000}"/>
    <cellStyle name="Финансовый 2 102 8" xfId="16862" xr:uid="{00000000-0005-0000-0000-0000B32C0000}"/>
    <cellStyle name="Финансовый 2 102 9" xfId="18174" xr:uid="{00000000-0005-0000-0000-0000B42C0000}"/>
    <cellStyle name="Финансовый 2 102 9 2" xfId="22593" xr:uid="{00000000-0005-0000-0000-0000B52C0000}"/>
    <cellStyle name="Финансовый 2 102 9 3" xfId="25892" xr:uid="{00000000-0005-0000-0000-0000B62C0000}"/>
    <cellStyle name="Финансовый 2 102 9 4" xfId="25490" xr:uid="{00000000-0005-0000-0000-0000B72C0000}"/>
    <cellStyle name="Финансовый 2 102 9 5" xfId="21238" xr:uid="{00000000-0005-0000-0000-0000B82C0000}"/>
    <cellStyle name="Финансовый 2 102 9 6" xfId="35313" xr:uid="{00000000-0005-0000-0000-0000B92C0000}"/>
    <cellStyle name="Финансовый 2 102 9 7" xfId="36649" xr:uid="{00000000-0005-0000-0000-0000BA2C0000}"/>
    <cellStyle name="Финансовый 2 103" xfId="9" xr:uid="{00000000-0005-0000-0000-0000BB2C0000}"/>
    <cellStyle name="Финансовый 2 103 2" xfId="403" xr:uid="{00000000-0005-0000-0000-0000BC2C0000}"/>
    <cellStyle name="Финансовый 2 103 2 2" xfId="8054" xr:uid="{00000000-0005-0000-0000-0000BD2C0000}"/>
    <cellStyle name="Финансовый 2 103 2 3" xfId="10311" xr:uid="{00000000-0005-0000-0000-0000BE2C0000}"/>
    <cellStyle name="Финансовый 2 103 3" xfId="1377" xr:uid="{00000000-0005-0000-0000-0000BF2C0000}"/>
    <cellStyle name="Финансовый 2 103 3 2" xfId="9250" xr:uid="{00000000-0005-0000-0000-0000C02C0000}"/>
    <cellStyle name="Финансовый 2 103 3 2 2" xfId="13574" xr:uid="{00000000-0005-0000-0000-0000C12C0000}"/>
    <cellStyle name="Финансовый 2 103 3 2 3" xfId="14748" xr:uid="{00000000-0005-0000-0000-0000C22C0000}"/>
    <cellStyle name="Финансовый 2 103 3 2 3 2" xfId="16232" xr:uid="{00000000-0005-0000-0000-0000C32C0000}"/>
    <cellStyle name="Финансовый 2 103 3 2 3 3" xfId="20215" xr:uid="{00000000-0005-0000-0000-0000C42C0000}"/>
    <cellStyle name="Финансовый 2 103 3 2 3 4" xfId="25243" xr:uid="{00000000-0005-0000-0000-0000C52C0000}"/>
    <cellStyle name="Финансовый 2 103 3 2 3 5" xfId="21544" xr:uid="{00000000-0005-0000-0000-0000C62C0000}"/>
    <cellStyle name="Финансовый 2 103 3 2 3 6" xfId="20895" xr:uid="{00000000-0005-0000-0000-0000C72C0000}"/>
    <cellStyle name="Финансовый 2 103 3 2 3 7" xfId="21496" xr:uid="{00000000-0005-0000-0000-0000C82C0000}"/>
    <cellStyle name="Финансовый 2 103 3 2 3 8" xfId="33388" xr:uid="{00000000-0005-0000-0000-0000C92C0000}"/>
    <cellStyle name="Финансовый 2 103 3 2 3 9" xfId="31805" xr:uid="{00000000-0005-0000-0000-0000CA2C0000}"/>
    <cellStyle name="Финансовый 2 103 3 2 4" xfId="17420" xr:uid="{00000000-0005-0000-0000-0000CB2C0000}"/>
    <cellStyle name="Финансовый 2 103 3 2 5" xfId="18732" xr:uid="{00000000-0005-0000-0000-0000CC2C0000}"/>
    <cellStyle name="Финансовый 2 103 3 2 5 2" xfId="25465" xr:uid="{00000000-0005-0000-0000-0000CD2C0000}"/>
    <cellStyle name="Финансовый 2 103 3 2 5 3" xfId="27875" xr:uid="{00000000-0005-0000-0000-0000CE2C0000}"/>
    <cellStyle name="Финансовый 2 103 3 2 5 4" xfId="29312" xr:uid="{00000000-0005-0000-0000-0000CF2C0000}"/>
    <cellStyle name="Финансовый 2 103 3 2 5 5" xfId="30618" xr:uid="{00000000-0005-0000-0000-0000D02C0000}"/>
    <cellStyle name="Финансовый 2 103 3 2 5 6" xfId="34755" xr:uid="{00000000-0005-0000-0000-0000D12C0000}"/>
    <cellStyle name="Финансовый 2 103 3 2 5 7" xfId="36091" xr:uid="{00000000-0005-0000-0000-0000D22C0000}"/>
    <cellStyle name="Финансовый 2 103 3 3" xfId="12705" xr:uid="{00000000-0005-0000-0000-0000D32C0000}"/>
    <cellStyle name="Финансовый 2 103 3 3 2" xfId="12927" xr:uid="{00000000-0005-0000-0000-0000D42C0000}"/>
    <cellStyle name="Финансовый 2 103 3 3 3" xfId="15395" xr:uid="{00000000-0005-0000-0000-0000D52C0000}"/>
    <cellStyle name="Финансовый 2 103 3 3 3 2" xfId="15585" xr:uid="{00000000-0005-0000-0000-0000D62C0000}"/>
    <cellStyle name="Финансовый 2 103 3 3 3 3" xfId="19568" xr:uid="{00000000-0005-0000-0000-0000D72C0000}"/>
    <cellStyle name="Финансовый 2 103 3 3 3 4" xfId="25058" xr:uid="{00000000-0005-0000-0000-0000D82C0000}"/>
    <cellStyle name="Финансовый 2 103 3 3 3 5" xfId="27142" xr:uid="{00000000-0005-0000-0000-0000D92C0000}"/>
    <cellStyle name="Финансовый 2 103 3 3 3 6" xfId="24898" xr:uid="{00000000-0005-0000-0000-0000DA2C0000}"/>
    <cellStyle name="Финансовый 2 103 3 3 3 7" xfId="21260" xr:uid="{00000000-0005-0000-0000-0000DB2C0000}"/>
    <cellStyle name="Финансовый 2 103 3 3 3 8" xfId="32741" xr:uid="{00000000-0005-0000-0000-0000DC2C0000}"/>
    <cellStyle name="Финансовый 2 103 3 3 3 9" xfId="32380" xr:uid="{00000000-0005-0000-0000-0000DD2C0000}"/>
    <cellStyle name="Финансовый 2 103 3 3 4" xfId="18067" xr:uid="{00000000-0005-0000-0000-0000DE2C0000}"/>
    <cellStyle name="Финансовый 2 103 3 3 5" xfId="19379" xr:uid="{00000000-0005-0000-0000-0000DF2C0000}"/>
    <cellStyle name="Финансовый 2 103 3 3 5 2" xfId="22840" xr:uid="{00000000-0005-0000-0000-0000E02C0000}"/>
    <cellStyle name="Финансовый 2 103 3 3 5 3" xfId="28522" xr:uid="{00000000-0005-0000-0000-0000E12C0000}"/>
    <cellStyle name="Финансовый 2 103 3 3 5 4" xfId="29959" xr:uid="{00000000-0005-0000-0000-0000E22C0000}"/>
    <cellStyle name="Финансовый 2 103 3 3 5 5" xfId="31265" xr:uid="{00000000-0005-0000-0000-0000E32C0000}"/>
    <cellStyle name="Финансовый 2 103 3 3 5 6" xfId="34108" xr:uid="{00000000-0005-0000-0000-0000E42C0000}"/>
    <cellStyle name="Финансовый 2 103 3 3 5 7" xfId="35444" xr:uid="{00000000-0005-0000-0000-0000E52C0000}"/>
    <cellStyle name="Финансовый 2 103 4" xfId="9879" xr:uid="{00000000-0005-0000-0000-0000E62C0000}"/>
    <cellStyle name="Финансовый 2 103 4 2" xfId="13500" xr:uid="{00000000-0005-0000-0000-0000E72C0000}"/>
    <cellStyle name="Финансовый 2 103 4 3" xfId="14822" xr:uid="{00000000-0005-0000-0000-0000E82C0000}"/>
    <cellStyle name="Финансовый 2 103 4 3 2" xfId="16158" xr:uid="{00000000-0005-0000-0000-0000E92C0000}"/>
    <cellStyle name="Финансовый 2 103 4 3 3" xfId="20141" xr:uid="{00000000-0005-0000-0000-0000EA2C0000}"/>
    <cellStyle name="Финансовый 2 103 4 3 4" xfId="22255" xr:uid="{00000000-0005-0000-0000-0000EB2C0000}"/>
    <cellStyle name="Финансовый 2 103 4 3 5" xfId="26291" xr:uid="{00000000-0005-0000-0000-0000EC2C0000}"/>
    <cellStyle name="Финансовый 2 103 4 3 6" xfId="21954" xr:uid="{00000000-0005-0000-0000-0000ED2C0000}"/>
    <cellStyle name="Финансовый 2 103 4 3 7" xfId="20840" xr:uid="{00000000-0005-0000-0000-0000EE2C0000}"/>
    <cellStyle name="Финансовый 2 103 4 3 8" xfId="33314" xr:uid="{00000000-0005-0000-0000-0000EF2C0000}"/>
    <cellStyle name="Финансовый 2 103 4 3 9" xfId="31479" xr:uid="{00000000-0005-0000-0000-0000F02C0000}"/>
    <cellStyle name="Финансовый 2 103 4 4" xfId="17494" xr:uid="{00000000-0005-0000-0000-0000F12C0000}"/>
    <cellStyle name="Финансовый 2 103 4 5" xfId="18806" xr:uid="{00000000-0005-0000-0000-0000F22C0000}"/>
    <cellStyle name="Финансовый 2 103 4 5 2" xfId="23615" xr:uid="{00000000-0005-0000-0000-0000F32C0000}"/>
    <cellStyle name="Финансовый 2 103 4 5 3" xfId="27949" xr:uid="{00000000-0005-0000-0000-0000F42C0000}"/>
    <cellStyle name="Финансовый 2 103 4 5 4" xfId="29386" xr:uid="{00000000-0005-0000-0000-0000F52C0000}"/>
    <cellStyle name="Финансовый 2 103 4 5 5" xfId="30692" xr:uid="{00000000-0005-0000-0000-0000F62C0000}"/>
    <cellStyle name="Финансовый 2 103 4 5 6" xfId="34681" xr:uid="{00000000-0005-0000-0000-0000F72C0000}"/>
    <cellStyle name="Финансовый 2 103 4 5 7" xfId="36017" xr:uid="{00000000-0005-0000-0000-0000F82C0000}"/>
    <cellStyle name="Финансовый 2 103 5" xfId="11262" xr:uid="{00000000-0005-0000-0000-0000F92C0000}"/>
    <cellStyle name="Финансовый 2 103 6" xfId="14131" xr:uid="{00000000-0005-0000-0000-0000FA2C0000}"/>
    <cellStyle name="Финансовый 2 103 7" xfId="14191" xr:uid="{00000000-0005-0000-0000-0000FB2C0000}"/>
    <cellStyle name="Финансовый 2 103 7 2" xfId="16789" xr:uid="{00000000-0005-0000-0000-0000FC2C0000}"/>
    <cellStyle name="Финансовый 2 103 7 3" xfId="20772" xr:uid="{00000000-0005-0000-0000-0000FD2C0000}"/>
    <cellStyle name="Финансовый 2 103 7 4" xfId="23560" xr:uid="{00000000-0005-0000-0000-0000FE2C0000}"/>
    <cellStyle name="Финансовый 2 103 7 5" xfId="25591" xr:uid="{00000000-0005-0000-0000-0000FF2C0000}"/>
    <cellStyle name="Финансовый 2 103 7 6" xfId="22219" xr:uid="{00000000-0005-0000-0000-0000002D0000}"/>
    <cellStyle name="Финансовый 2 103 7 7" xfId="25827" xr:uid="{00000000-0005-0000-0000-0000012D0000}"/>
    <cellStyle name="Финансовый 2 103 7 8" xfId="33945" xr:uid="{00000000-0005-0000-0000-0000022D0000}"/>
    <cellStyle name="Финансовый 2 103 7 9" xfId="32500" xr:uid="{00000000-0005-0000-0000-0000032D0000}"/>
    <cellStyle name="Финансовый 2 103 8" xfId="16863" xr:uid="{00000000-0005-0000-0000-0000042D0000}"/>
    <cellStyle name="Финансовый 2 103 9" xfId="18175" xr:uid="{00000000-0005-0000-0000-0000052D0000}"/>
    <cellStyle name="Финансовый 2 103 9 2" xfId="22682" xr:uid="{00000000-0005-0000-0000-0000062D0000}"/>
    <cellStyle name="Финансовый 2 103 9 3" xfId="26896" xr:uid="{00000000-0005-0000-0000-0000072D0000}"/>
    <cellStyle name="Финансовый 2 103 9 4" xfId="27097" xr:uid="{00000000-0005-0000-0000-0000082D0000}"/>
    <cellStyle name="Финансовый 2 103 9 5" xfId="26272" xr:uid="{00000000-0005-0000-0000-0000092D0000}"/>
    <cellStyle name="Финансовый 2 103 9 6" xfId="35312" xr:uid="{00000000-0005-0000-0000-00000A2D0000}"/>
    <cellStyle name="Финансовый 2 103 9 7" xfId="36648" xr:uid="{00000000-0005-0000-0000-00000B2D0000}"/>
    <cellStyle name="Финансовый 2 104" xfId="10" xr:uid="{00000000-0005-0000-0000-00000C2D0000}"/>
    <cellStyle name="Финансовый 2 104 2" xfId="404" xr:uid="{00000000-0005-0000-0000-00000D2D0000}"/>
    <cellStyle name="Финансовый 2 104 2 2" xfId="8119" xr:uid="{00000000-0005-0000-0000-00000E2D0000}"/>
    <cellStyle name="Финансовый 2 104 2 3" xfId="10312" xr:uid="{00000000-0005-0000-0000-00000F2D0000}"/>
    <cellStyle name="Финансовый 2 104 3" xfId="1378" xr:uid="{00000000-0005-0000-0000-0000102D0000}"/>
    <cellStyle name="Финансовый 2 104 3 2" xfId="9249" xr:uid="{00000000-0005-0000-0000-0000112D0000}"/>
    <cellStyle name="Финансовый 2 104 3 2 2" xfId="13575" xr:uid="{00000000-0005-0000-0000-0000122D0000}"/>
    <cellStyle name="Финансовый 2 104 3 2 3" xfId="14747" xr:uid="{00000000-0005-0000-0000-0000132D0000}"/>
    <cellStyle name="Финансовый 2 104 3 2 3 2" xfId="16233" xr:uid="{00000000-0005-0000-0000-0000142D0000}"/>
    <cellStyle name="Финансовый 2 104 3 2 3 3" xfId="20216" xr:uid="{00000000-0005-0000-0000-0000152D0000}"/>
    <cellStyle name="Финансовый 2 104 3 2 3 4" xfId="21680" xr:uid="{00000000-0005-0000-0000-0000162D0000}"/>
    <cellStyle name="Финансовый 2 104 3 2 3 5" xfId="25541" xr:uid="{00000000-0005-0000-0000-0000172D0000}"/>
    <cellStyle name="Финансовый 2 104 3 2 3 6" xfId="24410" xr:uid="{00000000-0005-0000-0000-0000182D0000}"/>
    <cellStyle name="Финансовый 2 104 3 2 3 7" xfId="25818" xr:uid="{00000000-0005-0000-0000-0000192D0000}"/>
    <cellStyle name="Финансовый 2 104 3 2 3 8" xfId="33389" xr:uid="{00000000-0005-0000-0000-00001A2D0000}"/>
    <cellStyle name="Финансовый 2 104 3 2 3 9" xfId="31746" xr:uid="{00000000-0005-0000-0000-00001B2D0000}"/>
    <cellStyle name="Финансовый 2 104 3 2 4" xfId="17419" xr:uid="{00000000-0005-0000-0000-00001C2D0000}"/>
    <cellStyle name="Финансовый 2 104 3 2 5" xfId="18731" xr:uid="{00000000-0005-0000-0000-00001D2D0000}"/>
    <cellStyle name="Финансовый 2 104 3 2 5 2" xfId="25468" xr:uid="{00000000-0005-0000-0000-00001E2D0000}"/>
    <cellStyle name="Финансовый 2 104 3 2 5 3" xfId="27874" xr:uid="{00000000-0005-0000-0000-00001F2D0000}"/>
    <cellStyle name="Финансовый 2 104 3 2 5 4" xfId="29311" xr:uid="{00000000-0005-0000-0000-0000202D0000}"/>
    <cellStyle name="Финансовый 2 104 3 2 5 5" xfId="30617" xr:uid="{00000000-0005-0000-0000-0000212D0000}"/>
    <cellStyle name="Финансовый 2 104 3 2 5 6" xfId="34756" xr:uid="{00000000-0005-0000-0000-0000222D0000}"/>
    <cellStyle name="Финансовый 2 104 3 2 5 7" xfId="36092" xr:uid="{00000000-0005-0000-0000-0000232D0000}"/>
    <cellStyle name="Финансовый 2 104 3 3" xfId="12704" xr:uid="{00000000-0005-0000-0000-0000242D0000}"/>
    <cellStyle name="Финансовый 2 104 3 3 2" xfId="12928" xr:uid="{00000000-0005-0000-0000-0000252D0000}"/>
    <cellStyle name="Финансовый 2 104 3 3 3" xfId="15394" xr:uid="{00000000-0005-0000-0000-0000262D0000}"/>
    <cellStyle name="Финансовый 2 104 3 3 3 2" xfId="15586" xr:uid="{00000000-0005-0000-0000-0000272D0000}"/>
    <cellStyle name="Финансовый 2 104 3 3 3 3" xfId="19569" xr:uid="{00000000-0005-0000-0000-0000282D0000}"/>
    <cellStyle name="Финансовый 2 104 3 3 3 4" xfId="21431" xr:uid="{00000000-0005-0000-0000-0000292D0000}"/>
    <cellStyle name="Финансовый 2 104 3 3 3 5" xfId="26603" xr:uid="{00000000-0005-0000-0000-00002A2D0000}"/>
    <cellStyle name="Финансовый 2 104 3 3 3 6" xfId="20858" xr:uid="{00000000-0005-0000-0000-00002B2D0000}"/>
    <cellStyle name="Финансовый 2 104 3 3 3 7" xfId="22235" xr:uid="{00000000-0005-0000-0000-00002C2D0000}"/>
    <cellStyle name="Финансовый 2 104 3 3 3 8" xfId="32742" xr:uid="{00000000-0005-0000-0000-00002D2D0000}"/>
    <cellStyle name="Финансовый 2 104 3 3 3 9" xfId="31412" xr:uid="{00000000-0005-0000-0000-00002E2D0000}"/>
    <cellStyle name="Финансовый 2 104 3 3 4" xfId="18066" xr:uid="{00000000-0005-0000-0000-00002F2D0000}"/>
    <cellStyle name="Финансовый 2 104 3 3 5" xfId="19378" xr:uid="{00000000-0005-0000-0000-0000302D0000}"/>
    <cellStyle name="Финансовый 2 104 3 3 5 2" xfId="21018" xr:uid="{00000000-0005-0000-0000-0000312D0000}"/>
    <cellStyle name="Финансовый 2 104 3 3 5 3" xfId="28521" xr:uid="{00000000-0005-0000-0000-0000322D0000}"/>
    <cellStyle name="Финансовый 2 104 3 3 5 4" xfId="29958" xr:uid="{00000000-0005-0000-0000-0000332D0000}"/>
    <cellStyle name="Финансовый 2 104 3 3 5 5" xfId="31264" xr:uid="{00000000-0005-0000-0000-0000342D0000}"/>
    <cellStyle name="Финансовый 2 104 3 3 5 6" xfId="34109" xr:uid="{00000000-0005-0000-0000-0000352D0000}"/>
    <cellStyle name="Финансовый 2 104 3 3 5 7" xfId="35445" xr:uid="{00000000-0005-0000-0000-0000362D0000}"/>
    <cellStyle name="Финансовый 2 104 4" xfId="9787" xr:uid="{00000000-0005-0000-0000-0000372D0000}"/>
    <cellStyle name="Финансовый 2 104 4 2" xfId="13520" xr:uid="{00000000-0005-0000-0000-0000382D0000}"/>
    <cellStyle name="Финансовый 2 104 4 3" xfId="14802" xr:uid="{00000000-0005-0000-0000-0000392D0000}"/>
    <cellStyle name="Финансовый 2 104 4 3 2" xfId="16178" xr:uid="{00000000-0005-0000-0000-00003A2D0000}"/>
    <cellStyle name="Финансовый 2 104 4 3 3" xfId="20161" xr:uid="{00000000-0005-0000-0000-00003B2D0000}"/>
    <cellStyle name="Финансовый 2 104 4 3 4" xfId="22375" xr:uid="{00000000-0005-0000-0000-00003C2D0000}"/>
    <cellStyle name="Финансовый 2 104 4 3 5" xfId="26573" xr:uid="{00000000-0005-0000-0000-00003D2D0000}"/>
    <cellStyle name="Финансовый 2 104 4 3 6" xfId="24360" xr:uid="{00000000-0005-0000-0000-00003E2D0000}"/>
    <cellStyle name="Финансовый 2 104 4 3 7" xfId="26579" xr:uid="{00000000-0005-0000-0000-00003F2D0000}"/>
    <cellStyle name="Финансовый 2 104 4 3 8" xfId="33334" xr:uid="{00000000-0005-0000-0000-0000402D0000}"/>
    <cellStyle name="Финансовый 2 104 4 3 9" xfId="31494" xr:uid="{00000000-0005-0000-0000-0000412D0000}"/>
    <cellStyle name="Финансовый 2 104 4 4" xfId="17474" xr:uid="{00000000-0005-0000-0000-0000422D0000}"/>
    <cellStyle name="Финансовый 2 104 4 5" xfId="18786" xr:uid="{00000000-0005-0000-0000-0000432D0000}"/>
    <cellStyle name="Финансовый 2 104 4 5 2" xfId="23054" xr:uid="{00000000-0005-0000-0000-0000442D0000}"/>
    <cellStyle name="Финансовый 2 104 4 5 3" xfId="27929" xr:uid="{00000000-0005-0000-0000-0000452D0000}"/>
    <cellStyle name="Финансовый 2 104 4 5 4" xfId="29366" xr:uid="{00000000-0005-0000-0000-0000462D0000}"/>
    <cellStyle name="Финансовый 2 104 4 5 5" xfId="30672" xr:uid="{00000000-0005-0000-0000-0000472D0000}"/>
    <cellStyle name="Финансовый 2 104 4 5 6" xfId="34701" xr:uid="{00000000-0005-0000-0000-0000482D0000}"/>
    <cellStyle name="Финансовый 2 104 4 5 7" xfId="36037" xr:uid="{00000000-0005-0000-0000-0000492D0000}"/>
    <cellStyle name="Финансовый 2 104 5" xfId="11263" xr:uid="{00000000-0005-0000-0000-00004A2D0000}"/>
    <cellStyle name="Финансовый 2 104 6" xfId="14130" xr:uid="{00000000-0005-0000-0000-00004B2D0000}"/>
    <cellStyle name="Финансовый 2 104 7" xfId="14192" xr:uid="{00000000-0005-0000-0000-00004C2D0000}"/>
    <cellStyle name="Финансовый 2 104 7 2" xfId="16788" xr:uid="{00000000-0005-0000-0000-00004D2D0000}"/>
    <cellStyle name="Финансовый 2 104 7 3" xfId="20771" xr:uid="{00000000-0005-0000-0000-00004E2D0000}"/>
    <cellStyle name="Финансовый 2 104 7 4" xfId="23346" xr:uid="{00000000-0005-0000-0000-00004F2D0000}"/>
    <cellStyle name="Финансовый 2 104 7 5" xfId="26371" xr:uid="{00000000-0005-0000-0000-0000502D0000}"/>
    <cellStyle name="Финансовый 2 104 7 6" xfId="25004" xr:uid="{00000000-0005-0000-0000-0000512D0000}"/>
    <cellStyle name="Финансовый 2 104 7 7" xfId="26585" xr:uid="{00000000-0005-0000-0000-0000522D0000}"/>
    <cellStyle name="Финансовый 2 104 7 8" xfId="33944" xr:uid="{00000000-0005-0000-0000-0000532D0000}"/>
    <cellStyle name="Финансовый 2 104 7 9" xfId="31390" xr:uid="{00000000-0005-0000-0000-0000542D0000}"/>
    <cellStyle name="Финансовый 2 104 8" xfId="16864" xr:uid="{00000000-0005-0000-0000-0000552D0000}"/>
    <cellStyle name="Финансовый 2 104 9" xfId="18176" xr:uid="{00000000-0005-0000-0000-0000562D0000}"/>
    <cellStyle name="Финансовый 2 104 9 2" xfId="21791" xr:uid="{00000000-0005-0000-0000-0000572D0000}"/>
    <cellStyle name="Финансовый 2 104 9 3" xfId="26988" xr:uid="{00000000-0005-0000-0000-0000582D0000}"/>
    <cellStyle name="Финансовый 2 104 9 4" xfId="21364" xr:uid="{00000000-0005-0000-0000-0000592D0000}"/>
    <cellStyle name="Финансовый 2 104 9 5" xfId="28707" xr:uid="{00000000-0005-0000-0000-00005A2D0000}"/>
    <cellStyle name="Финансовый 2 104 9 6" xfId="35311" xr:uid="{00000000-0005-0000-0000-00005B2D0000}"/>
    <cellStyle name="Финансовый 2 104 9 7" xfId="36647" xr:uid="{00000000-0005-0000-0000-00005C2D0000}"/>
    <cellStyle name="Финансовый 2 105" xfId="11" xr:uid="{00000000-0005-0000-0000-00005D2D0000}"/>
    <cellStyle name="Финансовый 2 105 2" xfId="405" xr:uid="{00000000-0005-0000-0000-00005E2D0000}"/>
    <cellStyle name="Финансовый 2 105 2 2" xfId="7880" xr:uid="{00000000-0005-0000-0000-00005F2D0000}"/>
    <cellStyle name="Финансовый 2 105 2 3" xfId="10313" xr:uid="{00000000-0005-0000-0000-0000602D0000}"/>
    <cellStyle name="Финансовый 2 105 3" xfId="1379" xr:uid="{00000000-0005-0000-0000-0000612D0000}"/>
    <cellStyle name="Финансовый 2 105 3 2" xfId="8510" xr:uid="{00000000-0005-0000-0000-0000622D0000}"/>
    <cellStyle name="Финансовый 2 105 3 2 2" xfId="13634" xr:uid="{00000000-0005-0000-0000-0000632D0000}"/>
    <cellStyle name="Финансовый 2 105 3 2 3" xfId="14688" xr:uid="{00000000-0005-0000-0000-0000642D0000}"/>
    <cellStyle name="Финансовый 2 105 3 2 3 2" xfId="16292" xr:uid="{00000000-0005-0000-0000-0000652D0000}"/>
    <cellStyle name="Финансовый 2 105 3 2 3 3" xfId="20275" xr:uid="{00000000-0005-0000-0000-0000662D0000}"/>
    <cellStyle name="Финансовый 2 105 3 2 3 4" xfId="21120" xr:uid="{00000000-0005-0000-0000-0000672D0000}"/>
    <cellStyle name="Финансовый 2 105 3 2 3 5" xfId="26092" xr:uid="{00000000-0005-0000-0000-0000682D0000}"/>
    <cellStyle name="Финансовый 2 105 3 2 3 6" xfId="21838" xr:uid="{00000000-0005-0000-0000-0000692D0000}"/>
    <cellStyle name="Финансовый 2 105 3 2 3 7" xfId="21982" xr:uid="{00000000-0005-0000-0000-00006A2D0000}"/>
    <cellStyle name="Финансовый 2 105 3 2 3 8" xfId="33448" xr:uid="{00000000-0005-0000-0000-00006B2D0000}"/>
    <cellStyle name="Финансовый 2 105 3 2 3 9" xfId="31873" xr:uid="{00000000-0005-0000-0000-00006C2D0000}"/>
    <cellStyle name="Финансовый 2 105 3 2 4" xfId="17360" xr:uid="{00000000-0005-0000-0000-00006D2D0000}"/>
    <cellStyle name="Финансовый 2 105 3 2 5" xfId="18672" xr:uid="{00000000-0005-0000-0000-00006E2D0000}"/>
    <cellStyle name="Финансовый 2 105 3 2 5 2" xfId="24707" xr:uid="{00000000-0005-0000-0000-00006F2D0000}"/>
    <cellStyle name="Финансовый 2 105 3 2 5 3" xfId="27815" xr:uid="{00000000-0005-0000-0000-0000702D0000}"/>
    <cellStyle name="Финансовый 2 105 3 2 5 4" xfId="29252" xr:uid="{00000000-0005-0000-0000-0000712D0000}"/>
    <cellStyle name="Финансовый 2 105 3 2 5 5" xfId="30558" xr:uid="{00000000-0005-0000-0000-0000722D0000}"/>
    <cellStyle name="Финансовый 2 105 3 2 5 6" xfId="34815" xr:uid="{00000000-0005-0000-0000-0000732D0000}"/>
    <cellStyle name="Финансовый 2 105 3 2 5 7" xfId="36151" xr:uid="{00000000-0005-0000-0000-0000742D0000}"/>
    <cellStyle name="Финансовый 2 105 3 3" xfId="12646" xr:uid="{00000000-0005-0000-0000-0000752D0000}"/>
    <cellStyle name="Финансовый 2 105 3 3 2" xfId="12986" xr:uid="{00000000-0005-0000-0000-0000762D0000}"/>
    <cellStyle name="Финансовый 2 105 3 3 3" xfId="15336" xr:uid="{00000000-0005-0000-0000-0000772D0000}"/>
    <cellStyle name="Финансовый 2 105 3 3 3 2" xfId="15644" xr:uid="{00000000-0005-0000-0000-0000782D0000}"/>
    <cellStyle name="Финансовый 2 105 3 3 3 3" xfId="19627" xr:uid="{00000000-0005-0000-0000-0000792D0000}"/>
    <cellStyle name="Финансовый 2 105 3 3 3 4" xfId="22834" xr:uid="{00000000-0005-0000-0000-00007A2D0000}"/>
    <cellStyle name="Финансовый 2 105 3 3 3 5" xfId="22087" xr:uid="{00000000-0005-0000-0000-00007B2D0000}"/>
    <cellStyle name="Финансовый 2 105 3 3 3 6" xfId="26225" xr:uid="{00000000-0005-0000-0000-00007C2D0000}"/>
    <cellStyle name="Финансовый 2 105 3 3 3 7" xfId="22631" xr:uid="{00000000-0005-0000-0000-00007D2D0000}"/>
    <cellStyle name="Финансовый 2 105 3 3 3 8" xfId="32800" xr:uid="{00000000-0005-0000-0000-00007E2D0000}"/>
    <cellStyle name="Финансовый 2 105 3 3 3 9" xfId="31761" xr:uid="{00000000-0005-0000-0000-00007F2D0000}"/>
    <cellStyle name="Финансовый 2 105 3 3 4" xfId="18008" xr:uid="{00000000-0005-0000-0000-0000802D0000}"/>
    <cellStyle name="Финансовый 2 105 3 3 5" xfId="19320" xr:uid="{00000000-0005-0000-0000-0000812D0000}"/>
    <cellStyle name="Финансовый 2 105 3 3 5 2" xfId="21282" xr:uid="{00000000-0005-0000-0000-0000822D0000}"/>
    <cellStyle name="Финансовый 2 105 3 3 5 3" xfId="28463" xr:uid="{00000000-0005-0000-0000-0000832D0000}"/>
    <cellStyle name="Финансовый 2 105 3 3 5 4" xfId="29900" xr:uid="{00000000-0005-0000-0000-0000842D0000}"/>
    <cellStyle name="Финансовый 2 105 3 3 5 5" xfId="31206" xr:uid="{00000000-0005-0000-0000-0000852D0000}"/>
    <cellStyle name="Финансовый 2 105 3 3 5 6" xfId="34167" xr:uid="{00000000-0005-0000-0000-0000862D0000}"/>
    <cellStyle name="Финансовый 2 105 3 3 5 7" xfId="35503" xr:uid="{00000000-0005-0000-0000-0000872D0000}"/>
    <cellStyle name="Финансовый 2 105 4" xfId="9433" xr:uid="{00000000-0005-0000-0000-0000882D0000}"/>
    <cellStyle name="Финансовый 2 105 4 2" xfId="13540" xr:uid="{00000000-0005-0000-0000-0000892D0000}"/>
    <cellStyle name="Финансовый 2 105 4 3" xfId="14782" xr:uid="{00000000-0005-0000-0000-00008A2D0000}"/>
    <cellStyle name="Финансовый 2 105 4 3 2" xfId="16198" xr:uid="{00000000-0005-0000-0000-00008B2D0000}"/>
    <cellStyle name="Финансовый 2 105 4 3 3" xfId="20181" xr:uid="{00000000-0005-0000-0000-00008C2D0000}"/>
    <cellStyle name="Финансовый 2 105 4 3 4" xfId="22991" xr:uid="{00000000-0005-0000-0000-00008D2D0000}"/>
    <cellStyle name="Финансовый 2 105 4 3 5" xfId="20910" xr:uid="{00000000-0005-0000-0000-00008E2D0000}"/>
    <cellStyle name="Финансовый 2 105 4 3 6" xfId="21171" xr:uid="{00000000-0005-0000-0000-00008F2D0000}"/>
    <cellStyle name="Финансовый 2 105 4 3 7" xfId="24733" xr:uid="{00000000-0005-0000-0000-0000902D0000}"/>
    <cellStyle name="Финансовый 2 105 4 3 8" xfId="33354" xr:uid="{00000000-0005-0000-0000-0000912D0000}"/>
    <cellStyle name="Финансовый 2 105 4 3 9" xfId="32603" xr:uid="{00000000-0005-0000-0000-0000922D0000}"/>
    <cellStyle name="Финансовый 2 105 4 4" xfId="17454" xr:uid="{00000000-0005-0000-0000-0000932D0000}"/>
    <cellStyle name="Финансовый 2 105 4 5" xfId="18766" xr:uid="{00000000-0005-0000-0000-0000942D0000}"/>
    <cellStyle name="Финансовый 2 105 4 5 2" xfId="23983" xr:uid="{00000000-0005-0000-0000-0000952D0000}"/>
    <cellStyle name="Финансовый 2 105 4 5 3" xfId="27909" xr:uid="{00000000-0005-0000-0000-0000962D0000}"/>
    <cellStyle name="Финансовый 2 105 4 5 4" xfId="29346" xr:uid="{00000000-0005-0000-0000-0000972D0000}"/>
    <cellStyle name="Финансовый 2 105 4 5 5" xfId="30652" xr:uid="{00000000-0005-0000-0000-0000982D0000}"/>
    <cellStyle name="Финансовый 2 105 4 5 6" xfId="34721" xr:uid="{00000000-0005-0000-0000-0000992D0000}"/>
    <cellStyle name="Финансовый 2 105 4 5 7" xfId="36057" xr:uid="{00000000-0005-0000-0000-00009A2D0000}"/>
    <cellStyle name="Финансовый 2 105 5" xfId="11264" xr:uid="{00000000-0005-0000-0000-00009B2D0000}"/>
    <cellStyle name="Финансовый 2 105 6" xfId="14129" xr:uid="{00000000-0005-0000-0000-00009C2D0000}"/>
    <cellStyle name="Финансовый 2 105 7" xfId="14193" xr:uid="{00000000-0005-0000-0000-00009D2D0000}"/>
    <cellStyle name="Финансовый 2 105 7 2" xfId="16787" xr:uid="{00000000-0005-0000-0000-00009E2D0000}"/>
    <cellStyle name="Финансовый 2 105 7 3" xfId="20770" xr:uid="{00000000-0005-0000-0000-00009F2D0000}"/>
    <cellStyle name="Финансовый 2 105 7 4" xfId="22977" xr:uid="{00000000-0005-0000-0000-0000A02D0000}"/>
    <cellStyle name="Финансовый 2 105 7 5" xfId="25492" xr:uid="{00000000-0005-0000-0000-0000A12D0000}"/>
    <cellStyle name="Финансовый 2 105 7 6" xfId="24990" xr:uid="{00000000-0005-0000-0000-0000A22D0000}"/>
    <cellStyle name="Финансовый 2 105 7 7" xfId="28708" xr:uid="{00000000-0005-0000-0000-0000A32D0000}"/>
    <cellStyle name="Финансовый 2 105 7 8" xfId="33943" xr:uid="{00000000-0005-0000-0000-0000A42D0000}"/>
    <cellStyle name="Финансовый 2 105 7 9" xfId="32359" xr:uid="{00000000-0005-0000-0000-0000A52D0000}"/>
    <cellStyle name="Финансовый 2 105 8" xfId="16865" xr:uid="{00000000-0005-0000-0000-0000A62D0000}"/>
    <cellStyle name="Финансовый 2 105 9" xfId="18177" xr:uid="{00000000-0005-0000-0000-0000A72D0000}"/>
    <cellStyle name="Финансовый 2 105 9 2" xfId="21734" xr:uid="{00000000-0005-0000-0000-0000A82D0000}"/>
    <cellStyle name="Финансовый 2 105 9 3" xfId="25931" xr:uid="{00000000-0005-0000-0000-0000A92D0000}"/>
    <cellStyle name="Финансовый 2 105 9 4" xfId="21745" xr:uid="{00000000-0005-0000-0000-0000AA2D0000}"/>
    <cellStyle name="Финансовый 2 105 9 5" xfId="25040" xr:uid="{00000000-0005-0000-0000-0000AB2D0000}"/>
    <cellStyle name="Финансовый 2 105 9 6" xfId="35310" xr:uid="{00000000-0005-0000-0000-0000AC2D0000}"/>
    <cellStyle name="Финансовый 2 105 9 7" xfId="36646" xr:uid="{00000000-0005-0000-0000-0000AD2D0000}"/>
    <cellStyle name="Финансовый 2 106" xfId="12" xr:uid="{00000000-0005-0000-0000-0000AE2D0000}"/>
    <cellStyle name="Финансовый 2 106 2" xfId="406" xr:uid="{00000000-0005-0000-0000-0000AF2D0000}"/>
    <cellStyle name="Финансовый 2 106 2 2" xfId="7748" xr:uid="{00000000-0005-0000-0000-0000B02D0000}"/>
    <cellStyle name="Финансовый 2 106 2 3" xfId="10314" xr:uid="{00000000-0005-0000-0000-0000B12D0000}"/>
    <cellStyle name="Финансовый 2 106 3" xfId="1380" xr:uid="{00000000-0005-0000-0000-0000B22D0000}"/>
    <cellStyle name="Финансовый 2 106 3 2" xfId="8148" xr:uid="{00000000-0005-0000-0000-0000B32D0000}"/>
    <cellStyle name="Финансовый 2 106 3 2 2" xfId="13676" xr:uid="{00000000-0005-0000-0000-0000B42D0000}"/>
    <cellStyle name="Финансовый 2 106 3 2 3" xfId="14646" xr:uid="{00000000-0005-0000-0000-0000B52D0000}"/>
    <cellStyle name="Финансовый 2 106 3 2 3 2" xfId="16334" xr:uid="{00000000-0005-0000-0000-0000B62D0000}"/>
    <cellStyle name="Финансовый 2 106 3 2 3 3" xfId="20317" xr:uid="{00000000-0005-0000-0000-0000B72D0000}"/>
    <cellStyle name="Финансовый 2 106 3 2 3 4" xfId="21781" xr:uid="{00000000-0005-0000-0000-0000B82D0000}"/>
    <cellStyle name="Финансовый 2 106 3 2 3 5" xfId="26334" xr:uid="{00000000-0005-0000-0000-0000B92D0000}"/>
    <cellStyle name="Финансовый 2 106 3 2 3 6" xfId="24892" xr:uid="{00000000-0005-0000-0000-0000BA2D0000}"/>
    <cellStyle name="Финансовый 2 106 3 2 3 7" xfId="28667" xr:uid="{00000000-0005-0000-0000-0000BB2D0000}"/>
    <cellStyle name="Финансовый 2 106 3 2 3 8" xfId="33490" xr:uid="{00000000-0005-0000-0000-0000BC2D0000}"/>
    <cellStyle name="Финансовый 2 106 3 2 3 9" xfId="32283" xr:uid="{00000000-0005-0000-0000-0000BD2D0000}"/>
    <cellStyle name="Финансовый 2 106 3 2 4" xfId="17318" xr:uid="{00000000-0005-0000-0000-0000BE2D0000}"/>
    <cellStyle name="Финансовый 2 106 3 2 5" xfId="18630" xr:uid="{00000000-0005-0000-0000-0000BF2D0000}"/>
    <cellStyle name="Финансовый 2 106 3 2 5 2" xfId="23947" xr:uid="{00000000-0005-0000-0000-0000C02D0000}"/>
    <cellStyle name="Финансовый 2 106 3 2 5 3" xfId="27773" xr:uid="{00000000-0005-0000-0000-0000C12D0000}"/>
    <cellStyle name="Финансовый 2 106 3 2 5 4" xfId="29210" xr:uid="{00000000-0005-0000-0000-0000C22D0000}"/>
    <cellStyle name="Финансовый 2 106 3 2 5 5" xfId="30516" xr:uid="{00000000-0005-0000-0000-0000C32D0000}"/>
    <cellStyle name="Финансовый 2 106 3 2 5 6" xfId="34857" xr:uid="{00000000-0005-0000-0000-0000C42D0000}"/>
    <cellStyle name="Финансовый 2 106 3 2 5 7" xfId="36193" xr:uid="{00000000-0005-0000-0000-0000C52D0000}"/>
    <cellStyle name="Финансовый 2 106 3 3" xfId="12604" xr:uid="{00000000-0005-0000-0000-0000C62D0000}"/>
    <cellStyle name="Финансовый 2 106 3 3 2" xfId="13028" xr:uid="{00000000-0005-0000-0000-0000C72D0000}"/>
    <cellStyle name="Финансовый 2 106 3 3 3" xfId="15294" xr:uid="{00000000-0005-0000-0000-0000C82D0000}"/>
    <cellStyle name="Финансовый 2 106 3 3 3 2" xfId="15686" xr:uid="{00000000-0005-0000-0000-0000C92D0000}"/>
    <cellStyle name="Финансовый 2 106 3 3 3 3" xfId="19669" xr:uid="{00000000-0005-0000-0000-0000CA2D0000}"/>
    <cellStyle name="Финансовый 2 106 3 3 3 4" xfId="24358" xr:uid="{00000000-0005-0000-0000-0000CB2D0000}"/>
    <cellStyle name="Финансовый 2 106 3 3 3 5" xfId="26326" xr:uid="{00000000-0005-0000-0000-0000CC2D0000}"/>
    <cellStyle name="Финансовый 2 106 3 3 3 6" xfId="23224" xr:uid="{00000000-0005-0000-0000-0000CD2D0000}"/>
    <cellStyle name="Финансовый 2 106 3 3 3 7" xfId="24586" xr:uid="{00000000-0005-0000-0000-0000CE2D0000}"/>
    <cellStyle name="Финансовый 2 106 3 3 3 8" xfId="32842" xr:uid="{00000000-0005-0000-0000-0000CF2D0000}"/>
    <cellStyle name="Финансовый 2 106 3 3 3 9" xfId="31900" xr:uid="{00000000-0005-0000-0000-0000D02D0000}"/>
    <cellStyle name="Финансовый 2 106 3 3 4" xfId="17966" xr:uid="{00000000-0005-0000-0000-0000D12D0000}"/>
    <cellStyle name="Финансовый 2 106 3 3 5" xfId="19278" xr:uid="{00000000-0005-0000-0000-0000D22D0000}"/>
    <cellStyle name="Финансовый 2 106 3 3 5 2" xfId="21444" xr:uid="{00000000-0005-0000-0000-0000D32D0000}"/>
    <cellStyle name="Финансовый 2 106 3 3 5 3" xfId="28421" xr:uid="{00000000-0005-0000-0000-0000D42D0000}"/>
    <cellStyle name="Финансовый 2 106 3 3 5 4" xfId="29858" xr:uid="{00000000-0005-0000-0000-0000D52D0000}"/>
    <cellStyle name="Финансовый 2 106 3 3 5 5" xfId="31164" xr:uid="{00000000-0005-0000-0000-0000D62D0000}"/>
    <cellStyle name="Финансовый 2 106 3 3 5 6" xfId="34209" xr:uid="{00000000-0005-0000-0000-0000D72D0000}"/>
    <cellStyle name="Финансовый 2 106 3 3 5 7" xfId="35545" xr:uid="{00000000-0005-0000-0000-0000D82D0000}"/>
    <cellStyle name="Финансовый 2 106 4" xfId="9922" xr:uid="{00000000-0005-0000-0000-0000D92D0000}"/>
    <cellStyle name="Финансовый 2 106 4 2" xfId="13480" xr:uid="{00000000-0005-0000-0000-0000DA2D0000}"/>
    <cellStyle name="Финансовый 2 106 4 3" xfId="14842" xr:uid="{00000000-0005-0000-0000-0000DB2D0000}"/>
    <cellStyle name="Финансовый 2 106 4 3 2" xfId="16138" xr:uid="{00000000-0005-0000-0000-0000DC2D0000}"/>
    <cellStyle name="Финансовый 2 106 4 3 3" xfId="20121" xr:uid="{00000000-0005-0000-0000-0000DD2D0000}"/>
    <cellStyle name="Финансовый 2 106 4 3 4" xfId="25078" xr:uid="{00000000-0005-0000-0000-0000DE2D0000}"/>
    <cellStyle name="Финансовый 2 106 4 3 5" xfId="26895" xr:uid="{00000000-0005-0000-0000-0000DF2D0000}"/>
    <cellStyle name="Финансовый 2 106 4 3 6" xfId="25419" xr:uid="{00000000-0005-0000-0000-0000E02D0000}"/>
    <cellStyle name="Финансовый 2 106 4 3 7" xfId="27112" xr:uid="{00000000-0005-0000-0000-0000E12D0000}"/>
    <cellStyle name="Финансовый 2 106 4 3 8" xfId="33294" xr:uid="{00000000-0005-0000-0000-0000E22D0000}"/>
    <cellStyle name="Финансовый 2 106 4 3 9" xfId="31369" xr:uid="{00000000-0005-0000-0000-0000E32D0000}"/>
    <cellStyle name="Финансовый 2 106 4 4" xfId="17514" xr:uid="{00000000-0005-0000-0000-0000E42D0000}"/>
    <cellStyle name="Финансовый 2 106 4 5" xfId="18826" xr:uid="{00000000-0005-0000-0000-0000E52D0000}"/>
    <cellStyle name="Финансовый 2 106 4 5 2" xfId="21913" xr:uid="{00000000-0005-0000-0000-0000E62D0000}"/>
    <cellStyle name="Финансовый 2 106 4 5 3" xfId="27969" xr:uid="{00000000-0005-0000-0000-0000E72D0000}"/>
    <cellStyle name="Финансовый 2 106 4 5 4" xfId="29406" xr:uid="{00000000-0005-0000-0000-0000E82D0000}"/>
    <cellStyle name="Финансовый 2 106 4 5 5" xfId="30712" xr:uid="{00000000-0005-0000-0000-0000E92D0000}"/>
    <cellStyle name="Финансовый 2 106 4 5 6" xfId="34661" xr:uid="{00000000-0005-0000-0000-0000EA2D0000}"/>
    <cellStyle name="Финансовый 2 106 4 5 7" xfId="35997" xr:uid="{00000000-0005-0000-0000-0000EB2D0000}"/>
    <cellStyle name="Финансовый 2 106 5" xfId="11265" xr:uid="{00000000-0005-0000-0000-0000EC2D0000}"/>
    <cellStyle name="Финансовый 2 106 6" xfId="14128" xr:uid="{00000000-0005-0000-0000-0000ED2D0000}"/>
    <cellStyle name="Финансовый 2 106 7" xfId="14194" xr:uid="{00000000-0005-0000-0000-0000EE2D0000}"/>
    <cellStyle name="Финансовый 2 106 7 2" xfId="16786" xr:uid="{00000000-0005-0000-0000-0000EF2D0000}"/>
    <cellStyle name="Финансовый 2 106 7 3" xfId="20769" xr:uid="{00000000-0005-0000-0000-0000F02D0000}"/>
    <cellStyle name="Финансовый 2 106 7 4" xfId="22958" xr:uid="{00000000-0005-0000-0000-0000F12D0000}"/>
    <cellStyle name="Финансовый 2 106 7 5" xfId="21198" xr:uid="{00000000-0005-0000-0000-0000F22D0000}"/>
    <cellStyle name="Финансовый 2 106 7 6" xfId="27266" xr:uid="{00000000-0005-0000-0000-0000F32D0000}"/>
    <cellStyle name="Финансовый 2 106 7 7" xfId="21168" xr:uid="{00000000-0005-0000-0000-0000F42D0000}"/>
    <cellStyle name="Финансовый 2 106 7 8" xfId="33942" xr:uid="{00000000-0005-0000-0000-0000F52D0000}"/>
    <cellStyle name="Финансовый 2 106 7 9" xfId="32443" xr:uid="{00000000-0005-0000-0000-0000F62D0000}"/>
    <cellStyle name="Финансовый 2 106 8" xfId="16866" xr:uid="{00000000-0005-0000-0000-0000F72D0000}"/>
    <cellStyle name="Финансовый 2 106 9" xfId="18178" xr:uid="{00000000-0005-0000-0000-0000F82D0000}"/>
    <cellStyle name="Финансовый 2 106 9 2" xfId="25241" xr:uid="{00000000-0005-0000-0000-0000F92D0000}"/>
    <cellStyle name="Финансовый 2 106 9 3" xfId="27015" xr:uid="{00000000-0005-0000-0000-0000FA2D0000}"/>
    <cellStyle name="Финансовый 2 106 9 4" xfId="24959" xr:uid="{00000000-0005-0000-0000-0000FB2D0000}"/>
    <cellStyle name="Финансовый 2 106 9 5" xfId="28729" xr:uid="{00000000-0005-0000-0000-0000FC2D0000}"/>
    <cellStyle name="Финансовый 2 106 9 6" xfId="35309" xr:uid="{00000000-0005-0000-0000-0000FD2D0000}"/>
    <cellStyle name="Финансовый 2 106 9 7" xfId="36645" xr:uid="{00000000-0005-0000-0000-0000FE2D0000}"/>
    <cellStyle name="Финансовый 2 107" xfId="13" xr:uid="{00000000-0005-0000-0000-0000FF2D0000}"/>
    <cellStyle name="Финансовый 2 107 2" xfId="407" xr:uid="{00000000-0005-0000-0000-0000002E0000}"/>
    <cellStyle name="Финансовый 2 107 2 2" xfId="8055" xr:uid="{00000000-0005-0000-0000-0000012E0000}"/>
    <cellStyle name="Финансовый 2 107 2 3" xfId="10315" xr:uid="{00000000-0005-0000-0000-0000022E0000}"/>
    <cellStyle name="Финансовый 2 107 3" xfId="1381" xr:uid="{00000000-0005-0000-0000-0000032E0000}"/>
    <cellStyle name="Финансовый 2 107 3 2" xfId="8143" xr:uid="{00000000-0005-0000-0000-0000042E0000}"/>
    <cellStyle name="Финансовый 2 107 3 2 2" xfId="13681" xr:uid="{00000000-0005-0000-0000-0000052E0000}"/>
    <cellStyle name="Финансовый 2 107 3 2 3" xfId="14641" xr:uid="{00000000-0005-0000-0000-0000062E0000}"/>
    <cellStyle name="Финансовый 2 107 3 2 3 2" xfId="16339" xr:uid="{00000000-0005-0000-0000-0000072E0000}"/>
    <cellStyle name="Финансовый 2 107 3 2 3 3" xfId="20322" xr:uid="{00000000-0005-0000-0000-0000082E0000}"/>
    <cellStyle name="Финансовый 2 107 3 2 3 4" xfId="22924" xr:uid="{00000000-0005-0000-0000-0000092E0000}"/>
    <cellStyle name="Финансовый 2 107 3 2 3 5" xfId="26704" xr:uid="{00000000-0005-0000-0000-00000A2E0000}"/>
    <cellStyle name="Финансовый 2 107 3 2 3 6" xfId="23944" xr:uid="{00000000-0005-0000-0000-00000B2E0000}"/>
    <cellStyle name="Финансовый 2 107 3 2 3 7" xfId="28735" xr:uid="{00000000-0005-0000-0000-00000C2E0000}"/>
    <cellStyle name="Финансовый 2 107 3 2 3 8" xfId="33495" xr:uid="{00000000-0005-0000-0000-00000D2E0000}"/>
    <cellStyle name="Финансовый 2 107 3 2 3 9" xfId="31998" xr:uid="{00000000-0005-0000-0000-00000E2E0000}"/>
    <cellStyle name="Финансовый 2 107 3 2 4" xfId="17313" xr:uid="{00000000-0005-0000-0000-00000F2E0000}"/>
    <cellStyle name="Финансовый 2 107 3 2 5" xfId="18625" xr:uid="{00000000-0005-0000-0000-0000102E0000}"/>
    <cellStyle name="Финансовый 2 107 3 2 5 2" xfId="21572" xr:uid="{00000000-0005-0000-0000-0000112E0000}"/>
    <cellStyle name="Финансовый 2 107 3 2 5 3" xfId="27768" xr:uid="{00000000-0005-0000-0000-0000122E0000}"/>
    <cellStyle name="Финансовый 2 107 3 2 5 4" xfId="29205" xr:uid="{00000000-0005-0000-0000-0000132E0000}"/>
    <cellStyle name="Финансовый 2 107 3 2 5 5" xfId="30511" xr:uid="{00000000-0005-0000-0000-0000142E0000}"/>
    <cellStyle name="Финансовый 2 107 3 2 5 6" xfId="34862" xr:uid="{00000000-0005-0000-0000-0000152E0000}"/>
    <cellStyle name="Финансовый 2 107 3 2 5 7" xfId="36198" xr:uid="{00000000-0005-0000-0000-0000162E0000}"/>
    <cellStyle name="Финансовый 2 107 3 3" xfId="12599" xr:uid="{00000000-0005-0000-0000-0000172E0000}"/>
    <cellStyle name="Финансовый 2 107 3 3 2" xfId="13033" xr:uid="{00000000-0005-0000-0000-0000182E0000}"/>
    <cellStyle name="Финансовый 2 107 3 3 3" xfId="15289" xr:uid="{00000000-0005-0000-0000-0000192E0000}"/>
    <cellStyle name="Финансовый 2 107 3 3 3 2" xfId="15691" xr:uid="{00000000-0005-0000-0000-00001A2E0000}"/>
    <cellStyle name="Финансовый 2 107 3 3 3 3" xfId="19674" xr:uid="{00000000-0005-0000-0000-00001B2E0000}"/>
    <cellStyle name="Финансовый 2 107 3 3 3 4" xfId="21723" xr:uid="{00000000-0005-0000-0000-00001C2E0000}"/>
    <cellStyle name="Финансовый 2 107 3 3 3 5" xfId="27272" xr:uid="{00000000-0005-0000-0000-00001D2E0000}"/>
    <cellStyle name="Финансовый 2 107 3 3 3 6" xfId="22645" xr:uid="{00000000-0005-0000-0000-00001E2E0000}"/>
    <cellStyle name="Финансовый 2 107 3 3 3 7" xfId="24199" xr:uid="{00000000-0005-0000-0000-00001F2E0000}"/>
    <cellStyle name="Финансовый 2 107 3 3 3 8" xfId="32847" xr:uid="{00000000-0005-0000-0000-0000202E0000}"/>
    <cellStyle name="Финансовый 2 107 3 3 3 9" xfId="31758" xr:uid="{00000000-0005-0000-0000-0000212E0000}"/>
    <cellStyle name="Финансовый 2 107 3 3 4" xfId="17961" xr:uid="{00000000-0005-0000-0000-0000222E0000}"/>
    <cellStyle name="Финансовый 2 107 3 3 5" xfId="19273" xr:uid="{00000000-0005-0000-0000-0000232E0000}"/>
    <cellStyle name="Финансовый 2 107 3 3 5 2" xfId="21882" xr:uid="{00000000-0005-0000-0000-0000242E0000}"/>
    <cellStyle name="Финансовый 2 107 3 3 5 3" xfId="28416" xr:uid="{00000000-0005-0000-0000-0000252E0000}"/>
    <cellStyle name="Финансовый 2 107 3 3 5 4" xfId="29853" xr:uid="{00000000-0005-0000-0000-0000262E0000}"/>
    <cellStyle name="Финансовый 2 107 3 3 5 5" xfId="31159" xr:uid="{00000000-0005-0000-0000-0000272E0000}"/>
    <cellStyle name="Финансовый 2 107 3 3 5 6" xfId="34214" xr:uid="{00000000-0005-0000-0000-0000282E0000}"/>
    <cellStyle name="Финансовый 2 107 3 3 5 7" xfId="35550" xr:uid="{00000000-0005-0000-0000-0000292E0000}"/>
    <cellStyle name="Финансовый 2 107 4" xfId="9923" xr:uid="{00000000-0005-0000-0000-00002A2E0000}"/>
    <cellStyle name="Финансовый 2 107 4 2" xfId="13479" xr:uid="{00000000-0005-0000-0000-00002B2E0000}"/>
    <cellStyle name="Финансовый 2 107 4 3" xfId="14843" xr:uid="{00000000-0005-0000-0000-00002C2E0000}"/>
    <cellStyle name="Финансовый 2 107 4 3 2" xfId="16137" xr:uid="{00000000-0005-0000-0000-00002D2E0000}"/>
    <cellStyle name="Финансовый 2 107 4 3 3" xfId="20120" xr:uid="{00000000-0005-0000-0000-00002E2E0000}"/>
    <cellStyle name="Финансовый 2 107 4 3 4" xfId="21163" xr:uid="{00000000-0005-0000-0000-00002F2E0000}"/>
    <cellStyle name="Финансовый 2 107 4 3 5" xfId="20934" xr:uid="{00000000-0005-0000-0000-0000302E0000}"/>
    <cellStyle name="Финансовый 2 107 4 3 6" xfId="21935" xr:uid="{00000000-0005-0000-0000-0000312E0000}"/>
    <cellStyle name="Финансовый 2 107 4 3 7" xfId="26474" xr:uid="{00000000-0005-0000-0000-0000322E0000}"/>
    <cellStyle name="Финансовый 2 107 4 3 8" xfId="33293" xr:uid="{00000000-0005-0000-0000-0000332E0000}"/>
    <cellStyle name="Финансовый 2 107 4 3 9" xfId="31641" xr:uid="{00000000-0005-0000-0000-0000342E0000}"/>
    <cellStyle name="Финансовый 2 107 4 4" xfId="17515" xr:uid="{00000000-0005-0000-0000-0000352E0000}"/>
    <cellStyle name="Финансовый 2 107 4 5" xfId="18827" xr:uid="{00000000-0005-0000-0000-0000362E0000}"/>
    <cellStyle name="Финансовый 2 107 4 5 2" xfId="21807" xr:uid="{00000000-0005-0000-0000-0000372E0000}"/>
    <cellStyle name="Финансовый 2 107 4 5 3" xfId="27970" xr:uid="{00000000-0005-0000-0000-0000382E0000}"/>
    <cellStyle name="Финансовый 2 107 4 5 4" xfId="29407" xr:uid="{00000000-0005-0000-0000-0000392E0000}"/>
    <cellStyle name="Финансовый 2 107 4 5 5" xfId="30713" xr:uid="{00000000-0005-0000-0000-00003A2E0000}"/>
    <cellStyle name="Финансовый 2 107 4 5 6" xfId="34660" xr:uid="{00000000-0005-0000-0000-00003B2E0000}"/>
    <cellStyle name="Финансовый 2 107 4 5 7" xfId="35996" xr:uid="{00000000-0005-0000-0000-00003C2E0000}"/>
    <cellStyle name="Финансовый 2 107 5" xfId="11266" xr:uid="{00000000-0005-0000-0000-00003D2E0000}"/>
    <cellStyle name="Финансовый 2 107 6" xfId="14127" xr:uid="{00000000-0005-0000-0000-00003E2E0000}"/>
    <cellStyle name="Финансовый 2 107 7" xfId="14195" xr:uid="{00000000-0005-0000-0000-00003F2E0000}"/>
    <cellStyle name="Финансовый 2 107 7 2" xfId="16785" xr:uid="{00000000-0005-0000-0000-0000402E0000}"/>
    <cellStyle name="Финансовый 2 107 7 3" xfId="20768" xr:uid="{00000000-0005-0000-0000-0000412E0000}"/>
    <cellStyle name="Финансовый 2 107 7 4" xfId="22762" xr:uid="{00000000-0005-0000-0000-0000422E0000}"/>
    <cellStyle name="Финансовый 2 107 7 5" xfId="25937" xr:uid="{00000000-0005-0000-0000-0000432E0000}"/>
    <cellStyle name="Финансовый 2 107 7 6" xfId="26441" xr:uid="{00000000-0005-0000-0000-0000442E0000}"/>
    <cellStyle name="Финансовый 2 107 7 7" xfId="25459" xr:uid="{00000000-0005-0000-0000-0000452E0000}"/>
    <cellStyle name="Финансовый 2 107 7 8" xfId="33941" xr:uid="{00000000-0005-0000-0000-0000462E0000}"/>
    <cellStyle name="Финансовый 2 107 7 9" xfId="31430" xr:uid="{00000000-0005-0000-0000-0000472E0000}"/>
    <cellStyle name="Финансовый 2 107 8" xfId="16867" xr:uid="{00000000-0005-0000-0000-0000482E0000}"/>
    <cellStyle name="Финансовый 2 107 9" xfId="18179" xr:uid="{00000000-0005-0000-0000-0000492E0000}"/>
    <cellStyle name="Финансовый 2 107 9 2" xfId="21678" xr:uid="{00000000-0005-0000-0000-00004A2E0000}"/>
    <cellStyle name="Финансовый 2 107 9 3" xfId="25830" xr:uid="{00000000-0005-0000-0000-00004B2E0000}"/>
    <cellStyle name="Финансовый 2 107 9 4" xfId="24255" xr:uid="{00000000-0005-0000-0000-00004C2E0000}"/>
    <cellStyle name="Финансовый 2 107 9 5" xfId="26912" xr:uid="{00000000-0005-0000-0000-00004D2E0000}"/>
    <cellStyle name="Финансовый 2 107 9 6" xfId="35308" xr:uid="{00000000-0005-0000-0000-00004E2E0000}"/>
    <cellStyle name="Финансовый 2 107 9 7" xfId="36644" xr:uid="{00000000-0005-0000-0000-00004F2E0000}"/>
    <cellStyle name="Финансовый 2 108" xfId="14" xr:uid="{00000000-0005-0000-0000-0000502E0000}"/>
    <cellStyle name="Финансовый 2 108 2" xfId="408" xr:uid="{00000000-0005-0000-0000-0000512E0000}"/>
    <cellStyle name="Финансовый 2 108 2 2" xfId="8120" xr:uid="{00000000-0005-0000-0000-0000522E0000}"/>
    <cellStyle name="Финансовый 2 108 2 3" xfId="10316" xr:uid="{00000000-0005-0000-0000-0000532E0000}"/>
    <cellStyle name="Финансовый 2 108 3" xfId="1382" xr:uid="{00000000-0005-0000-0000-0000542E0000}"/>
    <cellStyle name="Финансовый 2 108 3 2" xfId="8026" xr:uid="{00000000-0005-0000-0000-0000552E0000}"/>
    <cellStyle name="Финансовый 2 108 3 2 2" xfId="13726" xr:uid="{00000000-0005-0000-0000-0000562E0000}"/>
    <cellStyle name="Финансовый 2 108 3 2 3" xfId="14596" xr:uid="{00000000-0005-0000-0000-0000572E0000}"/>
    <cellStyle name="Финансовый 2 108 3 2 3 2" xfId="16384" xr:uid="{00000000-0005-0000-0000-0000582E0000}"/>
    <cellStyle name="Финансовый 2 108 3 2 3 3" xfId="20367" xr:uid="{00000000-0005-0000-0000-0000592E0000}"/>
    <cellStyle name="Финансовый 2 108 3 2 3 4" xfId="23453" xr:uid="{00000000-0005-0000-0000-00005A2E0000}"/>
    <cellStyle name="Финансовый 2 108 3 2 3 5" xfId="26942" xr:uid="{00000000-0005-0000-0000-00005B2E0000}"/>
    <cellStyle name="Финансовый 2 108 3 2 3 6" xfId="21637" xr:uid="{00000000-0005-0000-0000-00005C2E0000}"/>
    <cellStyle name="Финансовый 2 108 3 2 3 7" xfId="26418" xr:uid="{00000000-0005-0000-0000-00005D2E0000}"/>
    <cellStyle name="Финансовый 2 108 3 2 3 8" xfId="33540" xr:uid="{00000000-0005-0000-0000-00005E2E0000}"/>
    <cellStyle name="Финансовый 2 108 3 2 3 9" xfId="31948" xr:uid="{00000000-0005-0000-0000-00005F2E0000}"/>
    <cellStyle name="Финансовый 2 108 3 2 4" xfId="17268" xr:uid="{00000000-0005-0000-0000-0000602E0000}"/>
    <cellStyle name="Финансовый 2 108 3 2 5" xfId="18580" xr:uid="{00000000-0005-0000-0000-0000612E0000}"/>
    <cellStyle name="Финансовый 2 108 3 2 5 2" xfId="21305" xr:uid="{00000000-0005-0000-0000-0000622E0000}"/>
    <cellStyle name="Финансовый 2 108 3 2 5 3" xfId="27723" xr:uid="{00000000-0005-0000-0000-0000632E0000}"/>
    <cellStyle name="Финансовый 2 108 3 2 5 4" xfId="29160" xr:uid="{00000000-0005-0000-0000-0000642E0000}"/>
    <cellStyle name="Финансовый 2 108 3 2 5 5" xfId="30466" xr:uid="{00000000-0005-0000-0000-0000652E0000}"/>
    <cellStyle name="Финансовый 2 108 3 2 5 6" xfId="34907" xr:uid="{00000000-0005-0000-0000-0000662E0000}"/>
    <cellStyle name="Финансовый 2 108 3 2 5 7" xfId="36243" xr:uid="{00000000-0005-0000-0000-0000672E0000}"/>
    <cellStyle name="Финансовый 2 108 3 3" xfId="12554" xr:uid="{00000000-0005-0000-0000-0000682E0000}"/>
    <cellStyle name="Финансовый 2 108 3 3 2" xfId="13078" xr:uid="{00000000-0005-0000-0000-0000692E0000}"/>
    <cellStyle name="Финансовый 2 108 3 3 3" xfId="15244" xr:uid="{00000000-0005-0000-0000-00006A2E0000}"/>
    <cellStyle name="Финансовый 2 108 3 3 3 2" xfId="15736" xr:uid="{00000000-0005-0000-0000-00006B2E0000}"/>
    <cellStyle name="Финансовый 2 108 3 3 3 3" xfId="19719" xr:uid="{00000000-0005-0000-0000-00006C2E0000}"/>
    <cellStyle name="Финансовый 2 108 3 3 3 4" xfId="24863" xr:uid="{00000000-0005-0000-0000-00006D2E0000}"/>
    <cellStyle name="Финансовый 2 108 3 3 3 5" xfId="26241" xr:uid="{00000000-0005-0000-0000-00006E2E0000}"/>
    <cellStyle name="Финансовый 2 108 3 3 3 6" xfId="21901" xr:uid="{00000000-0005-0000-0000-00006F2E0000}"/>
    <cellStyle name="Финансовый 2 108 3 3 3 7" xfId="28740" xr:uid="{00000000-0005-0000-0000-0000702E0000}"/>
    <cellStyle name="Финансовый 2 108 3 3 3 8" xfId="32892" xr:uid="{00000000-0005-0000-0000-0000712E0000}"/>
    <cellStyle name="Финансовый 2 108 3 3 3 9" xfId="32504" xr:uid="{00000000-0005-0000-0000-0000722E0000}"/>
    <cellStyle name="Финансовый 2 108 3 3 4" xfId="17916" xr:uid="{00000000-0005-0000-0000-0000732E0000}"/>
    <cellStyle name="Финансовый 2 108 3 3 5" xfId="19228" xr:uid="{00000000-0005-0000-0000-0000742E0000}"/>
    <cellStyle name="Финансовый 2 108 3 3 5 2" xfId="22522" xr:uid="{00000000-0005-0000-0000-0000752E0000}"/>
    <cellStyle name="Финансовый 2 108 3 3 5 3" xfId="28371" xr:uid="{00000000-0005-0000-0000-0000762E0000}"/>
    <cellStyle name="Финансовый 2 108 3 3 5 4" xfId="29808" xr:uid="{00000000-0005-0000-0000-0000772E0000}"/>
    <cellStyle name="Финансовый 2 108 3 3 5 5" xfId="31114" xr:uid="{00000000-0005-0000-0000-0000782E0000}"/>
    <cellStyle name="Финансовый 2 108 3 3 5 6" xfId="34259" xr:uid="{00000000-0005-0000-0000-0000792E0000}"/>
    <cellStyle name="Финансовый 2 108 3 3 5 7" xfId="35595" xr:uid="{00000000-0005-0000-0000-00007A2E0000}"/>
    <cellStyle name="Финансовый 2 108 4" xfId="9924" xr:uid="{00000000-0005-0000-0000-00007B2E0000}"/>
    <cellStyle name="Финансовый 2 108 4 2" xfId="13478" xr:uid="{00000000-0005-0000-0000-00007C2E0000}"/>
    <cellStyle name="Финансовый 2 108 4 3" xfId="14844" xr:uid="{00000000-0005-0000-0000-00007D2E0000}"/>
    <cellStyle name="Финансовый 2 108 4 3 2" xfId="16136" xr:uid="{00000000-0005-0000-0000-00007E2E0000}"/>
    <cellStyle name="Финансовый 2 108 4 3 3" xfId="20119" xr:uid="{00000000-0005-0000-0000-00007F2E0000}"/>
    <cellStyle name="Финансовый 2 108 4 3 4" xfId="24860" xr:uid="{00000000-0005-0000-0000-0000802E0000}"/>
    <cellStyle name="Финансовый 2 108 4 3 5" xfId="25976" xr:uid="{00000000-0005-0000-0000-0000812E0000}"/>
    <cellStyle name="Финансовый 2 108 4 3 6" xfId="21133" xr:uid="{00000000-0005-0000-0000-0000822E0000}"/>
    <cellStyle name="Финансовый 2 108 4 3 7" xfId="25594" xr:uid="{00000000-0005-0000-0000-0000832E0000}"/>
    <cellStyle name="Финансовый 2 108 4 3 8" xfId="33292" xr:uid="{00000000-0005-0000-0000-0000842E0000}"/>
    <cellStyle name="Финансовый 2 108 4 3 9" xfId="31707" xr:uid="{00000000-0005-0000-0000-0000852E0000}"/>
    <cellStyle name="Финансовый 2 108 4 4" xfId="17516" xr:uid="{00000000-0005-0000-0000-0000862E0000}"/>
    <cellStyle name="Финансовый 2 108 4 5" xfId="18828" xr:uid="{00000000-0005-0000-0000-0000872E0000}"/>
    <cellStyle name="Финансовый 2 108 4 5 2" xfId="21748" xr:uid="{00000000-0005-0000-0000-0000882E0000}"/>
    <cellStyle name="Финансовый 2 108 4 5 3" xfId="27971" xr:uid="{00000000-0005-0000-0000-0000892E0000}"/>
    <cellStyle name="Финансовый 2 108 4 5 4" xfId="29408" xr:uid="{00000000-0005-0000-0000-00008A2E0000}"/>
    <cellStyle name="Финансовый 2 108 4 5 5" xfId="30714" xr:uid="{00000000-0005-0000-0000-00008B2E0000}"/>
    <cellStyle name="Финансовый 2 108 4 5 6" xfId="34659" xr:uid="{00000000-0005-0000-0000-00008C2E0000}"/>
    <cellStyle name="Финансовый 2 108 4 5 7" xfId="35995" xr:uid="{00000000-0005-0000-0000-00008D2E0000}"/>
    <cellStyle name="Финансовый 2 108 5" xfId="11267" xr:uid="{00000000-0005-0000-0000-00008E2E0000}"/>
    <cellStyle name="Финансовый 2 108 6" xfId="14126" xr:uid="{00000000-0005-0000-0000-00008F2E0000}"/>
    <cellStyle name="Финансовый 2 108 7" xfId="14196" xr:uid="{00000000-0005-0000-0000-0000902E0000}"/>
    <cellStyle name="Финансовый 2 108 7 2" xfId="16784" xr:uid="{00000000-0005-0000-0000-0000912E0000}"/>
    <cellStyle name="Финансовый 2 108 7 3" xfId="20767" xr:uid="{00000000-0005-0000-0000-0000922E0000}"/>
    <cellStyle name="Финансовый 2 108 7 4" xfId="22585" xr:uid="{00000000-0005-0000-0000-0000932E0000}"/>
    <cellStyle name="Финансовый 2 108 7 5" xfId="21255" xr:uid="{00000000-0005-0000-0000-0000942E0000}"/>
    <cellStyle name="Финансовый 2 108 7 6" xfId="22282" xr:uid="{00000000-0005-0000-0000-0000952E0000}"/>
    <cellStyle name="Финансовый 2 108 7 7" xfId="28626" xr:uid="{00000000-0005-0000-0000-0000962E0000}"/>
    <cellStyle name="Финансовый 2 108 7 8" xfId="33940" xr:uid="{00000000-0005-0000-0000-0000972E0000}"/>
    <cellStyle name="Финансовый 2 108 7 9" xfId="32548" xr:uid="{00000000-0005-0000-0000-0000982E0000}"/>
    <cellStyle name="Финансовый 2 108 8" xfId="16868" xr:uid="{00000000-0005-0000-0000-0000992E0000}"/>
    <cellStyle name="Финансовый 2 108 9" xfId="18180" xr:uid="{00000000-0005-0000-0000-00009A2E0000}"/>
    <cellStyle name="Финансовый 2 108 9 2" xfId="21309" xr:uid="{00000000-0005-0000-0000-00009B2E0000}"/>
    <cellStyle name="Финансовый 2 108 9 3" xfId="27323" xr:uid="{00000000-0005-0000-0000-00009C2E0000}"/>
    <cellStyle name="Финансовый 2 108 9 4" xfId="28760" xr:uid="{00000000-0005-0000-0000-00009D2E0000}"/>
    <cellStyle name="Финансовый 2 108 9 5" xfId="30066" xr:uid="{00000000-0005-0000-0000-00009E2E0000}"/>
    <cellStyle name="Финансовый 2 108 9 6" xfId="35307" xr:uid="{00000000-0005-0000-0000-00009F2E0000}"/>
    <cellStyle name="Финансовый 2 108 9 7" xfId="36643" xr:uid="{00000000-0005-0000-0000-0000A02E0000}"/>
    <cellStyle name="Финансовый 2 109" xfId="15" xr:uid="{00000000-0005-0000-0000-0000A12E0000}"/>
    <cellStyle name="Финансовый 2 109 2" xfId="409" xr:uid="{00000000-0005-0000-0000-0000A22E0000}"/>
    <cellStyle name="Финансовый 2 109 2 2" xfId="7881" xr:uid="{00000000-0005-0000-0000-0000A32E0000}"/>
    <cellStyle name="Финансовый 2 109 2 3" xfId="10317" xr:uid="{00000000-0005-0000-0000-0000A42E0000}"/>
    <cellStyle name="Финансовый 2 109 3" xfId="1383" xr:uid="{00000000-0005-0000-0000-0000A52E0000}"/>
    <cellStyle name="Финансовый 2 109 3 2" xfId="7774" xr:uid="{00000000-0005-0000-0000-0000A62E0000}"/>
    <cellStyle name="Финансовый 2 109 3 2 2" xfId="13784" xr:uid="{00000000-0005-0000-0000-0000A72E0000}"/>
    <cellStyle name="Финансовый 2 109 3 2 3" xfId="14538" xr:uid="{00000000-0005-0000-0000-0000A82E0000}"/>
    <cellStyle name="Финансовый 2 109 3 2 3 2" xfId="16442" xr:uid="{00000000-0005-0000-0000-0000A92E0000}"/>
    <cellStyle name="Финансовый 2 109 3 2 3 3" xfId="20425" xr:uid="{00000000-0005-0000-0000-0000AA2E0000}"/>
    <cellStyle name="Финансовый 2 109 3 2 3 4" xfId="22782" xr:uid="{00000000-0005-0000-0000-0000AB2E0000}"/>
    <cellStyle name="Финансовый 2 109 3 2 3 5" xfId="25824" xr:uid="{00000000-0005-0000-0000-0000AC2E0000}"/>
    <cellStyle name="Финансовый 2 109 3 2 3 6" xfId="24350" xr:uid="{00000000-0005-0000-0000-0000AD2E0000}"/>
    <cellStyle name="Финансовый 2 109 3 2 3 7" xfId="25994" xr:uid="{00000000-0005-0000-0000-0000AE2E0000}"/>
    <cellStyle name="Финансовый 2 109 3 2 3 8" xfId="33598" xr:uid="{00000000-0005-0000-0000-0000AF2E0000}"/>
    <cellStyle name="Финансовый 2 109 3 2 3 9" xfId="31979" xr:uid="{00000000-0005-0000-0000-0000B02E0000}"/>
    <cellStyle name="Финансовый 2 109 3 2 4" xfId="17210" xr:uid="{00000000-0005-0000-0000-0000B12E0000}"/>
    <cellStyle name="Финансовый 2 109 3 2 5" xfId="18522" xr:uid="{00000000-0005-0000-0000-0000B22E0000}"/>
    <cellStyle name="Финансовый 2 109 3 2 5 2" xfId="24494" xr:uid="{00000000-0005-0000-0000-0000B32E0000}"/>
    <cellStyle name="Финансовый 2 109 3 2 5 3" xfId="27665" xr:uid="{00000000-0005-0000-0000-0000B42E0000}"/>
    <cellStyle name="Финансовый 2 109 3 2 5 4" xfId="29102" xr:uid="{00000000-0005-0000-0000-0000B52E0000}"/>
    <cellStyle name="Финансовый 2 109 3 2 5 5" xfId="30408" xr:uid="{00000000-0005-0000-0000-0000B62E0000}"/>
    <cellStyle name="Финансовый 2 109 3 2 5 6" xfId="34965" xr:uid="{00000000-0005-0000-0000-0000B72E0000}"/>
    <cellStyle name="Финансовый 2 109 3 2 5 7" xfId="36301" xr:uid="{00000000-0005-0000-0000-0000B82E0000}"/>
    <cellStyle name="Финансовый 2 109 3 3" xfId="12496" xr:uid="{00000000-0005-0000-0000-0000B92E0000}"/>
    <cellStyle name="Финансовый 2 109 3 3 2" xfId="13136" xr:uid="{00000000-0005-0000-0000-0000BA2E0000}"/>
    <cellStyle name="Финансовый 2 109 3 3 3" xfId="15186" xr:uid="{00000000-0005-0000-0000-0000BB2E0000}"/>
    <cellStyle name="Финансовый 2 109 3 3 3 2" xfId="15794" xr:uid="{00000000-0005-0000-0000-0000BC2E0000}"/>
    <cellStyle name="Финансовый 2 109 3 3 3 3" xfId="19777" xr:uid="{00000000-0005-0000-0000-0000BD2E0000}"/>
    <cellStyle name="Финансовый 2 109 3 3 3 4" xfId="22768" xr:uid="{00000000-0005-0000-0000-0000BE2E0000}"/>
    <cellStyle name="Финансовый 2 109 3 3 3 5" xfId="22504" xr:uid="{00000000-0005-0000-0000-0000BF2E0000}"/>
    <cellStyle name="Финансовый 2 109 3 3 3 6" xfId="26085" xr:uid="{00000000-0005-0000-0000-0000C02E0000}"/>
    <cellStyle name="Финансовый 2 109 3 3 3 7" xfId="21436" xr:uid="{00000000-0005-0000-0000-0000C12E0000}"/>
    <cellStyle name="Финансовый 2 109 3 3 3 8" xfId="32950" xr:uid="{00000000-0005-0000-0000-0000C22E0000}"/>
    <cellStyle name="Финансовый 2 109 3 3 3 9" xfId="31408" xr:uid="{00000000-0005-0000-0000-0000C32E0000}"/>
    <cellStyle name="Финансовый 2 109 3 3 4" xfId="17858" xr:uid="{00000000-0005-0000-0000-0000C42E0000}"/>
    <cellStyle name="Финансовый 2 109 3 3 5" xfId="19170" xr:uid="{00000000-0005-0000-0000-0000C52E0000}"/>
    <cellStyle name="Финансовый 2 109 3 3 5 2" xfId="25344" xr:uid="{00000000-0005-0000-0000-0000C62E0000}"/>
    <cellStyle name="Финансовый 2 109 3 3 5 3" xfId="28313" xr:uid="{00000000-0005-0000-0000-0000C72E0000}"/>
    <cellStyle name="Финансовый 2 109 3 3 5 4" xfId="29750" xr:uid="{00000000-0005-0000-0000-0000C82E0000}"/>
    <cellStyle name="Финансовый 2 109 3 3 5 5" xfId="31056" xr:uid="{00000000-0005-0000-0000-0000C92E0000}"/>
    <cellStyle name="Финансовый 2 109 3 3 5 6" xfId="34317" xr:uid="{00000000-0005-0000-0000-0000CA2E0000}"/>
    <cellStyle name="Финансовый 2 109 3 3 5 7" xfId="35653" xr:uid="{00000000-0005-0000-0000-0000CB2E0000}"/>
    <cellStyle name="Финансовый 2 109 4" xfId="9925" xr:uid="{00000000-0005-0000-0000-0000CC2E0000}"/>
    <cellStyle name="Финансовый 2 109 4 2" xfId="13477" xr:uid="{00000000-0005-0000-0000-0000CD2E0000}"/>
    <cellStyle name="Финансовый 2 109 4 3" xfId="14845" xr:uid="{00000000-0005-0000-0000-0000CE2E0000}"/>
    <cellStyle name="Финансовый 2 109 4 3 2" xfId="16135" xr:uid="{00000000-0005-0000-0000-0000CF2E0000}"/>
    <cellStyle name="Финансовый 2 109 4 3 3" xfId="20118" xr:uid="{00000000-0005-0000-0000-0000D02E0000}"/>
    <cellStyle name="Финансовый 2 109 4 3 4" xfId="24478" xr:uid="{00000000-0005-0000-0000-0000D12E0000}"/>
    <cellStyle name="Финансовый 2 109 4 3 5" xfId="27233" xr:uid="{00000000-0005-0000-0000-0000D22E0000}"/>
    <cellStyle name="Финансовый 2 109 4 3 6" xfId="22143" xr:uid="{00000000-0005-0000-0000-0000D32E0000}"/>
    <cellStyle name="Финансовый 2 109 4 3 7" xfId="25928" xr:uid="{00000000-0005-0000-0000-0000D42E0000}"/>
    <cellStyle name="Финансовый 2 109 4 3 8" xfId="33291" xr:uid="{00000000-0005-0000-0000-0000D52E0000}"/>
    <cellStyle name="Финансовый 2 109 4 3 9" xfId="31695" xr:uid="{00000000-0005-0000-0000-0000D62E0000}"/>
    <cellStyle name="Финансовый 2 109 4 4" xfId="17517" xr:uid="{00000000-0005-0000-0000-0000D72E0000}"/>
    <cellStyle name="Финансовый 2 109 4 5" xfId="18829" xr:uid="{00000000-0005-0000-0000-0000D82E0000}"/>
    <cellStyle name="Финансовый 2 109 4 5 2" xfId="21694" xr:uid="{00000000-0005-0000-0000-0000D92E0000}"/>
    <cellStyle name="Финансовый 2 109 4 5 3" xfId="27972" xr:uid="{00000000-0005-0000-0000-0000DA2E0000}"/>
    <cellStyle name="Финансовый 2 109 4 5 4" xfId="29409" xr:uid="{00000000-0005-0000-0000-0000DB2E0000}"/>
    <cellStyle name="Финансовый 2 109 4 5 5" xfId="30715" xr:uid="{00000000-0005-0000-0000-0000DC2E0000}"/>
    <cellStyle name="Финансовый 2 109 4 5 6" xfId="34658" xr:uid="{00000000-0005-0000-0000-0000DD2E0000}"/>
    <cellStyle name="Финансовый 2 109 4 5 7" xfId="35994" xr:uid="{00000000-0005-0000-0000-0000DE2E0000}"/>
    <cellStyle name="Финансовый 2 109 5" xfId="11268" xr:uid="{00000000-0005-0000-0000-0000DF2E0000}"/>
    <cellStyle name="Финансовый 2 109 6" xfId="14125" xr:uid="{00000000-0005-0000-0000-0000E02E0000}"/>
    <cellStyle name="Финансовый 2 109 7" xfId="14197" xr:uid="{00000000-0005-0000-0000-0000E12E0000}"/>
    <cellStyle name="Финансовый 2 109 7 2" xfId="16783" xr:uid="{00000000-0005-0000-0000-0000E22E0000}"/>
    <cellStyle name="Финансовый 2 109 7 3" xfId="20766" xr:uid="{00000000-0005-0000-0000-0000E32E0000}"/>
    <cellStyle name="Финансовый 2 109 7 4" xfId="21962" xr:uid="{00000000-0005-0000-0000-0000E42E0000}"/>
    <cellStyle name="Финансовый 2 109 7 5" xfId="25686" xr:uid="{00000000-0005-0000-0000-0000E52E0000}"/>
    <cellStyle name="Финансовый 2 109 7 6" xfId="20898" xr:uid="{00000000-0005-0000-0000-0000E62E0000}"/>
    <cellStyle name="Финансовый 2 109 7 7" xfId="23590" xr:uid="{00000000-0005-0000-0000-0000E72E0000}"/>
    <cellStyle name="Финансовый 2 109 7 8" xfId="33939" xr:uid="{00000000-0005-0000-0000-0000E82E0000}"/>
    <cellStyle name="Финансовый 2 109 7 9" xfId="31532" xr:uid="{00000000-0005-0000-0000-0000E92E0000}"/>
    <cellStyle name="Финансовый 2 109 8" xfId="16869" xr:uid="{00000000-0005-0000-0000-0000EA2E0000}"/>
    <cellStyle name="Финансовый 2 109 9" xfId="18181" xr:uid="{00000000-0005-0000-0000-0000EB2E0000}"/>
    <cellStyle name="Финансовый 2 109 9 2" xfId="24912" xr:uid="{00000000-0005-0000-0000-0000EC2E0000}"/>
    <cellStyle name="Финансовый 2 109 9 3" xfId="27324" xr:uid="{00000000-0005-0000-0000-0000ED2E0000}"/>
    <cellStyle name="Финансовый 2 109 9 4" xfId="28761" xr:uid="{00000000-0005-0000-0000-0000EE2E0000}"/>
    <cellStyle name="Финансовый 2 109 9 5" xfId="30067" xr:uid="{00000000-0005-0000-0000-0000EF2E0000}"/>
    <cellStyle name="Финансовый 2 109 9 6" xfId="35306" xr:uid="{00000000-0005-0000-0000-0000F02E0000}"/>
    <cellStyle name="Финансовый 2 109 9 7" xfId="36642" xr:uid="{00000000-0005-0000-0000-0000F12E0000}"/>
    <cellStyle name="Финансовый 2 11" xfId="16" xr:uid="{00000000-0005-0000-0000-0000F22E0000}"/>
    <cellStyle name="Финансовый 2 11 2" xfId="341" xr:uid="{00000000-0005-0000-0000-0000F32E0000}"/>
    <cellStyle name="Финансовый 2 11 2 2" xfId="7996" xr:uid="{00000000-0005-0000-0000-0000F42E0000}"/>
    <cellStyle name="Финансовый 2 11 2 3" xfId="10249" xr:uid="{00000000-0005-0000-0000-0000F52E0000}"/>
    <cellStyle name="Финансовый 2 11 3" xfId="1277" xr:uid="{00000000-0005-0000-0000-0000F62E0000}"/>
    <cellStyle name="Финансовый 2 11 3 2" xfId="7850" xr:uid="{00000000-0005-0000-0000-0000F72E0000}"/>
    <cellStyle name="Финансовый 2 11 3 2 2" xfId="13757" xr:uid="{00000000-0005-0000-0000-0000F82E0000}"/>
    <cellStyle name="Финансовый 2 11 3 2 3" xfId="14565" xr:uid="{00000000-0005-0000-0000-0000F92E0000}"/>
    <cellStyle name="Финансовый 2 11 3 2 3 2" xfId="16415" xr:uid="{00000000-0005-0000-0000-0000FA2E0000}"/>
    <cellStyle name="Финансовый 2 11 3 2 3 3" xfId="20398" xr:uid="{00000000-0005-0000-0000-0000FB2E0000}"/>
    <cellStyle name="Финансовый 2 11 3 2 3 4" xfId="21470" xr:uid="{00000000-0005-0000-0000-0000FC2E0000}"/>
    <cellStyle name="Финансовый 2 11 3 2 3 5" xfId="25448" xr:uid="{00000000-0005-0000-0000-0000FD2E0000}"/>
    <cellStyle name="Финансовый 2 11 3 2 3 6" xfId="22854" xr:uid="{00000000-0005-0000-0000-0000FE2E0000}"/>
    <cellStyle name="Финансовый 2 11 3 2 3 7" xfId="27236" xr:uid="{00000000-0005-0000-0000-0000FF2E0000}"/>
    <cellStyle name="Финансовый 2 11 3 2 3 8" xfId="33571" xr:uid="{00000000-0005-0000-0000-0000002F0000}"/>
    <cellStyle name="Финансовый 2 11 3 2 3 9" xfId="31464" xr:uid="{00000000-0005-0000-0000-0000012F0000}"/>
    <cellStyle name="Финансовый 2 11 3 2 4" xfId="17237" xr:uid="{00000000-0005-0000-0000-0000022F0000}"/>
    <cellStyle name="Финансовый 2 11 3 2 5" xfId="18549" xr:uid="{00000000-0005-0000-0000-0000032F0000}"/>
    <cellStyle name="Финансовый 2 11 3 2 5 2" xfId="23230" xr:uid="{00000000-0005-0000-0000-0000042F0000}"/>
    <cellStyle name="Финансовый 2 11 3 2 5 3" xfId="27692" xr:uid="{00000000-0005-0000-0000-0000052F0000}"/>
    <cellStyle name="Финансовый 2 11 3 2 5 4" xfId="29129" xr:uid="{00000000-0005-0000-0000-0000062F0000}"/>
    <cellStyle name="Финансовый 2 11 3 2 5 5" xfId="30435" xr:uid="{00000000-0005-0000-0000-0000072F0000}"/>
    <cellStyle name="Финансовый 2 11 3 2 5 6" xfId="34938" xr:uid="{00000000-0005-0000-0000-0000082F0000}"/>
    <cellStyle name="Финансовый 2 11 3 2 5 7" xfId="36274" xr:uid="{00000000-0005-0000-0000-0000092F0000}"/>
    <cellStyle name="Финансовый 2 11 3 3" xfId="12523" xr:uid="{00000000-0005-0000-0000-00000A2F0000}"/>
    <cellStyle name="Финансовый 2 11 3 3 2" xfId="13109" xr:uid="{00000000-0005-0000-0000-00000B2F0000}"/>
    <cellStyle name="Финансовый 2 11 3 3 3" xfId="15213" xr:uid="{00000000-0005-0000-0000-00000C2F0000}"/>
    <cellStyle name="Финансовый 2 11 3 3 3 2" xfId="15767" xr:uid="{00000000-0005-0000-0000-00000D2F0000}"/>
    <cellStyle name="Финансовый 2 11 3 3 3 3" xfId="19750" xr:uid="{00000000-0005-0000-0000-00000E2F0000}"/>
    <cellStyle name="Финансовый 2 11 3 3 3 4" xfId="22054" xr:uid="{00000000-0005-0000-0000-00000F2F0000}"/>
    <cellStyle name="Финансовый 2 11 3 3 3 5" xfId="24039" xr:uid="{00000000-0005-0000-0000-0000102F0000}"/>
    <cellStyle name="Финансовый 2 11 3 3 3 6" xfId="21925" xr:uid="{00000000-0005-0000-0000-0000112F0000}"/>
    <cellStyle name="Финансовый 2 11 3 3 3 7" xfId="25913" xr:uid="{00000000-0005-0000-0000-0000122F0000}"/>
    <cellStyle name="Финансовый 2 11 3 3 3 8" xfId="32923" xr:uid="{00000000-0005-0000-0000-0000132F0000}"/>
    <cellStyle name="Финансовый 2 11 3 3 3 9" xfId="31850" xr:uid="{00000000-0005-0000-0000-0000142F0000}"/>
    <cellStyle name="Финансовый 2 11 3 3 4" xfId="17885" xr:uid="{00000000-0005-0000-0000-0000152F0000}"/>
    <cellStyle name="Финансовый 2 11 3 3 5" xfId="19197" xr:uid="{00000000-0005-0000-0000-0000162F0000}"/>
    <cellStyle name="Финансовый 2 11 3 3 5 2" xfId="23046" xr:uid="{00000000-0005-0000-0000-0000172F0000}"/>
    <cellStyle name="Финансовый 2 11 3 3 5 3" xfId="28340" xr:uid="{00000000-0005-0000-0000-0000182F0000}"/>
    <cellStyle name="Финансовый 2 11 3 3 5 4" xfId="29777" xr:uid="{00000000-0005-0000-0000-0000192F0000}"/>
    <cellStyle name="Финансовый 2 11 3 3 5 5" xfId="31083" xr:uid="{00000000-0005-0000-0000-00001A2F0000}"/>
    <cellStyle name="Финансовый 2 11 3 3 5 6" xfId="34290" xr:uid="{00000000-0005-0000-0000-00001B2F0000}"/>
    <cellStyle name="Финансовый 2 11 3 3 5 7" xfId="35626" xr:uid="{00000000-0005-0000-0000-00001C2F0000}"/>
    <cellStyle name="Финансовый 2 11 4" xfId="9926" xr:uid="{00000000-0005-0000-0000-00001D2F0000}"/>
    <cellStyle name="Финансовый 2 11 4 2" xfId="13476" xr:uid="{00000000-0005-0000-0000-00001E2F0000}"/>
    <cellStyle name="Финансовый 2 11 4 3" xfId="14846" xr:uid="{00000000-0005-0000-0000-00001F2F0000}"/>
    <cellStyle name="Финансовый 2 11 4 3 2" xfId="16134" xr:uid="{00000000-0005-0000-0000-0000202F0000}"/>
    <cellStyle name="Финансовый 2 11 4 3 3" xfId="20117" xr:uid="{00000000-0005-0000-0000-0000212F0000}"/>
    <cellStyle name="Финансовый 2 11 4 3 4" xfId="24268" xr:uid="{00000000-0005-0000-0000-0000222F0000}"/>
    <cellStyle name="Финансовый 2 11 4 3 5" xfId="26089" xr:uid="{00000000-0005-0000-0000-0000232F0000}"/>
    <cellStyle name="Финансовый 2 11 4 3 6" xfId="25067" xr:uid="{00000000-0005-0000-0000-0000242F0000}"/>
    <cellStyle name="Финансовый 2 11 4 3 7" xfId="25203" xr:uid="{00000000-0005-0000-0000-0000252F0000}"/>
    <cellStyle name="Финансовый 2 11 4 3 8" xfId="33290" xr:uid="{00000000-0005-0000-0000-0000262F0000}"/>
    <cellStyle name="Финансовый 2 11 4 3 9" xfId="31771" xr:uid="{00000000-0005-0000-0000-0000272F0000}"/>
    <cellStyle name="Финансовый 2 11 4 4" xfId="17518" xr:uid="{00000000-0005-0000-0000-0000282F0000}"/>
    <cellStyle name="Финансовый 2 11 4 5" xfId="18830" xr:uid="{00000000-0005-0000-0000-0000292F0000}"/>
    <cellStyle name="Финансовый 2 11 4 5 2" xfId="21633" xr:uid="{00000000-0005-0000-0000-00002A2F0000}"/>
    <cellStyle name="Финансовый 2 11 4 5 3" xfId="27973" xr:uid="{00000000-0005-0000-0000-00002B2F0000}"/>
    <cellStyle name="Финансовый 2 11 4 5 4" xfId="29410" xr:uid="{00000000-0005-0000-0000-00002C2F0000}"/>
    <cellStyle name="Финансовый 2 11 4 5 5" xfId="30716" xr:uid="{00000000-0005-0000-0000-00002D2F0000}"/>
    <cellStyle name="Финансовый 2 11 4 5 6" xfId="34657" xr:uid="{00000000-0005-0000-0000-00002E2F0000}"/>
    <cellStyle name="Финансовый 2 11 4 5 7" xfId="35993" xr:uid="{00000000-0005-0000-0000-00002F2F0000}"/>
    <cellStyle name="Финансовый 2 11 5" xfId="11162" xr:uid="{00000000-0005-0000-0000-0000302F0000}"/>
    <cellStyle name="Финансовый 2 11 6" xfId="14124" xr:uid="{00000000-0005-0000-0000-0000312F0000}"/>
    <cellStyle name="Финансовый 2 11 7" xfId="14159" xr:uid="{00000000-0005-0000-0000-0000322F0000}"/>
    <cellStyle name="Финансовый 2 11 7 2" xfId="16782" xr:uid="{00000000-0005-0000-0000-0000332F0000}"/>
    <cellStyle name="Финансовый 2 11 7 3" xfId="20765" xr:uid="{00000000-0005-0000-0000-0000342F0000}"/>
    <cellStyle name="Финансовый 2 11 7 4" xfId="24033" xr:uid="{00000000-0005-0000-0000-0000352F0000}"/>
    <cellStyle name="Финансовый 2 11 7 5" xfId="26046" xr:uid="{00000000-0005-0000-0000-0000362F0000}"/>
    <cellStyle name="Финансовый 2 11 7 6" xfId="24151" xr:uid="{00000000-0005-0000-0000-0000372F0000}"/>
    <cellStyle name="Финансовый 2 11 7 7" xfId="28618" xr:uid="{00000000-0005-0000-0000-0000382F0000}"/>
    <cellStyle name="Финансовый 2 11 7 8" xfId="33938" xr:uid="{00000000-0005-0000-0000-0000392F0000}"/>
    <cellStyle name="Финансовый 2 11 7 9" xfId="32025" xr:uid="{00000000-0005-0000-0000-00003A2F0000}"/>
    <cellStyle name="Финансовый 2 11 8" xfId="14198" xr:uid="{00000000-0005-0000-0000-00003B2F0000}"/>
    <cellStyle name="Финансовый 2 11 8 2" xfId="16870" xr:uid="{00000000-0005-0000-0000-00003C2F0000}"/>
    <cellStyle name="Финансовый 2 11 8 3" xfId="20790" xr:uid="{00000000-0005-0000-0000-00003D2F0000}"/>
    <cellStyle name="Финансовый 2 11 8 4" xfId="21909" xr:uid="{00000000-0005-0000-0000-00003E2F0000}"/>
    <cellStyle name="Финансовый 2 11 8 5" xfId="27297" xr:uid="{00000000-0005-0000-0000-00003F2F0000}"/>
    <cellStyle name="Финансовый 2 11 8 6" xfId="24043" xr:uid="{00000000-0005-0000-0000-0000402F0000}"/>
    <cellStyle name="Финансовый 2 11 8 7" xfId="25881" xr:uid="{00000000-0005-0000-0000-0000412F0000}"/>
    <cellStyle name="Финансовый 2 11 8 8" xfId="33963" xr:uid="{00000000-0005-0000-0000-0000422F0000}"/>
    <cellStyle name="Финансовый 2 11 8 9" xfId="35324" xr:uid="{00000000-0005-0000-0000-0000432F0000}"/>
    <cellStyle name="Финансовый 2 11 9" xfId="18182" xr:uid="{00000000-0005-0000-0000-0000442F0000}"/>
    <cellStyle name="Финансовый 2 11 9 2" xfId="24526" xr:uid="{00000000-0005-0000-0000-0000452F0000}"/>
    <cellStyle name="Финансовый 2 11 9 3" xfId="27325" xr:uid="{00000000-0005-0000-0000-0000462F0000}"/>
    <cellStyle name="Финансовый 2 11 9 4" xfId="28762" xr:uid="{00000000-0005-0000-0000-0000472F0000}"/>
    <cellStyle name="Финансовый 2 11 9 5" xfId="30068" xr:uid="{00000000-0005-0000-0000-0000482F0000}"/>
    <cellStyle name="Финансовый 2 11 9 6" xfId="35305" xr:uid="{00000000-0005-0000-0000-0000492F0000}"/>
    <cellStyle name="Финансовый 2 11 9 7" xfId="36641" xr:uid="{00000000-0005-0000-0000-00004A2F0000}"/>
    <cellStyle name="Финансовый 2 110" xfId="17" xr:uid="{00000000-0005-0000-0000-00004B2F0000}"/>
    <cellStyle name="Финансовый 2 110 2" xfId="410" xr:uid="{00000000-0005-0000-0000-00004C2F0000}"/>
    <cellStyle name="Финансовый 2 110 2 2" xfId="7749" xr:uid="{00000000-0005-0000-0000-00004D2F0000}"/>
    <cellStyle name="Финансовый 2 110 2 3" xfId="10318" xr:uid="{00000000-0005-0000-0000-00004E2F0000}"/>
    <cellStyle name="Финансовый 2 110 3" xfId="1384" xr:uid="{00000000-0005-0000-0000-00004F2F0000}"/>
    <cellStyle name="Финансовый 2 110 3 2" xfId="8144" xr:uid="{00000000-0005-0000-0000-0000502F0000}"/>
    <cellStyle name="Финансовый 2 110 3 2 2" xfId="13680" xr:uid="{00000000-0005-0000-0000-0000512F0000}"/>
    <cellStyle name="Финансовый 2 110 3 2 3" xfId="14642" xr:uid="{00000000-0005-0000-0000-0000522F0000}"/>
    <cellStyle name="Финансовый 2 110 3 2 3 2" xfId="16338" xr:uid="{00000000-0005-0000-0000-0000532F0000}"/>
    <cellStyle name="Финансовый 2 110 3 2 3 3" xfId="20321" xr:uid="{00000000-0005-0000-0000-0000542F0000}"/>
    <cellStyle name="Финансовый 2 110 3 2 3 4" xfId="22942" xr:uid="{00000000-0005-0000-0000-0000552F0000}"/>
    <cellStyle name="Финансовый 2 110 3 2 3 5" xfId="26933" xr:uid="{00000000-0005-0000-0000-0000562F0000}"/>
    <cellStyle name="Финансовый 2 110 3 2 3 6" xfId="27029" xr:uid="{00000000-0005-0000-0000-0000572F0000}"/>
    <cellStyle name="Финансовый 2 110 3 2 3 7" xfId="25331" xr:uid="{00000000-0005-0000-0000-0000582F0000}"/>
    <cellStyle name="Финансовый 2 110 3 2 3 8" xfId="33494" xr:uid="{00000000-0005-0000-0000-0000592F0000}"/>
    <cellStyle name="Финансовый 2 110 3 2 3 9" xfId="32050" xr:uid="{00000000-0005-0000-0000-00005A2F0000}"/>
    <cellStyle name="Финансовый 2 110 3 2 4" xfId="17314" xr:uid="{00000000-0005-0000-0000-00005B2F0000}"/>
    <cellStyle name="Финансовый 2 110 3 2 5" xfId="18626" xr:uid="{00000000-0005-0000-0000-00005C2F0000}"/>
    <cellStyle name="Финансовый 2 110 3 2 5 2" xfId="25053" xr:uid="{00000000-0005-0000-0000-00005D2F0000}"/>
    <cellStyle name="Финансовый 2 110 3 2 5 3" xfId="27769" xr:uid="{00000000-0005-0000-0000-00005E2F0000}"/>
    <cellStyle name="Финансовый 2 110 3 2 5 4" xfId="29206" xr:uid="{00000000-0005-0000-0000-00005F2F0000}"/>
    <cellStyle name="Финансовый 2 110 3 2 5 5" xfId="30512" xr:uid="{00000000-0005-0000-0000-0000602F0000}"/>
    <cellStyle name="Финансовый 2 110 3 2 5 6" xfId="34861" xr:uid="{00000000-0005-0000-0000-0000612F0000}"/>
    <cellStyle name="Финансовый 2 110 3 2 5 7" xfId="36197" xr:uid="{00000000-0005-0000-0000-0000622F0000}"/>
    <cellStyle name="Финансовый 2 110 3 3" xfId="12600" xr:uid="{00000000-0005-0000-0000-0000632F0000}"/>
    <cellStyle name="Финансовый 2 110 3 3 2" xfId="13032" xr:uid="{00000000-0005-0000-0000-0000642F0000}"/>
    <cellStyle name="Финансовый 2 110 3 3 3" xfId="15290" xr:uid="{00000000-0005-0000-0000-0000652F0000}"/>
    <cellStyle name="Финансовый 2 110 3 3 3 2" xfId="15690" xr:uid="{00000000-0005-0000-0000-0000662F0000}"/>
    <cellStyle name="Финансовый 2 110 3 3 3 3" xfId="19673" xr:uid="{00000000-0005-0000-0000-0000672F0000}"/>
    <cellStyle name="Финансовый 2 110 3 3 3 4" xfId="21663" xr:uid="{00000000-0005-0000-0000-0000682F0000}"/>
    <cellStyle name="Финансовый 2 110 3 3 3 5" xfId="25454" xr:uid="{00000000-0005-0000-0000-0000692F0000}"/>
    <cellStyle name="Финансовый 2 110 3 3 3 6" xfId="23961" xr:uid="{00000000-0005-0000-0000-00006A2F0000}"/>
    <cellStyle name="Финансовый 2 110 3 3 3 7" xfId="28734" xr:uid="{00000000-0005-0000-0000-00006B2F0000}"/>
    <cellStyle name="Финансовый 2 110 3 3 3 8" xfId="32846" xr:uid="{00000000-0005-0000-0000-00006C2F0000}"/>
    <cellStyle name="Финансовый 2 110 3 3 3 9" xfId="31828" xr:uid="{00000000-0005-0000-0000-00006D2F0000}"/>
    <cellStyle name="Финансовый 2 110 3 3 4" xfId="17962" xr:uid="{00000000-0005-0000-0000-00006E2F0000}"/>
    <cellStyle name="Финансовый 2 110 3 3 5" xfId="19274" xr:uid="{00000000-0005-0000-0000-00006F2F0000}"/>
    <cellStyle name="Финансовый 2 110 3 3 5 2" xfId="21875" xr:uid="{00000000-0005-0000-0000-0000702F0000}"/>
    <cellStyle name="Финансовый 2 110 3 3 5 3" xfId="28417" xr:uid="{00000000-0005-0000-0000-0000712F0000}"/>
    <cellStyle name="Финансовый 2 110 3 3 5 4" xfId="29854" xr:uid="{00000000-0005-0000-0000-0000722F0000}"/>
    <cellStyle name="Финансовый 2 110 3 3 5 5" xfId="31160" xr:uid="{00000000-0005-0000-0000-0000732F0000}"/>
    <cellStyle name="Финансовый 2 110 3 3 5 6" xfId="34213" xr:uid="{00000000-0005-0000-0000-0000742F0000}"/>
    <cellStyle name="Финансовый 2 110 3 3 5 7" xfId="35549" xr:uid="{00000000-0005-0000-0000-0000752F0000}"/>
    <cellStyle name="Финансовый 2 110 4" xfId="9927" xr:uid="{00000000-0005-0000-0000-0000762F0000}"/>
    <cellStyle name="Финансовый 2 110 4 2" xfId="13475" xr:uid="{00000000-0005-0000-0000-0000772F0000}"/>
    <cellStyle name="Финансовый 2 110 4 3" xfId="14847" xr:uid="{00000000-0005-0000-0000-0000782F0000}"/>
    <cellStyle name="Финансовый 2 110 4 3 2" xfId="16133" xr:uid="{00000000-0005-0000-0000-0000792F0000}"/>
    <cellStyle name="Финансовый 2 110 4 3 3" xfId="20116" xr:uid="{00000000-0005-0000-0000-00007A2F0000}"/>
    <cellStyle name="Финансовый 2 110 4 3 4" xfId="24083" xr:uid="{00000000-0005-0000-0000-00007B2F0000}"/>
    <cellStyle name="Финансовый 2 110 4 3 5" xfId="23155" xr:uid="{00000000-0005-0000-0000-00007C2F0000}"/>
    <cellStyle name="Финансовый 2 110 4 3 6" xfId="25635" xr:uid="{00000000-0005-0000-0000-00007D2F0000}"/>
    <cellStyle name="Финансовый 2 110 4 3 7" xfId="24557" xr:uid="{00000000-0005-0000-0000-00007E2F0000}"/>
    <cellStyle name="Финансовый 2 110 4 3 8" xfId="33289" xr:uid="{00000000-0005-0000-0000-00007F2F0000}"/>
    <cellStyle name="Финансовый 2 110 4 3 9" xfId="31752" xr:uid="{00000000-0005-0000-0000-0000802F0000}"/>
    <cellStyle name="Финансовый 2 110 4 4" xfId="17519" xr:uid="{00000000-0005-0000-0000-0000812F0000}"/>
    <cellStyle name="Финансовый 2 110 4 5" xfId="18831" xr:uid="{00000000-0005-0000-0000-0000822F0000}"/>
    <cellStyle name="Финансовый 2 110 4 5 2" xfId="21555" xr:uid="{00000000-0005-0000-0000-0000832F0000}"/>
    <cellStyle name="Финансовый 2 110 4 5 3" xfId="27974" xr:uid="{00000000-0005-0000-0000-0000842F0000}"/>
    <cellStyle name="Финансовый 2 110 4 5 4" xfId="29411" xr:uid="{00000000-0005-0000-0000-0000852F0000}"/>
    <cellStyle name="Финансовый 2 110 4 5 5" xfId="30717" xr:uid="{00000000-0005-0000-0000-0000862F0000}"/>
    <cellStyle name="Финансовый 2 110 4 5 6" xfId="34656" xr:uid="{00000000-0005-0000-0000-0000872F0000}"/>
    <cellStyle name="Финансовый 2 110 4 5 7" xfId="35992" xr:uid="{00000000-0005-0000-0000-0000882F0000}"/>
    <cellStyle name="Финансовый 2 110 5" xfId="11269" xr:uid="{00000000-0005-0000-0000-0000892F0000}"/>
    <cellStyle name="Финансовый 2 110 6" xfId="14123" xr:uid="{00000000-0005-0000-0000-00008A2F0000}"/>
    <cellStyle name="Финансовый 2 110 7" xfId="14199" xr:uid="{00000000-0005-0000-0000-00008B2F0000}"/>
    <cellStyle name="Финансовый 2 110 7 2" xfId="16781" xr:uid="{00000000-0005-0000-0000-00008C2F0000}"/>
    <cellStyle name="Финансовый 2 110 7 3" xfId="20764" xr:uid="{00000000-0005-0000-0000-00008D2F0000}"/>
    <cellStyle name="Финансовый 2 110 7 4" xfId="21802" xr:uid="{00000000-0005-0000-0000-00008E2F0000}"/>
    <cellStyle name="Финансовый 2 110 7 5" xfId="26470" xr:uid="{00000000-0005-0000-0000-00008F2F0000}"/>
    <cellStyle name="Финансовый 2 110 7 6" xfId="22640" xr:uid="{00000000-0005-0000-0000-0000902F0000}"/>
    <cellStyle name="Финансовый 2 110 7 7" xfId="24058" xr:uid="{00000000-0005-0000-0000-0000912F0000}"/>
    <cellStyle name="Финансовый 2 110 7 8" xfId="33937" xr:uid="{00000000-0005-0000-0000-0000922F0000}"/>
    <cellStyle name="Финансовый 2 110 7 9" xfId="32608" xr:uid="{00000000-0005-0000-0000-0000932F0000}"/>
    <cellStyle name="Финансовый 2 110 8" xfId="16871" xr:uid="{00000000-0005-0000-0000-0000942F0000}"/>
    <cellStyle name="Финансовый 2 110 9" xfId="18183" xr:uid="{00000000-0005-0000-0000-0000952F0000}"/>
    <cellStyle name="Финансовый 2 110 9 2" xfId="24320" xr:uid="{00000000-0005-0000-0000-0000962F0000}"/>
    <cellStyle name="Финансовый 2 110 9 3" xfId="27326" xr:uid="{00000000-0005-0000-0000-0000972F0000}"/>
    <cellStyle name="Финансовый 2 110 9 4" xfId="28763" xr:uid="{00000000-0005-0000-0000-0000982F0000}"/>
    <cellStyle name="Финансовый 2 110 9 5" xfId="30069" xr:uid="{00000000-0005-0000-0000-0000992F0000}"/>
    <cellStyle name="Финансовый 2 110 9 6" xfId="35304" xr:uid="{00000000-0005-0000-0000-00009A2F0000}"/>
    <cellStyle name="Финансовый 2 110 9 7" xfId="36640" xr:uid="{00000000-0005-0000-0000-00009B2F0000}"/>
    <cellStyle name="Финансовый 2 111" xfId="18" xr:uid="{00000000-0005-0000-0000-00009C2F0000}"/>
    <cellStyle name="Финансовый 2 111 2" xfId="411" xr:uid="{00000000-0005-0000-0000-00009D2F0000}"/>
    <cellStyle name="Финансовый 2 111 2 2" xfId="8056" xr:uid="{00000000-0005-0000-0000-00009E2F0000}"/>
    <cellStyle name="Финансовый 2 111 2 3" xfId="10319" xr:uid="{00000000-0005-0000-0000-00009F2F0000}"/>
    <cellStyle name="Финансовый 2 111 3" xfId="1385" xr:uid="{00000000-0005-0000-0000-0000A02F0000}"/>
    <cellStyle name="Финансовый 2 111 3 2" xfId="7797" xr:uid="{00000000-0005-0000-0000-0000A12F0000}"/>
    <cellStyle name="Финансовый 2 111 3 2 2" xfId="13771" xr:uid="{00000000-0005-0000-0000-0000A22F0000}"/>
    <cellStyle name="Финансовый 2 111 3 2 3" xfId="14551" xr:uid="{00000000-0005-0000-0000-0000A32F0000}"/>
    <cellStyle name="Финансовый 2 111 3 2 3 2" xfId="16429" xr:uid="{00000000-0005-0000-0000-0000A42F0000}"/>
    <cellStyle name="Финансовый 2 111 3 2 3 3" xfId="20412" xr:uid="{00000000-0005-0000-0000-0000A52F0000}"/>
    <cellStyle name="Финансовый 2 111 3 2 3 4" xfId="22611" xr:uid="{00000000-0005-0000-0000-0000A62F0000}"/>
    <cellStyle name="Финансовый 2 111 3 2 3 5" xfId="23000" xr:uid="{00000000-0005-0000-0000-0000A72F0000}"/>
    <cellStyle name="Финансовый 2 111 3 2 3 6" xfId="25377" xr:uid="{00000000-0005-0000-0000-0000A82F0000}"/>
    <cellStyle name="Финансовый 2 111 3 2 3 7" xfId="22694" xr:uid="{00000000-0005-0000-0000-0000A92F0000}"/>
    <cellStyle name="Финансовый 2 111 3 2 3 8" xfId="33585" xr:uid="{00000000-0005-0000-0000-0000AA2F0000}"/>
    <cellStyle name="Финансовый 2 111 3 2 3 9" xfId="31529" xr:uid="{00000000-0005-0000-0000-0000AB2F0000}"/>
    <cellStyle name="Финансовый 2 111 3 2 4" xfId="17223" xr:uid="{00000000-0005-0000-0000-0000AC2F0000}"/>
    <cellStyle name="Финансовый 2 111 3 2 5" xfId="18535" xr:uid="{00000000-0005-0000-0000-0000AD2F0000}"/>
    <cellStyle name="Финансовый 2 111 3 2 5 2" xfId="24338" xr:uid="{00000000-0005-0000-0000-0000AE2F0000}"/>
    <cellStyle name="Финансовый 2 111 3 2 5 3" xfId="27678" xr:uid="{00000000-0005-0000-0000-0000AF2F0000}"/>
    <cellStyle name="Финансовый 2 111 3 2 5 4" xfId="29115" xr:uid="{00000000-0005-0000-0000-0000B02F0000}"/>
    <cellStyle name="Финансовый 2 111 3 2 5 5" xfId="30421" xr:uid="{00000000-0005-0000-0000-0000B12F0000}"/>
    <cellStyle name="Финансовый 2 111 3 2 5 6" xfId="34952" xr:uid="{00000000-0005-0000-0000-0000B22F0000}"/>
    <cellStyle name="Финансовый 2 111 3 2 5 7" xfId="36288" xr:uid="{00000000-0005-0000-0000-0000B32F0000}"/>
    <cellStyle name="Финансовый 2 111 3 3" xfId="12509" xr:uid="{00000000-0005-0000-0000-0000B42F0000}"/>
    <cellStyle name="Финансовый 2 111 3 3 2" xfId="13123" xr:uid="{00000000-0005-0000-0000-0000B52F0000}"/>
    <cellStyle name="Финансовый 2 111 3 3 3" xfId="15199" xr:uid="{00000000-0005-0000-0000-0000B62F0000}"/>
    <cellStyle name="Финансовый 2 111 3 3 3 2" xfId="15781" xr:uid="{00000000-0005-0000-0000-0000B72F0000}"/>
    <cellStyle name="Финансовый 2 111 3 3 3 3" xfId="19764" xr:uid="{00000000-0005-0000-0000-0000B82F0000}"/>
    <cellStyle name="Финансовый 2 111 3 3 3 4" xfId="22430" xr:uid="{00000000-0005-0000-0000-0000B92F0000}"/>
    <cellStyle name="Финансовый 2 111 3 3 3 5" xfId="26810" xr:uid="{00000000-0005-0000-0000-0000BA2F0000}"/>
    <cellStyle name="Финансовый 2 111 3 3 3 6" xfId="22916" xr:uid="{00000000-0005-0000-0000-0000BB2F0000}"/>
    <cellStyle name="Финансовый 2 111 3 3 3 7" xfId="21466" xr:uid="{00000000-0005-0000-0000-0000BC2F0000}"/>
    <cellStyle name="Финансовый 2 111 3 3 3 8" xfId="32937" xr:uid="{00000000-0005-0000-0000-0000BD2F0000}"/>
    <cellStyle name="Финансовый 2 111 3 3 3 9" xfId="31781" xr:uid="{00000000-0005-0000-0000-0000BE2F0000}"/>
    <cellStyle name="Финансовый 2 111 3 3 4" xfId="17871" xr:uid="{00000000-0005-0000-0000-0000BF2F0000}"/>
    <cellStyle name="Финансовый 2 111 3 3 5" xfId="19183" xr:uid="{00000000-0005-0000-0000-0000C02F0000}"/>
    <cellStyle name="Финансовый 2 111 3 3 5 2" xfId="24535" xr:uid="{00000000-0005-0000-0000-0000C12F0000}"/>
    <cellStyle name="Финансовый 2 111 3 3 5 3" xfId="28326" xr:uid="{00000000-0005-0000-0000-0000C22F0000}"/>
    <cellStyle name="Финансовый 2 111 3 3 5 4" xfId="29763" xr:uid="{00000000-0005-0000-0000-0000C32F0000}"/>
    <cellStyle name="Финансовый 2 111 3 3 5 5" xfId="31069" xr:uid="{00000000-0005-0000-0000-0000C42F0000}"/>
    <cellStyle name="Финансовый 2 111 3 3 5 6" xfId="34304" xr:uid="{00000000-0005-0000-0000-0000C52F0000}"/>
    <cellStyle name="Финансовый 2 111 3 3 5 7" xfId="35640" xr:uid="{00000000-0005-0000-0000-0000C62F0000}"/>
    <cellStyle name="Финансовый 2 111 4" xfId="9928" xr:uid="{00000000-0005-0000-0000-0000C72F0000}"/>
    <cellStyle name="Финансовый 2 111 4 2" xfId="13474" xr:uid="{00000000-0005-0000-0000-0000C82F0000}"/>
    <cellStyle name="Финансовый 2 111 4 3" xfId="14848" xr:uid="{00000000-0005-0000-0000-0000C92F0000}"/>
    <cellStyle name="Финансовый 2 111 4 3 2" xfId="16132" xr:uid="{00000000-0005-0000-0000-0000CA2F0000}"/>
    <cellStyle name="Финансовый 2 111 4 3 3" xfId="20115" xr:uid="{00000000-0005-0000-0000-0000CB2F0000}"/>
    <cellStyle name="Финансовый 2 111 4 3 4" xfId="23700" xr:uid="{00000000-0005-0000-0000-0000CC2F0000}"/>
    <cellStyle name="Финансовый 2 111 4 3 5" xfId="25688" xr:uid="{00000000-0005-0000-0000-0000CD2F0000}"/>
    <cellStyle name="Финансовый 2 111 4 3 6" xfId="21275" xr:uid="{00000000-0005-0000-0000-0000CE2F0000}"/>
    <cellStyle name="Финансовый 2 111 4 3 7" xfId="23856" xr:uid="{00000000-0005-0000-0000-0000CF2F0000}"/>
    <cellStyle name="Финансовый 2 111 4 3 8" xfId="33288" xr:uid="{00000000-0005-0000-0000-0000D02F0000}"/>
    <cellStyle name="Финансовый 2 111 4 3 9" xfId="31766" xr:uid="{00000000-0005-0000-0000-0000D12F0000}"/>
    <cellStyle name="Финансовый 2 111 4 4" xfId="17520" xr:uid="{00000000-0005-0000-0000-0000D22F0000}"/>
    <cellStyle name="Финансовый 2 111 4 5" xfId="18832" xr:uid="{00000000-0005-0000-0000-0000D32F0000}"/>
    <cellStyle name="Финансовый 2 111 4 5 2" xfId="25033" xr:uid="{00000000-0005-0000-0000-0000D42F0000}"/>
    <cellStyle name="Финансовый 2 111 4 5 3" xfId="27975" xr:uid="{00000000-0005-0000-0000-0000D52F0000}"/>
    <cellStyle name="Финансовый 2 111 4 5 4" xfId="29412" xr:uid="{00000000-0005-0000-0000-0000D62F0000}"/>
    <cellStyle name="Финансовый 2 111 4 5 5" xfId="30718" xr:uid="{00000000-0005-0000-0000-0000D72F0000}"/>
    <cellStyle name="Финансовый 2 111 4 5 6" xfId="34655" xr:uid="{00000000-0005-0000-0000-0000D82F0000}"/>
    <cellStyle name="Финансовый 2 111 4 5 7" xfId="35991" xr:uid="{00000000-0005-0000-0000-0000D92F0000}"/>
    <cellStyle name="Финансовый 2 111 5" xfId="11270" xr:uid="{00000000-0005-0000-0000-0000DA2F0000}"/>
    <cellStyle name="Финансовый 2 111 6" xfId="14122" xr:uid="{00000000-0005-0000-0000-0000DB2F0000}"/>
    <cellStyle name="Финансовый 2 111 7" xfId="14200" xr:uid="{00000000-0005-0000-0000-0000DC2F0000}"/>
    <cellStyle name="Финансовый 2 111 7 2" xfId="16780" xr:uid="{00000000-0005-0000-0000-0000DD2F0000}"/>
    <cellStyle name="Финансовый 2 111 7 3" xfId="20763" xr:uid="{00000000-0005-0000-0000-0000DE2F0000}"/>
    <cellStyle name="Финансовый 2 111 7 4" xfId="21743" xr:uid="{00000000-0005-0000-0000-0000DF2F0000}"/>
    <cellStyle name="Финансовый 2 111 7 5" xfId="24945" xr:uid="{00000000-0005-0000-0000-0000E02F0000}"/>
    <cellStyle name="Финансовый 2 111 7 6" xfId="24594" xr:uid="{00000000-0005-0000-0000-0000E12F0000}"/>
    <cellStyle name="Финансовый 2 111 7 7" xfId="23676" xr:uid="{00000000-0005-0000-0000-0000E22F0000}"/>
    <cellStyle name="Финансовый 2 111 7 8" xfId="33936" xr:uid="{00000000-0005-0000-0000-0000E32F0000}"/>
    <cellStyle name="Финансовый 2 111 7 9" xfId="32078" xr:uid="{00000000-0005-0000-0000-0000E42F0000}"/>
    <cellStyle name="Финансовый 2 111 8" xfId="16872" xr:uid="{00000000-0005-0000-0000-0000E52F0000}"/>
    <cellStyle name="Финансовый 2 111 9" xfId="18184" xr:uid="{00000000-0005-0000-0000-0000E62F0000}"/>
    <cellStyle name="Финансовый 2 111 9 2" xfId="24137" xr:uid="{00000000-0005-0000-0000-0000E72F0000}"/>
    <cellStyle name="Финансовый 2 111 9 3" xfId="27327" xr:uid="{00000000-0005-0000-0000-0000E82F0000}"/>
    <cellStyle name="Финансовый 2 111 9 4" xfId="28764" xr:uid="{00000000-0005-0000-0000-0000E92F0000}"/>
    <cellStyle name="Финансовый 2 111 9 5" xfId="30070" xr:uid="{00000000-0005-0000-0000-0000EA2F0000}"/>
    <cellStyle name="Финансовый 2 111 9 6" xfId="35303" xr:uid="{00000000-0005-0000-0000-0000EB2F0000}"/>
    <cellStyle name="Финансовый 2 111 9 7" xfId="36639" xr:uid="{00000000-0005-0000-0000-0000EC2F0000}"/>
    <cellStyle name="Финансовый 2 112" xfId="19" xr:uid="{00000000-0005-0000-0000-0000ED2F0000}"/>
    <cellStyle name="Финансовый 2 112 2" xfId="412" xr:uid="{00000000-0005-0000-0000-0000EE2F0000}"/>
    <cellStyle name="Финансовый 2 112 2 2" xfId="8121" xr:uid="{00000000-0005-0000-0000-0000EF2F0000}"/>
    <cellStyle name="Финансовый 2 112 2 3" xfId="10320" xr:uid="{00000000-0005-0000-0000-0000F02F0000}"/>
    <cellStyle name="Финансовый 2 112 3" xfId="1386" xr:uid="{00000000-0005-0000-0000-0000F12F0000}"/>
    <cellStyle name="Финансовый 2 112 3 2" xfId="7775" xr:uid="{00000000-0005-0000-0000-0000F22F0000}"/>
    <cellStyle name="Финансовый 2 112 3 2 2" xfId="13783" xr:uid="{00000000-0005-0000-0000-0000F32F0000}"/>
    <cellStyle name="Финансовый 2 112 3 2 3" xfId="14539" xr:uid="{00000000-0005-0000-0000-0000F42F0000}"/>
    <cellStyle name="Финансовый 2 112 3 2 3 2" xfId="16441" xr:uid="{00000000-0005-0000-0000-0000F52F0000}"/>
    <cellStyle name="Финансовый 2 112 3 2 3 3" xfId="20424" xr:uid="{00000000-0005-0000-0000-0000F62F0000}"/>
    <cellStyle name="Финансовый 2 112 3 2 3 4" xfId="24807" xr:uid="{00000000-0005-0000-0000-0000F72F0000}"/>
    <cellStyle name="Финансовый 2 112 3 2 3 5" xfId="20885" xr:uid="{00000000-0005-0000-0000-0000F82F0000}"/>
    <cellStyle name="Финансовый 2 112 3 2 3 6" xfId="27075" xr:uid="{00000000-0005-0000-0000-0000F92F0000}"/>
    <cellStyle name="Финансовый 2 112 3 2 3 7" xfId="21324" xr:uid="{00000000-0005-0000-0000-0000FA2F0000}"/>
    <cellStyle name="Финансовый 2 112 3 2 3 8" xfId="33597" xr:uid="{00000000-0005-0000-0000-0000FB2F0000}"/>
    <cellStyle name="Финансовый 2 112 3 2 3 9" xfId="31983" xr:uid="{00000000-0005-0000-0000-0000FC2F0000}"/>
    <cellStyle name="Финансовый 2 112 3 2 4" xfId="17211" xr:uid="{00000000-0005-0000-0000-0000FD2F0000}"/>
    <cellStyle name="Финансовый 2 112 3 2 5" xfId="18523" xr:uid="{00000000-0005-0000-0000-0000FE2F0000}"/>
    <cellStyle name="Финансовый 2 112 3 2 5 2" xfId="24283" xr:uid="{00000000-0005-0000-0000-0000FF2F0000}"/>
    <cellStyle name="Финансовый 2 112 3 2 5 3" xfId="27666" xr:uid="{00000000-0005-0000-0000-000000300000}"/>
    <cellStyle name="Финансовый 2 112 3 2 5 4" xfId="29103" xr:uid="{00000000-0005-0000-0000-000001300000}"/>
    <cellStyle name="Финансовый 2 112 3 2 5 5" xfId="30409" xr:uid="{00000000-0005-0000-0000-000002300000}"/>
    <cellStyle name="Финансовый 2 112 3 2 5 6" xfId="34964" xr:uid="{00000000-0005-0000-0000-000003300000}"/>
    <cellStyle name="Финансовый 2 112 3 2 5 7" xfId="36300" xr:uid="{00000000-0005-0000-0000-000004300000}"/>
    <cellStyle name="Финансовый 2 112 3 3" xfId="12497" xr:uid="{00000000-0005-0000-0000-000005300000}"/>
    <cellStyle name="Финансовый 2 112 3 3 2" xfId="13135" xr:uid="{00000000-0005-0000-0000-000006300000}"/>
    <cellStyle name="Финансовый 2 112 3 3 3" xfId="15187" xr:uid="{00000000-0005-0000-0000-000007300000}"/>
    <cellStyle name="Финансовый 2 112 3 3 3 2" xfId="15793" xr:uid="{00000000-0005-0000-0000-000008300000}"/>
    <cellStyle name="Финансовый 2 112 3 3 3 3" xfId="19776" xr:uid="{00000000-0005-0000-0000-000009300000}"/>
    <cellStyle name="Финансовый 2 112 3 3 3 4" xfId="22709" xr:uid="{00000000-0005-0000-0000-00000A300000}"/>
    <cellStyle name="Финансовый 2 112 3 3 3 5" xfId="26833" xr:uid="{00000000-0005-0000-0000-00000B300000}"/>
    <cellStyle name="Финансовый 2 112 3 3 3 6" xfId="26210" xr:uid="{00000000-0005-0000-0000-00000C300000}"/>
    <cellStyle name="Финансовый 2 112 3 3 3 7" xfId="25855" xr:uid="{00000000-0005-0000-0000-00000D300000}"/>
    <cellStyle name="Финансовый 2 112 3 3 3 8" xfId="32949" xr:uid="{00000000-0005-0000-0000-00000E300000}"/>
    <cellStyle name="Финансовый 2 112 3 3 3 9" xfId="32376" xr:uid="{00000000-0005-0000-0000-00000F300000}"/>
    <cellStyle name="Финансовый 2 112 3 3 4" xfId="17859" xr:uid="{00000000-0005-0000-0000-000010300000}"/>
    <cellStyle name="Финансовый 2 112 3 3 5" xfId="19171" xr:uid="{00000000-0005-0000-0000-000011300000}"/>
    <cellStyle name="Финансовый 2 112 3 3 5 2" xfId="23126" xr:uid="{00000000-0005-0000-0000-000012300000}"/>
    <cellStyle name="Финансовый 2 112 3 3 5 3" xfId="28314" xr:uid="{00000000-0005-0000-0000-000013300000}"/>
    <cellStyle name="Финансовый 2 112 3 3 5 4" xfId="29751" xr:uid="{00000000-0005-0000-0000-000014300000}"/>
    <cellStyle name="Финансовый 2 112 3 3 5 5" xfId="31057" xr:uid="{00000000-0005-0000-0000-000015300000}"/>
    <cellStyle name="Финансовый 2 112 3 3 5 6" xfId="34316" xr:uid="{00000000-0005-0000-0000-000016300000}"/>
    <cellStyle name="Финансовый 2 112 3 3 5 7" xfId="35652" xr:uid="{00000000-0005-0000-0000-000017300000}"/>
    <cellStyle name="Финансовый 2 112 4" xfId="9929" xr:uid="{00000000-0005-0000-0000-000018300000}"/>
    <cellStyle name="Финансовый 2 112 4 2" xfId="13473" xr:uid="{00000000-0005-0000-0000-000019300000}"/>
    <cellStyle name="Финансовый 2 112 4 3" xfId="14849" xr:uid="{00000000-0005-0000-0000-00001A300000}"/>
    <cellStyle name="Финансовый 2 112 4 3 2" xfId="16131" xr:uid="{00000000-0005-0000-0000-00001B300000}"/>
    <cellStyle name="Финансовый 2 112 4 3 3" xfId="20114" xr:uid="{00000000-0005-0000-0000-00001C300000}"/>
    <cellStyle name="Финансовый 2 112 4 3 4" xfId="23494" xr:uid="{00000000-0005-0000-0000-00001D300000}"/>
    <cellStyle name="Финансовый 2 112 4 3 5" xfId="24560" xr:uid="{00000000-0005-0000-0000-00001E300000}"/>
    <cellStyle name="Финансовый 2 112 4 3 6" xfId="26567" xr:uid="{00000000-0005-0000-0000-00001F300000}"/>
    <cellStyle name="Финансовый 2 112 4 3 7" xfId="26301" xr:uid="{00000000-0005-0000-0000-000020300000}"/>
    <cellStyle name="Финансовый 2 112 4 3 8" xfId="33287" xr:uid="{00000000-0005-0000-0000-000021300000}"/>
    <cellStyle name="Финансовый 2 112 4 3 9" xfId="31749" xr:uid="{00000000-0005-0000-0000-000022300000}"/>
    <cellStyle name="Финансовый 2 112 4 4" xfId="17521" xr:uid="{00000000-0005-0000-0000-000023300000}"/>
    <cellStyle name="Финансовый 2 112 4 5" xfId="18833" xr:uid="{00000000-0005-0000-0000-000024300000}"/>
    <cellStyle name="Финансовый 2 112 4 5 2" xfId="24715" xr:uid="{00000000-0005-0000-0000-000025300000}"/>
    <cellStyle name="Финансовый 2 112 4 5 3" xfId="27976" xr:uid="{00000000-0005-0000-0000-000026300000}"/>
    <cellStyle name="Финансовый 2 112 4 5 4" xfId="29413" xr:uid="{00000000-0005-0000-0000-000027300000}"/>
    <cellStyle name="Финансовый 2 112 4 5 5" xfId="30719" xr:uid="{00000000-0005-0000-0000-000028300000}"/>
    <cellStyle name="Финансовый 2 112 4 5 6" xfId="34654" xr:uid="{00000000-0005-0000-0000-000029300000}"/>
    <cellStyle name="Финансовый 2 112 4 5 7" xfId="35990" xr:uid="{00000000-0005-0000-0000-00002A300000}"/>
    <cellStyle name="Финансовый 2 112 5" xfId="11271" xr:uid="{00000000-0005-0000-0000-00002B300000}"/>
    <cellStyle name="Финансовый 2 112 6" xfId="14121" xr:uid="{00000000-0005-0000-0000-00002C300000}"/>
    <cellStyle name="Финансовый 2 112 7" xfId="14201" xr:uid="{00000000-0005-0000-0000-00002D300000}"/>
    <cellStyle name="Финансовый 2 112 7 2" xfId="16779" xr:uid="{00000000-0005-0000-0000-00002E300000}"/>
    <cellStyle name="Финансовый 2 112 7 3" xfId="20762" xr:uid="{00000000-0005-0000-0000-00002F300000}"/>
    <cellStyle name="Финансовый 2 112 7 4" xfId="21689" xr:uid="{00000000-0005-0000-0000-000030300000}"/>
    <cellStyle name="Финансовый 2 112 7 5" xfId="27286" xr:uid="{00000000-0005-0000-0000-000031300000}"/>
    <cellStyle name="Финансовый 2 112 7 6" xfId="21939" xr:uid="{00000000-0005-0000-0000-000032300000}"/>
    <cellStyle name="Финансовый 2 112 7 7" xfId="25687" xr:uid="{00000000-0005-0000-0000-000033300000}"/>
    <cellStyle name="Финансовый 2 112 7 8" xfId="33935" xr:uid="{00000000-0005-0000-0000-000034300000}"/>
    <cellStyle name="Финансовый 2 112 7 9" xfId="32139" xr:uid="{00000000-0005-0000-0000-000035300000}"/>
    <cellStyle name="Финансовый 2 112 8" xfId="16873" xr:uid="{00000000-0005-0000-0000-000036300000}"/>
    <cellStyle name="Финансовый 2 112 9" xfId="18185" xr:uid="{00000000-0005-0000-0000-000037300000}"/>
    <cellStyle name="Финансовый 2 112 9 2" xfId="23725" xr:uid="{00000000-0005-0000-0000-000038300000}"/>
    <cellStyle name="Финансовый 2 112 9 3" xfId="27328" xr:uid="{00000000-0005-0000-0000-000039300000}"/>
    <cellStyle name="Финансовый 2 112 9 4" xfId="28765" xr:uid="{00000000-0005-0000-0000-00003A300000}"/>
    <cellStyle name="Финансовый 2 112 9 5" xfId="30071" xr:uid="{00000000-0005-0000-0000-00003B300000}"/>
    <cellStyle name="Финансовый 2 112 9 6" xfId="35302" xr:uid="{00000000-0005-0000-0000-00003C300000}"/>
    <cellStyle name="Финансовый 2 112 9 7" xfId="36638" xr:uid="{00000000-0005-0000-0000-00003D300000}"/>
    <cellStyle name="Финансовый 2 113" xfId="20" xr:uid="{00000000-0005-0000-0000-00003E300000}"/>
    <cellStyle name="Финансовый 2 113 2" xfId="413" xr:uid="{00000000-0005-0000-0000-00003F300000}"/>
    <cellStyle name="Финансовый 2 113 2 2" xfId="7882" xr:uid="{00000000-0005-0000-0000-000040300000}"/>
    <cellStyle name="Финансовый 2 113 2 3" xfId="10321" xr:uid="{00000000-0005-0000-0000-000041300000}"/>
    <cellStyle name="Финансовый 2 113 3" xfId="1387" xr:uid="{00000000-0005-0000-0000-000042300000}"/>
    <cellStyle name="Финансовый 2 113 3 2" xfId="8027" xr:uid="{00000000-0005-0000-0000-000043300000}"/>
    <cellStyle name="Финансовый 2 113 3 2 2" xfId="13725" xr:uid="{00000000-0005-0000-0000-000044300000}"/>
    <cellStyle name="Финансовый 2 113 3 2 3" xfId="14597" xr:uid="{00000000-0005-0000-0000-000045300000}"/>
    <cellStyle name="Финансовый 2 113 3 2 3 2" xfId="16383" xr:uid="{00000000-0005-0000-0000-000046300000}"/>
    <cellStyle name="Финансовый 2 113 3 2 3 3" xfId="20366" xr:uid="{00000000-0005-0000-0000-000047300000}"/>
    <cellStyle name="Финансовый 2 113 3 2 3 4" xfId="23249" xr:uid="{00000000-0005-0000-0000-000048300000}"/>
    <cellStyle name="Финансовый 2 113 3 2 3 5" xfId="25596" xr:uid="{00000000-0005-0000-0000-000049300000}"/>
    <cellStyle name="Финансовый 2 113 3 2 3 6" xfId="22813" xr:uid="{00000000-0005-0000-0000-00004A300000}"/>
    <cellStyle name="Финансовый 2 113 3 2 3 7" xfId="25923" xr:uid="{00000000-0005-0000-0000-00004B300000}"/>
    <cellStyle name="Финансовый 2 113 3 2 3 8" xfId="33539" xr:uid="{00000000-0005-0000-0000-00004C300000}"/>
    <cellStyle name="Финансовый 2 113 3 2 3 9" xfId="31466" xr:uid="{00000000-0005-0000-0000-00004D300000}"/>
    <cellStyle name="Финансовый 2 113 3 2 4" xfId="17269" xr:uid="{00000000-0005-0000-0000-00004E300000}"/>
    <cellStyle name="Финансовый 2 113 3 2 5" xfId="18581" xr:uid="{00000000-0005-0000-0000-00004F300000}"/>
    <cellStyle name="Финансовый 2 113 3 2 5 2" xfId="24917" xr:uid="{00000000-0005-0000-0000-000050300000}"/>
    <cellStyle name="Финансовый 2 113 3 2 5 3" xfId="27724" xr:uid="{00000000-0005-0000-0000-000051300000}"/>
    <cellStyle name="Финансовый 2 113 3 2 5 4" xfId="29161" xr:uid="{00000000-0005-0000-0000-000052300000}"/>
    <cellStyle name="Финансовый 2 113 3 2 5 5" xfId="30467" xr:uid="{00000000-0005-0000-0000-000053300000}"/>
    <cellStyle name="Финансовый 2 113 3 2 5 6" xfId="34906" xr:uid="{00000000-0005-0000-0000-000054300000}"/>
    <cellStyle name="Финансовый 2 113 3 2 5 7" xfId="36242" xr:uid="{00000000-0005-0000-0000-000055300000}"/>
    <cellStyle name="Финансовый 2 113 3 3" xfId="12555" xr:uid="{00000000-0005-0000-0000-000056300000}"/>
    <cellStyle name="Финансовый 2 113 3 3 2" xfId="13077" xr:uid="{00000000-0005-0000-0000-000057300000}"/>
    <cellStyle name="Финансовый 2 113 3 3 3" xfId="15245" xr:uid="{00000000-0005-0000-0000-000058300000}"/>
    <cellStyle name="Финансовый 2 113 3 3 3 2" xfId="15735" xr:uid="{00000000-0005-0000-0000-000059300000}"/>
    <cellStyle name="Финансовый 2 113 3 3 3 3" xfId="19718" xr:uid="{00000000-0005-0000-0000-00005A300000}"/>
    <cellStyle name="Финансовый 2 113 3 3 3 4" xfId="24481" xr:uid="{00000000-0005-0000-0000-00005B300000}"/>
    <cellStyle name="Финансовый 2 113 3 3 3 5" xfId="26528" xr:uid="{00000000-0005-0000-0000-00005C300000}"/>
    <cellStyle name="Финансовый 2 113 3 3 3 6" xfId="25184" xr:uid="{00000000-0005-0000-0000-00005D300000}"/>
    <cellStyle name="Финансовый 2 113 3 3 3 7" xfId="28700" xr:uid="{00000000-0005-0000-0000-00005E300000}"/>
    <cellStyle name="Финансовый 2 113 3 3 3 8" xfId="32891" xr:uid="{00000000-0005-0000-0000-00005F300000}"/>
    <cellStyle name="Финансовый 2 113 3 3 3 9" xfId="34007" xr:uid="{00000000-0005-0000-0000-000060300000}"/>
    <cellStyle name="Финансовый 2 113 3 3 4" xfId="17917" xr:uid="{00000000-0005-0000-0000-000061300000}"/>
    <cellStyle name="Финансовый 2 113 3 3 5" xfId="19229" xr:uid="{00000000-0005-0000-0000-000062300000}"/>
    <cellStyle name="Финансовый 2 113 3 3 5 2" xfId="22472" xr:uid="{00000000-0005-0000-0000-000063300000}"/>
    <cellStyle name="Финансовый 2 113 3 3 5 3" xfId="28372" xr:uid="{00000000-0005-0000-0000-000064300000}"/>
    <cellStyle name="Финансовый 2 113 3 3 5 4" xfId="29809" xr:uid="{00000000-0005-0000-0000-000065300000}"/>
    <cellStyle name="Финансовый 2 113 3 3 5 5" xfId="31115" xr:uid="{00000000-0005-0000-0000-000066300000}"/>
    <cellStyle name="Финансовый 2 113 3 3 5 6" xfId="34258" xr:uid="{00000000-0005-0000-0000-000067300000}"/>
    <cellStyle name="Финансовый 2 113 3 3 5 7" xfId="35594" xr:uid="{00000000-0005-0000-0000-000068300000}"/>
    <cellStyle name="Финансовый 2 113 4" xfId="9930" xr:uid="{00000000-0005-0000-0000-000069300000}"/>
    <cellStyle name="Финансовый 2 113 4 2" xfId="13472" xr:uid="{00000000-0005-0000-0000-00006A300000}"/>
    <cellStyle name="Финансовый 2 113 4 3" xfId="14850" xr:uid="{00000000-0005-0000-0000-00006B300000}"/>
    <cellStyle name="Финансовый 2 113 4 3 2" xfId="16130" xr:uid="{00000000-0005-0000-0000-00006C300000}"/>
    <cellStyle name="Финансовый 2 113 4 3 3" xfId="20113" xr:uid="{00000000-0005-0000-0000-00006D300000}"/>
    <cellStyle name="Финансовый 2 113 4 3 4" xfId="23285" xr:uid="{00000000-0005-0000-0000-00006E300000}"/>
    <cellStyle name="Финансовый 2 113 4 3 5" xfId="21252" xr:uid="{00000000-0005-0000-0000-00006F300000}"/>
    <cellStyle name="Финансовый 2 113 4 3 6" xfId="26604" xr:uid="{00000000-0005-0000-0000-000070300000}"/>
    <cellStyle name="Финансовый 2 113 4 3 7" xfId="22035" xr:uid="{00000000-0005-0000-0000-000071300000}"/>
    <cellStyle name="Финансовый 2 113 4 3 8" xfId="33286" xr:uid="{00000000-0005-0000-0000-000072300000}"/>
    <cellStyle name="Финансовый 2 113 4 3 9" xfId="31791" xr:uid="{00000000-0005-0000-0000-000073300000}"/>
    <cellStyle name="Финансовый 2 113 4 4" xfId="17522" xr:uid="{00000000-0005-0000-0000-000074300000}"/>
    <cellStyle name="Финансовый 2 113 4 5" xfId="18834" xr:uid="{00000000-0005-0000-0000-000075300000}"/>
    <cellStyle name="Финансовый 2 113 4 5 2" xfId="24190" xr:uid="{00000000-0005-0000-0000-000076300000}"/>
    <cellStyle name="Финансовый 2 113 4 5 3" xfId="27977" xr:uid="{00000000-0005-0000-0000-000077300000}"/>
    <cellStyle name="Финансовый 2 113 4 5 4" xfId="29414" xr:uid="{00000000-0005-0000-0000-000078300000}"/>
    <cellStyle name="Финансовый 2 113 4 5 5" xfId="30720" xr:uid="{00000000-0005-0000-0000-000079300000}"/>
    <cellStyle name="Финансовый 2 113 4 5 6" xfId="34653" xr:uid="{00000000-0005-0000-0000-00007A300000}"/>
    <cellStyle name="Финансовый 2 113 4 5 7" xfId="35989" xr:uid="{00000000-0005-0000-0000-00007B300000}"/>
    <cellStyle name="Финансовый 2 113 5" xfId="11272" xr:uid="{00000000-0005-0000-0000-00007C300000}"/>
    <cellStyle name="Финансовый 2 113 6" xfId="14120" xr:uid="{00000000-0005-0000-0000-00007D300000}"/>
    <cellStyle name="Финансовый 2 113 7" xfId="14202" xr:uid="{00000000-0005-0000-0000-00007E300000}"/>
    <cellStyle name="Финансовый 2 113 7 2" xfId="16778" xr:uid="{00000000-0005-0000-0000-00007F300000}"/>
    <cellStyle name="Финансовый 2 113 7 3" xfId="20761" xr:uid="{00000000-0005-0000-0000-000080300000}"/>
    <cellStyle name="Финансовый 2 113 7 4" xfId="21628" xr:uid="{00000000-0005-0000-0000-000081300000}"/>
    <cellStyle name="Финансовый 2 113 7 5" xfId="24581" xr:uid="{00000000-0005-0000-0000-000082300000}"/>
    <cellStyle name="Финансовый 2 113 7 6" xfId="25080" xr:uid="{00000000-0005-0000-0000-000083300000}"/>
    <cellStyle name="Финансовый 2 113 7 7" xfId="25376" xr:uid="{00000000-0005-0000-0000-000084300000}"/>
    <cellStyle name="Финансовый 2 113 7 8" xfId="33934" xr:uid="{00000000-0005-0000-0000-000085300000}"/>
    <cellStyle name="Финансовый 2 113 7 9" xfId="32199" xr:uid="{00000000-0005-0000-0000-000086300000}"/>
    <cellStyle name="Финансовый 2 113 8" xfId="16874" xr:uid="{00000000-0005-0000-0000-000087300000}"/>
    <cellStyle name="Финансовый 2 113 9" xfId="18186" xr:uid="{00000000-0005-0000-0000-000088300000}"/>
    <cellStyle name="Финансовый 2 113 9 2" xfId="23525" xr:uid="{00000000-0005-0000-0000-000089300000}"/>
    <cellStyle name="Финансовый 2 113 9 3" xfId="27329" xr:uid="{00000000-0005-0000-0000-00008A300000}"/>
    <cellStyle name="Финансовый 2 113 9 4" xfId="28766" xr:uid="{00000000-0005-0000-0000-00008B300000}"/>
    <cellStyle name="Финансовый 2 113 9 5" xfId="30072" xr:uid="{00000000-0005-0000-0000-00008C300000}"/>
    <cellStyle name="Финансовый 2 113 9 6" xfId="35301" xr:uid="{00000000-0005-0000-0000-00008D300000}"/>
    <cellStyle name="Финансовый 2 113 9 7" xfId="36637" xr:uid="{00000000-0005-0000-0000-00008E300000}"/>
    <cellStyle name="Финансовый 2 114" xfId="21" xr:uid="{00000000-0005-0000-0000-00008F300000}"/>
    <cellStyle name="Финансовый 2 114 2" xfId="414" xr:uid="{00000000-0005-0000-0000-000090300000}"/>
    <cellStyle name="Финансовый 2 114 2 2" xfId="7750" xr:uid="{00000000-0005-0000-0000-000091300000}"/>
    <cellStyle name="Финансовый 2 114 2 3" xfId="10322" xr:uid="{00000000-0005-0000-0000-000092300000}"/>
    <cellStyle name="Финансовый 2 114 3" xfId="1388" xr:uid="{00000000-0005-0000-0000-000093300000}"/>
    <cellStyle name="Финансовый 2 114 3 2" xfId="8010" xr:uid="{00000000-0005-0000-0000-000094300000}"/>
    <cellStyle name="Финансовый 2 114 3 2 2" xfId="13729" xr:uid="{00000000-0005-0000-0000-000095300000}"/>
    <cellStyle name="Финансовый 2 114 3 2 3" xfId="14593" xr:uid="{00000000-0005-0000-0000-000096300000}"/>
    <cellStyle name="Финансовый 2 114 3 2 3 2" xfId="16387" xr:uid="{00000000-0005-0000-0000-000097300000}"/>
    <cellStyle name="Финансовый 2 114 3 2 3 3" xfId="20370" xr:uid="{00000000-0005-0000-0000-000098300000}"/>
    <cellStyle name="Финансовый 2 114 3 2 3 4" xfId="24208" xr:uid="{00000000-0005-0000-0000-000099300000}"/>
    <cellStyle name="Финансовый 2 114 3 2 3 5" xfId="26278" xr:uid="{00000000-0005-0000-0000-00009A300000}"/>
    <cellStyle name="Финансовый 2 114 3 2 3 6" xfId="22380" xr:uid="{00000000-0005-0000-0000-00009B300000}"/>
    <cellStyle name="Финансовый 2 114 3 2 3 7" xfId="22393" xr:uid="{00000000-0005-0000-0000-00009C300000}"/>
    <cellStyle name="Финансовый 2 114 3 2 3 8" xfId="33543" xr:uid="{00000000-0005-0000-0000-00009D300000}"/>
    <cellStyle name="Финансовый 2 114 3 2 3 9" xfId="31870" xr:uid="{00000000-0005-0000-0000-00009E300000}"/>
    <cellStyle name="Финансовый 2 114 3 2 4" xfId="17265" xr:uid="{00000000-0005-0000-0000-00009F300000}"/>
    <cellStyle name="Финансовый 2 114 3 2 5" xfId="18577" xr:uid="{00000000-0005-0000-0000-0000A0300000}"/>
    <cellStyle name="Финансовый 2 114 3 2 5 2" xfId="21731" xr:uid="{00000000-0005-0000-0000-0000A1300000}"/>
    <cellStyle name="Финансовый 2 114 3 2 5 3" xfId="27720" xr:uid="{00000000-0005-0000-0000-0000A2300000}"/>
    <cellStyle name="Финансовый 2 114 3 2 5 4" xfId="29157" xr:uid="{00000000-0005-0000-0000-0000A3300000}"/>
    <cellStyle name="Финансовый 2 114 3 2 5 5" xfId="30463" xr:uid="{00000000-0005-0000-0000-0000A4300000}"/>
    <cellStyle name="Финансовый 2 114 3 2 5 6" xfId="34910" xr:uid="{00000000-0005-0000-0000-0000A5300000}"/>
    <cellStyle name="Финансовый 2 114 3 2 5 7" xfId="36246" xr:uid="{00000000-0005-0000-0000-0000A6300000}"/>
    <cellStyle name="Финансовый 2 114 3 3" xfId="12551" xr:uid="{00000000-0005-0000-0000-0000A7300000}"/>
    <cellStyle name="Финансовый 2 114 3 3 2" xfId="13081" xr:uid="{00000000-0005-0000-0000-0000A8300000}"/>
    <cellStyle name="Финансовый 2 114 3 3 3" xfId="15241" xr:uid="{00000000-0005-0000-0000-0000A9300000}"/>
    <cellStyle name="Финансовый 2 114 3 3 3 2" xfId="15739" xr:uid="{00000000-0005-0000-0000-0000AA300000}"/>
    <cellStyle name="Финансовый 2 114 3 3 3 3" xfId="19722" xr:uid="{00000000-0005-0000-0000-0000AB300000}"/>
    <cellStyle name="Финансовый 2 114 3 3 3 4" xfId="21471" xr:uid="{00000000-0005-0000-0000-0000AC300000}"/>
    <cellStyle name="Финансовый 2 114 3 3 3 5" xfId="25815" xr:uid="{00000000-0005-0000-0000-0000AD300000}"/>
    <cellStyle name="Финансовый 2 114 3 3 3 6" xfId="26205" xr:uid="{00000000-0005-0000-0000-0000AE300000}"/>
    <cellStyle name="Финансовый 2 114 3 3 3 7" xfId="21103" xr:uid="{00000000-0005-0000-0000-0000AF300000}"/>
    <cellStyle name="Финансовый 2 114 3 3 3 8" xfId="32895" xr:uid="{00000000-0005-0000-0000-0000B0300000}"/>
    <cellStyle name="Финансовый 2 114 3 3 3 9" xfId="32218" xr:uid="{00000000-0005-0000-0000-0000B1300000}"/>
    <cellStyle name="Финансовый 2 114 3 3 4" xfId="17913" xr:uid="{00000000-0005-0000-0000-0000B2300000}"/>
    <cellStyle name="Финансовый 2 114 3 3 5" xfId="19225" xr:uid="{00000000-0005-0000-0000-0000B3300000}"/>
    <cellStyle name="Финансовый 2 114 3 3 5 2" xfId="22803" xr:uid="{00000000-0005-0000-0000-0000B4300000}"/>
    <cellStyle name="Финансовый 2 114 3 3 5 3" xfId="28368" xr:uid="{00000000-0005-0000-0000-0000B5300000}"/>
    <cellStyle name="Финансовый 2 114 3 3 5 4" xfId="29805" xr:uid="{00000000-0005-0000-0000-0000B6300000}"/>
    <cellStyle name="Финансовый 2 114 3 3 5 5" xfId="31111" xr:uid="{00000000-0005-0000-0000-0000B7300000}"/>
    <cellStyle name="Финансовый 2 114 3 3 5 6" xfId="34262" xr:uid="{00000000-0005-0000-0000-0000B8300000}"/>
    <cellStyle name="Финансовый 2 114 3 3 5 7" xfId="35598" xr:uid="{00000000-0005-0000-0000-0000B9300000}"/>
    <cellStyle name="Финансовый 2 114 4" xfId="9931" xr:uid="{00000000-0005-0000-0000-0000BA300000}"/>
    <cellStyle name="Финансовый 2 114 4 2" xfId="13471" xr:uid="{00000000-0005-0000-0000-0000BB300000}"/>
    <cellStyle name="Финансовый 2 114 4 3" xfId="14851" xr:uid="{00000000-0005-0000-0000-0000BC300000}"/>
    <cellStyle name="Финансовый 2 114 4 3 2" xfId="16129" xr:uid="{00000000-0005-0000-0000-0000BD300000}"/>
    <cellStyle name="Финансовый 2 114 4 3 3" xfId="20112" xr:uid="{00000000-0005-0000-0000-0000BE300000}"/>
    <cellStyle name="Финансовый 2 114 4 3 4" xfId="25325" xr:uid="{00000000-0005-0000-0000-0000BF300000}"/>
    <cellStyle name="Финансовый 2 114 4 3 5" xfId="25502" xr:uid="{00000000-0005-0000-0000-0000C0300000}"/>
    <cellStyle name="Финансовый 2 114 4 3 6" xfId="21667" xr:uid="{00000000-0005-0000-0000-0000C1300000}"/>
    <cellStyle name="Финансовый 2 114 4 3 7" xfId="22564" xr:uid="{00000000-0005-0000-0000-0000C2300000}"/>
    <cellStyle name="Финансовый 2 114 4 3 8" xfId="33285" xr:uid="{00000000-0005-0000-0000-0000C3300000}"/>
    <cellStyle name="Финансовый 2 114 4 3 9" xfId="31892" xr:uid="{00000000-0005-0000-0000-0000C4300000}"/>
    <cellStyle name="Финансовый 2 114 4 4" xfId="17523" xr:uid="{00000000-0005-0000-0000-0000C5300000}"/>
    <cellStyle name="Финансовый 2 114 4 5" xfId="18835" xr:uid="{00000000-0005-0000-0000-0000C6300000}"/>
    <cellStyle name="Финансовый 2 114 4 5 2" xfId="23985" xr:uid="{00000000-0005-0000-0000-0000C7300000}"/>
    <cellStyle name="Финансовый 2 114 4 5 3" xfId="27978" xr:uid="{00000000-0005-0000-0000-0000C8300000}"/>
    <cellStyle name="Финансовый 2 114 4 5 4" xfId="29415" xr:uid="{00000000-0005-0000-0000-0000C9300000}"/>
    <cellStyle name="Финансовый 2 114 4 5 5" xfId="30721" xr:uid="{00000000-0005-0000-0000-0000CA300000}"/>
    <cellStyle name="Финансовый 2 114 4 5 6" xfId="34652" xr:uid="{00000000-0005-0000-0000-0000CB300000}"/>
    <cellStyle name="Финансовый 2 114 4 5 7" xfId="35988" xr:uid="{00000000-0005-0000-0000-0000CC300000}"/>
    <cellStyle name="Финансовый 2 114 5" xfId="11273" xr:uid="{00000000-0005-0000-0000-0000CD300000}"/>
    <cellStyle name="Финансовый 2 114 6" xfId="14119" xr:uid="{00000000-0005-0000-0000-0000CE300000}"/>
    <cellStyle name="Финансовый 2 114 7" xfId="14203" xr:uid="{00000000-0005-0000-0000-0000CF300000}"/>
    <cellStyle name="Финансовый 2 114 7 2" xfId="16777" xr:uid="{00000000-0005-0000-0000-0000D0300000}"/>
    <cellStyle name="Финансовый 2 114 7 3" xfId="20760" xr:uid="{00000000-0005-0000-0000-0000D1300000}"/>
    <cellStyle name="Финансовый 2 114 7 4" xfId="21552" xr:uid="{00000000-0005-0000-0000-0000D2300000}"/>
    <cellStyle name="Финансовый 2 114 7 5" xfId="26169" xr:uid="{00000000-0005-0000-0000-0000D3300000}"/>
    <cellStyle name="Финансовый 2 114 7 6" xfId="25055" xr:uid="{00000000-0005-0000-0000-0000D4300000}"/>
    <cellStyle name="Финансовый 2 114 7 7" xfId="21106" xr:uid="{00000000-0005-0000-0000-0000D5300000}"/>
    <cellStyle name="Финансовый 2 114 7 8" xfId="33933" xr:uid="{00000000-0005-0000-0000-0000D6300000}"/>
    <cellStyle name="Финансовый 2 114 7 9" xfId="32296" xr:uid="{00000000-0005-0000-0000-0000D7300000}"/>
    <cellStyle name="Финансовый 2 114 8" xfId="16875" xr:uid="{00000000-0005-0000-0000-0000D8300000}"/>
    <cellStyle name="Финансовый 2 114 9" xfId="18187" xr:uid="{00000000-0005-0000-0000-0000D9300000}"/>
    <cellStyle name="Финансовый 2 114 9 2" xfId="23312" xr:uid="{00000000-0005-0000-0000-0000DA300000}"/>
    <cellStyle name="Финансовый 2 114 9 3" xfId="27330" xr:uid="{00000000-0005-0000-0000-0000DB300000}"/>
    <cellStyle name="Финансовый 2 114 9 4" xfId="28767" xr:uid="{00000000-0005-0000-0000-0000DC300000}"/>
    <cellStyle name="Финансовый 2 114 9 5" xfId="30073" xr:uid="{00000000-0005-0000-0000-0000DD300000}"/>
    <cellStyle name="Финансовый 2 114 9 6" xfId="35300" xr:uid="{00000000-0005-0000-0000-0000DE300000}"/>
    <cellStyle name="Финансовый 2 114 9 7" xfId="36636" xr:uid="{00000000-0005-0000-0000-0000DF300000}"/>
    <cellStyle name="Финансовый 2 115" xfId="22" xr:uid="{00000000-0005-0000-0000-0000E0300000}"/>
    <cellStyle name="Финансовый 2 115 2" xfId="415" xr:uid="{00000000-0005-0000-0000-0000E1300000}"/>
    <cellStyle name="Финансовый 2 115 2 2" xfId="8057" xr:uid="{00000000-0005-0000-0000-0000E2300000}"/>
    <cellStyle name="Финансовый 2 115 2 3" xfId="10323" xr:uid="{00000000-0005-0000-0000-0000E3300000}"/>
    <cellStyle name="Финансовый 2 115 3" xfId="1389" xr:uid="{00000000-0005-0000-0000-0000E4300000}"/>
    <cellStyle name="Финансовый 2 115 3 2" xfId="7798" xr:uid="{00000000-0005-0000-0000-0000E5300000}"/>
    <cellStyle name="Финансовый 2 115 3 2 2" xfId="13770" xr:uid="{00000000-0005-0000-0000-0000E6300000}"/>
    <cellStyle name="Финансовый 2 115 3 2 3" xfId="14552" xr:uid="{00000000-0005-0000-0000-0000E7300000}"/>
    <cellStyle name="Финансовый 2 115 3 2 3 2" xfId="16428" xr:uid="{00000000-0005-0000-0000-0000E8300000}"/>
    <cellStyle name="Финансовый 2 115 3 2 3 3" xfId="20411" xr:uid="{00000000-0005-0000-0000-0000E9300000}"/>
    <cellStyle name="Финансовый 2 115 3 2 3 4" xfId="22658" xr:uid="{00000000-0005-0000-0000-0000EA300000}"/>
    <cellStyle name="Финансовый 2 115 3 2 3 5" xfId="26312" xr:uid="{00000000-0005-0000-0000-0000EB300000}"/>
    <cellStyle name="Финансовый 2 115 3 2 3 6" xfId="21189" xr:uid="{00000000-0005-0000-0000-0000EC300000}"/>
    <cellStyle name="Финансовый 2 115 3 2 3 7" xfId="28692" xr:uid="{00000000-0005-0000-0000-0000ED300000}"/>
    <cellStyle name="Финансовый 2 115 3 2 3 8" xfId="33584" xr:uid="{00000000-0005-0000-0000-0000EE300000}"/>
    <cellStyle name="Финансовый 2 115 3 2 3 9" xfId="31595" xr:uid="{00000000-0005-0000-0000-0000EF300000}"/>
    <cellStyle name="Финансовый 2 115 3 2 4" xfId="17224" xr:uid="{00000000-0005-0000-0000-0000F0300000}"/>
    <cellStyle name="Финансовый 2 115 3 2 5" xfId="18536" xr:uid="{00000000-0005-0000-0000-0000F1300000}"/>
    <cellStyle name="Финансовый 2 115 3 2 5 2" xfId="23960" xr:uid="{00000000-0005-0000-0000-0000F2300000}"/>
    <cellStyle name="Финансовый 2 115 3 2 5 3" xfId="27679" xr:uid="{00000000-0005-0000-0000-0000F3300000}"/>
    <cellStyle name="Финансовый 2 115 3 2 5 4" xfId="29116" xr:uid="{00000000-0005-0000-0000-0000F4300000}"/>
    <cellStyle name="Финансовый 2 115 3 2 5 5" xfId="30422" xr:uid="{00000000-0005-0000-0000-0000F5300000}"/>
    <cellStyle name="Финансовый 2 115 3 2 5 6" xfId="34951" xr:uid="{00000000-0005-0000-0000-0000F6300000}"/>
    <cellStyle name="Финансовый 2 115 3 2 5 7" xfId="36287" xr:uid="{00000000-0005-0000-0000-0000F7300000}"/>
    <cellStyle name="Финансовый 2 115 3 3" xfId="12510" xr:uid="{00000000-0005-0000-0000-0000F8300000}"/>
    <cellStyle name="Финансовый 2 115 3 3 2" xfId="13122" xr:uid="{00000000-0005-0000-0000-0000F9300000}"/>
    <cellStyle name="Финансовый 2 115 3 3 3" xfId="15200" xr:uid="{00000000-0005-0000-0000-0000FA300000}"/>
    <cellStyle name="Финансовый 2 115 3 3 3 2" xfId="15780" xr:uid="{00000000-0005-0000-0000-0000FB300000}"/>
    <cellStyle name="Финансовый 2 115 3 3 3 3" xfId="19763" xr:uid="{00000000-0005-0000-0000-0000FC300000}"/>
    <cellStyle name="Финансовый 2 115 3 3 3 4" xfId="22372" xr:uid="{00000000-0005-0000-0000-0000FD300000}"/>
    <cellStyle name="Финансовый 2 115 3 3 3 5" xfId="27111" xr:uid="{00000000-0005-0000-0000-0000FE300000}"/>
    <cellStyle name="Финансовый 2 115 3 3 3 6" xfId="24375" xr:uid="{00000000-0005-0000-0000-0000FF300000}"/>
    <cellStyle name="Финансовый 2 115 3 3 3 7" xfId="28631" xr:uid="{00000000-0005-0000-0000-000000310000}"/>
    <cellStyle name="Финансовый 2 115 3 3 3 8" xfId="32936" xr:uid="{00000000-0005-0000-0000-000001310000}"/>
    <cellStyle name="Финансовый 2 115 3 3 3 9" xfId="31886" xr:uid="{00000000-0005-0000-0000-000002310000}"/>
    <cellStyle name="Финансовый 2 115 3 3 4" xfId="17872" xr:uid="{00000000-0005-0000-0000-000003310000}"/>
    <cellStyle name="Финансовый 2 115 3 3 5" xfId="19184" xr:uid="{00000000-0005-0000-0000-000004310000}"/>
    <cellStyle name="Финансовый 2 115 3 3 5 2" xfId="21183" xr:uid="{00000000-0005-0000-0000-000005310000}"/>
    <cellStyle name="Финансовый 2 115 3 3 5 3" xfId="28327" xr:uid="{00000000-0005-0000-0000-000006310000}"/>
    <cellStyle name="Финансовый 2 115 3 3 5 4" xfId="29764" xr:uid="{00000000-0005-0000-0000-000007310000}"/>
    <cellStyle name="Финансовый 2 115 3 3 5 5" xfId="31070" xr:uid="{00000000-0005-0000-0000-000008310000}"/>
    <cellStyle name="Финансовый 2 115 3 3 5 6" xfId="34303" xr:uid="{00000000-0005-0000-0000-000009310000}"/>
    <cellStyle name="Финансовый 2 115 3 3 5 7" xfId="35639" xr:uid="{00000000-0005-0000-0000-00000A310000}"/>
    <cellStyle name="Финансовый 2 115 4" xfId="9932" xr:uid="{00000000-0005-0000-0000-00000B310000}"/>
    <cellStyle name="Финансовый 2 115 4 2" xfId="13470" xr:uid="{00000000-0005-0000-0000-00000C310000}"/>
    <cellStyle name="Финансовый 2 115 4 3" xfId="14852" xr:uid="{00000000-0005-0000-0000-00000D310000}"/>
    <cellStyle name="Финансовый 2 115 4 3 2" xfId="16128" xr:uid="{00000000-0005-0000-0000-00000E310000}"/>
    <cellStyle name="Финансовый 2 115 4 3 3" xfId="20111" xr:uid="{00000000-0005-0000-0000-00000F310000}"/>
    <cellStyle name="Финансовый 2 115 4 3 4" xfId="23107" xr:uid="{00000000-0005-0000-0000-000010310000}"/>
    <cellStyle name="Финансовый 2 115 4 3 5" xfId="26081" xr:uid="{00000000-0005-0000-0000-000011310000}"/>
    <cellStyle name="Финансовый 2 115 4 3 6" xfId="25784" xr:uid="{00000000-0005-0000-0000-000012310000}"/>
    <cellStyle name="Финансовый 2 115 4 3 7" xfId="26992" xr:uid="{00000000-0005-0000-0000-000013310000}"/>
    <cellStyle name="Финансовый 2 115 4 3 8" xfId="33284" xr:uid="{00000000-0005-0000-0000-000014310000}"/>
    <cellStyle name="Финансовый 2 115 4 3 9" xfId="31898" xr:uid="{00000000-0005-0000-0000-000015310000}"/>
    <cellStyle name="Финансовый 2 115 4 4" xfId="17524" xr:uid="{00000000-0005-0000-0000-000016310000}"/>
    <cellStyle name="Финансовый 2 115 4 5" xfId="18836" xr:uid="{00000000-0005-0000-0000-000017310000}"/>
    <cellStyle name="Финансовый 2 115 4 5 2" xfId="23924" xr:uid="{00000000-0005-0000-0000-000018310000}"/>
    <cellStyle name="Финансовый 2 115 4 5 3" xfId="27979" xr:uid="{00000000-0005-0000-0000-000019310000}"/>
    <cellStyle name="Финансовый 2 115 4 5 4" xfId="29416" xr:uid="{00000000-0005-0000-0000-00001A310000}"/>
    <cellStyle name="Финансовый 2 115 4 5 5" xfId="30722" xr:uid="{00000000-0005-0000-0000-00001B310000}"/>
    <cellStyle name="Финансовый 2 115 4 5 6" xfId="34651" xr:uid="{00000000-0005-0000-0000-00001C310000}"/>
    <cellStyle name="Финансовый 2 115 4 5 7" xfId="35987" xr:uid="{00000000-0005-0000-0000-00001D310000}"/>
    <cellStyle name="Финансовый 2 115 5" xfId="11274" xr:uid="{00000000-0005-0000-0000-00001E310000}"/>
    <cellStyle name="Финансовый 2 115 6" xfId="14118" xr:uid="{00000000-0005-0000-0000-00001F310000}"/>
    <cellStyle name="Финансовый 2 115 7" xfId="14204" xr:uid="{00000000-0005-0000-0000-000020310000}"/>
    <cellStyle name="Финансовый 2 115 7 2" xfId="16776" xr:uid="{00000000-0005-0000-0000-000021310000}"/>
    <cellStyle name="Финансовый 2 115 7 3" xfId="20759" xr:uid="{00000000-0005-0000-0000-000022310000}"/>
    <cellStyle name="Финансовый 2 115 7 4" xfId="25031" xr:uid="{00000000-0005-0000-0000-000023310000}"/>
    <cellStyle name="Финансовый 2 115 7 5" xfId="26891" xr:uid="{00000000-0005-0000-0000-000024310000}"/>
    <cellStyle name="Финансовый 2 115 7 6" xfId="27016" xr:uid="{00000000-0005-0000-0000-000025310000}"/>
    <cellStyle name="Финансовый 2 115 7 7" xfId="21500" xr:uid="{00000000-0005-0000-0000-000026310000}"/>
    <cellStyle name="Финансовый 2 115 7 8" xfId="33932" xr:uid="{00000000-0005-0000-0000-000027310000}"/>
    <cellStyle name="Финансовый 2 115 7 9" xfId="32337" xr:uid="{00000000-0005-0000-0000-000028310000}"/>
    <cellStyle name="Финансовый 2 115 8" xfId="16876" xr:uid="{00000000-0005-0000-0000-000029310000}"/>
    <cellStyle name="Финансовый 2 115 9" xfId="18188" xr:uid="{00000000-0005-0000-0000-00002A310000}"/>
    <cellStyle name="Финансовый 2 115 9 2" xfId="25362" xr:uid="{00000000-0005-0000-0000-00002B310000}"/>
    <cellStyle name="Финансовый 2 115 9 3" xfId="27331" xr:uid="{00000000-0005-0000-0000-00002C310000}"/>
    <cellStyle name="Финансовый 2 115 9 4" xfId="28768" xr:uid="{00000000-0005-0000-0000-00002D310000}"/>
    <cellStyle name="Финансовый 2 115 9 5" xfId="30074" xr:uid="{00000000-0005-0000-0000-00002E310000}"/>
    <cellStyle name="Финансовый 2 115 9 6" xfId="35299" xr:uid="{00000000-0005-0000-0000-00002F310000}"/>
    <cellStyle name="Финансовый 2 115 9 7" xfId="36635" xr:uid="{00000000-0005-0000-0000-000030310000}"/>
    <cellStyle name="Финансовый 2 116" xfId="23" xr:uid="{00000000-0005-0000-0000-000031310000}"/>
    <cellStyle name="Финансовый 2 116 2" xfId="416" xr:uid="{00000000-0005-0000-0000-000032310000}"/>
    <cellStyle name="Финансовый 2 116 2 2" xfId="8122" xr:uid="{00000000-0005-0000-0000-000033310000}"/>
    <cellStyle name="Финансовый 2 116 2 3" xfId="10324" xr:uid="{00000000-0005-0000-0000-000034310000}"/>
    <cellStyle name="Финансовый 2 116 3" xfId="1390" xr:uid="{00000000-0005-0000-0000-000035310000}"/>
    <cellStyle name="Финансовый 2 116 3 2" xfId="7776" xr:uid="{00000000-0005-0000-0000-000036310000}"/>
    <cellStyle name="Финансовый 2 116 3 2 2" xfId="13782" xr:uid="{00000000-0005-0000-0000-000037310000}"/>
    <cellStyle name="Финансовый 2 116 3 2 3" xfId="14540" xr:uid="{00000000-0005-0000-0000-000038310000}"/>
    <cellStyle name="Финансовый 2 116 3 2 3 2" xfId="16440" xr:uid="{00000000-0005-0000-0000-000039310000}"/>
    <cellStyle name="Финансовый 2 116 3 2 3 3" xfId="20423" xr:uid="{00000000-0005-0000-0000-00003A310000}"/>
    <cellStyle name="Финансовый 2 116 3 2 3 4" xfId="24434" xr:uid="{00000000-0005-0000-0000-00003B310000}"/>
    <cellStyle name="Финансовый 2 116 3 2 3 5" xfId="21212" xr:uid="{00000000-0005-0000-0000-00003C310000}"/>
    <cellStyle name="Финансовый 2 116 3 2 3 6" xfId="24057" xr:uid="{00000000-0005-0000-0000-00003D310000}"/>
    <cellStyle name="Финансовый 2 116 3 2 3 7" xfId="25400" xr:uid="{00000000-0005-0000-0000-00003E310000}"/>
    <cellStyle name="Финансовый 2 116 3 2 3 8" xfId="33596" xr:uid="{00000000-0005-0000-0000-00003F310000}"/>
    <cellStyle name="Финансовый 2 116 3 2 3 9" xfId="32097" xr:uid="{00000000-0005-0000-0000-000040310000}"/>
    <cellStyle name="Финансовый 2 116 3 2 4" xfId="17212" xr:uid="{00000000-0005-0000-0000-000041310000}"/>
    <cellStyle name="Финансовый 2 116 3 2 5" xfId="18524" xr:uid="{00000000-0005-0000-0000-000042310000}"/>
    <cellStyle name="Финансовый 2 116 3 2 5 2" xfId="24099" xr:uid="{00000000-0005-0000-0000-000043310000}"/>
    <cellStyle name="Финансовый 2 116 3 2 5 3" xfId="27667" xr:uid="{00000000-0005-0000-0000-000044310000}"/>
    <cellStyle name="Финансовый 2 116 3 2 5 4" xfId="29104" xr:uid="{00000000-0005-0000-0000-000045310000}"/>
    <cellStyle name="Финансовый 2 116 3 2 5 5" xfId="30410" xr:uid="{00000000-0005-0000-0000-000046310000}"/>
    <cellStyle name="Финансовый 2 116 3 2 5 6" xfId="34963" xr:uid="{00000000-0005-0000-0000-000047310000}"/>
    <cellStyle name="Финансовый 2 116 3 2 5 7" xfId="36299" xr:uid="{00000000-0005-0000-0000-000048310000}"/>
    <cellStyle name="Финансовый 2 116 3 3" xfId="12498" xr:uid="{00000000-0005-0000-0000-000049310000}"/>
    <cellStyle name="Финансовый 2 116 3 3 2" xfId="13134" xr:uid="{00000000-0005-0000-0000-00004A310000}"/>
    <cellStyle name="Финансовый 2 116 3 3 3" xfId="15188" xr:uid="{00000000-0005-0000-0000-00004B310000}"/>
    <cellStyle name="Финансовый 2 116 3 3 3 2" xfId="15792" xr:uid="{00000000-0005-0000-0000-00004C310000}"/>
    <cellStyle name="Финансовый 2 116 3 3 3 3" xfId="19775" xr:uid="{00000000-0005-0000-0000-00004D310000}"/>
    <cellStyle name="Финансовый 2 116 3 3 3 4" xfId="22545" xr:uid="{00000000-0005-0000-0000-00004E310000}"/>
    <cellStyle name="Финансовый 2 116 3 3 3 5" xfId="25874" xr:uid="{00000000-0005-0000-0000-00004F310000}"/>
    <cellStyle name="Финансовый 2 116 3 3 3 6" xfId="22615" xr:uid="{00000000-0005-0000-0000-000050310000}"/>
    <cellStyle name="Финансовый 2 116 3 3 3 7" xfId="26443" xr:uid="{00000000-0005-0000-0000-000051310000}"/>
    <cellStyle name="Финансовый 2 116 3 3 3 8" xfId="32948" xr:uid="{00000000-0005-0000-0000-000052310000}"/>
    <cellStyle name="Финансовый 2 116 3 3 3 9" xfId="32460" xr:uid="{00000000-0005-0000-0000-000053310000}"/>
    <cellStyle name="Финансовый 2 116 3 3 4" xfId="17860" xr:uid="{00000000-0005-0000-0000-000054310000}"/>
    <cellStyle name="Финансовый 2 116 3 3 5" xfId="19172" xr:uid="{00000000-0005-0000-0000-000055310000}"/>
    <cellStyle name="Финансовый 2 116 3 3 5 2" xfId="21437" xr:uid="{00000000-0005-0000-0000-000056310000}"/>
    <cellStyle name="Финансовый 2 116 3 3 5 3" xfId="28315" xr:uid="{00000000-0005-0000-0000-000057310000}"/>
    <cellStyle name="Финансовый 2 116 3 3 5 4" xfId="29752" xr:uid="{00000000-0005-0000-0000-000058310000}"/>
    <cellStyle name="Финансовый 2 116 3 3 5 5" xfId="31058" xr:uid="{00000000-0005-0000-0000-000059310000}"/>
    <cellStyle name="Финансовый 2 116 3 3 5 6" xfId="34315" xr:uid="{00000000-0005-0000-0000-00005A310000}"/>
    <cellStyle name="Финансовый 2 116 3 3 5 7" xfId="35651" xr:uid="{00000000-0005-0000-0000-00005B310000}"/>
    <cellStyle name="Финансовый 2 116 4" xfId="9933" xr:uid="{00000000-0005-0000-0000-00005C310000}"/>
    <cellStyle name="Финансовый 2 116 4 2" xfId="13469" xr:uid="{00000000-0005-0000-0000-00005D310000}"/>
    <cellStyle name="Финансовый 2 116 4 3" xfId="14853" xr:uid="{00000000-0005-0000-0000-00005E310000}"/>
    <cellStyle name="Финансовый 2 116 4 3 2" xfId="16127" xr:uid="{00000000-0005-0000-0000-00005F310000}"/>
    <cellStyle name="Финансовый 2 116 4 3 3" xfId="20110" xr:uid="{00000000-0005-0000-0000-000060310000}"/>
    <cellStyle name="Финансовый 2 116 4 3 4" xfId="21399" xr:uid="{00000000-0005-0000-0000-000061310000}"/>
    <cellStyle name="Финансовый 2 116 4 3 5" xfId="27220" xr:uid="{00000000-0005-0000-0000-000062310000}"/>
    <cellStyle name="Финансовый 2 116 4 3 6" xfId="21785" xr:uid="{00000000-0005-0000-0000-000063310000}"/>
    <cellStyle name="Финансовый 2 116 4 3 7" xfId="26878" xr:uid="{00000000-0005-0000-0000-000064310000}"/>
    <cellStyle name="Финансовый 2 116 4 3 8" xfId="33283" xr:uid="{00000000-0005-0000-0000-000065310000}"/>
    <cellStyle name="Финансовый 2 116 4 3 9" xfId="31458" xr:uid="{00000000-0005-0000-0000-000066310000}"/>
    <cellStyle name="Финансовый 2 116 4 4" xfId="17525" xr:uid="{00000000-0005-0000-0000-000067310000}"/>
    <cellStyle name="Финансовый 2 116 4 5" xfId="18837" xr:uid="{00000000-0005-0000-0000-000068310000}"/>
    <cellStyle name="Финансовый 2 116 4 5 2" xfId="23593" xr:uid="{00000000-0005-0000-0000-000069310000}"/>
    <cellStyle name="Финансовый 2 116 4 5 3" xfId="27980" xr:uid="{00000000-0005-0000-0000-00006A310000}"/>
    <cellStyle name="Финансовый 2 116 4 5 4" xfId="29417" xr:uid="{00000000-0005-0000-0000-00006B310000}"/>
    <cellStyle name="Финансовый 2 116 4 5 5" xfId="30723" xr:uid="{00000000-0005-0000-0000-00006C310000}"/>
    <cellStyle name="Финансовый 2 116 4 5 6" xfId="34650" xr:uid="{00000000-0005-0000-0000-00006D310000}"/>
    <cellStyle name="Финансовый 2 116 4 5 7" xfId="35986" xr:uid="{00000000-0005-0000-0000-00006E310000}"/>
    <cellStyle name="Финансовый 2 116 5" xfId="11275" xr:uid="{00000000-0005-0000-0000-00006F310000}"/>
    <cellStyle name="Финансовый 2 116 6" xfId="14117" xr:uid="{00000000-0005-0000-0000-000070310000}"/>
    <cellStyle name="Финансовый 2 116 7" xfId="14205" xr:uid="{00000000-0005-0000-0000-000071310000}"/>
    <cellStyle name="Финансовый 2 116 7 2" xfId="16775" xr:uid="{00000000-0005-0000-0000-000072310000}"/>
    <cellStyle name="Финансовый 2 116 7 3" xfId="20758" xr:uid="{00000000-0005-0000-0000-000073310000}"/>
    <cellStyle name="Финансовый 2 116 7 4" xfId="24712" xr:uid="{00000000-0005-0000-0000-000074310000}"/>
    <cellStyle name="Финансовый 2 116 7 5" xfId="25563" xr:uid="{00000000-0005-0000-0000-000075310000}"/>
    <cellStyle name="Финансовый 2 116 7 6" xfId="23941" xr:uid="{00000000-0005-0000-0000-000076310000}"/>
    <cellStyle name="Финансовый 2 116 7 7" xfId="24132" xr:uid="{00000000-0005-0000-0000-000077310000}"/>
    <cellStyle name="Финансовый 2 116 7 8" xfId="33931" xr:uid="{00000000-0005-0000-0000-000078310000}"/>
    <cellStyle name="Финансовый 2 116 7 9" xfId="32397" xr:uid="{00000000-0005-0000-0000-000079310000}"/>
    <cellStyle name="Финансовый 2 116 8" xfId="16877" xr:uid="{00000000-0005-0000-0000-00007A310000}"/>
    <cellStyle name="Финансовый 2 116 9" xfId="18189" xr:uid="{00000000-0005-0000-0000-00007B310000}"/>
    <cellStyle name="Финансовый 2 116 9 2" xfId="23140" xr:uid="{00000000-0005-0000-0000-00007C310000}"/>
    <cellStyle name="Финансовый 2 116 9 3" xfId="27332" xr:uid="{00000000-0005-0000-0000-00007D310000}"/>
    <cellStyle name="Финансовый 2 116 9 4" xfId="28769" xr:uid="{00000000-0005-0000-0000-00007E310000}"/>
    <cellStyle name="Финансовый 2 116 9 5" xfId="30075" xr:uid="{00000000-0005-0000-0000-00007F310000}"/>
    <cellStyle name="Финансовый 2 116 9 6" xfId="35298" xr:uid="{00000000-0005-0000-0000-000080310000}"/>
    <cellStyle name="Финансовый 2 116 9 7" xfId="36634" xr:uid="{00000000-0005-0000-0000-000081310000}"/>
    <cellStyle name="Финансовый 2 117" xfId="24" xr:uid="{00000000-0005-0000-0000-000082310000}"/>
    <cellStyle name="Финансовый 2 117 2" xfId="417" xr:uid="{00000000-0005-0000-0000-000083310000}"/>
    <cellStyle name="Финансовый 2 117 2 2" xfId="7869" xr:uid="{00000000-0005-0000-0000-000084310000}"/>
    <cellStyle name="Финансовый 2 117 2 3" xfId="10325" xr:uid="{00000000-0005-0000-0000-000085310000}"/>
    <cellStyle name="Финансовый 2 117 3" xfId="1391" xr:uid="{00000000-0005-0000-0000-000086310000}"/>
    <cellStyle name="Финансовый 2 117 3 2" xfId="8028" xr:uid="{00000000-0005-0000-0000-000087310000}"/>
    <cellStyle name="Финансовый 2 117 3 2 2" xfId="13724" xr:uid="{00000000-0005-0000-0000-000088310000}"/>
    <cellStyle name="Финансовый 2 117 3 2 3" xfId="14598" xr:uid="{00000000-0005-0000-0000-000089310000}"/>
    <cellStyle name="Финансовый 2 117 3 2 3 2" xfId="16382" xr:uid="{00000000-0005-0000-0000-00008A310000}"/>
    <cellStyle name="Финансовый 2 117 3 2 3 3" xfId="20365" xr:uid="{00000000-0005-0000-0000-00008B310000}"/>
    <cellStyle name="Финансовый 2 117 3 2 3 4" xfId="25288" xr:uid="{00000000-0005-0000-0000-00008C310000}"/>
    <cellStyle name="Финансовый 2 117 3 2 3 5" xfId="26835" xr:uid="{00000000-0005-0000-0000-00008D310000}"/>
    <cellStyle name="Финансовый 2 117 3 2 3 6" xfId="24511" xr:uid="{00000000-0005-0000-0000-00008E310000}"/>
    <cellStyle name="Финансовый 2 117 3 2 3 7" xfId="28745" xr:uid="{00000000-0005-0000-0000-00008F310000}"/>
    <cellStyle name="Финансовый 2 117 3 2 3 8" xfId="33538" xr:uid="{00000000-0005-0000-0000-000090310000}"/>
    <cellStyle name="Финансовый 2 117 3 2 3 9" xfId="31548" xr:uid="{00000000-0005-0000-0000-000091310000}"/>
    <cellStyle name="Финансовый 2 117 3 2 4" xfId="17270" xr:uid="{00000000-0005-0000-0000-000092310000}"/>
    <cellStyle name="Финансовый 2 117 3 2 5" xfId="18582" xr:uid="{00000000-0005-0000-0000-000093310000}"/>
    <cellStyle name="Финансовый 2 117 3 2 5 2" xfId="24529" xr:uid="{00000000-0005-0000-0000-000094310000}"/>
    <cellStyle name="Финансовый 2 117 3 2 5 3" xfId="27725" xr:uid="{00000000-0005-0000-0000-000095310000}"/>
    <cellStyle name="Финансовый 2 117 3 2 5 4" xfId="29162" xr:uid="{00000000-0005-0000-0000-000096310000}"/>
    <cellStyle name="Финансовый 2 117 3 2 5 5" xfId="30468" xr:uid="{00000000-0005-0000-0000-000097310000}"/>
    <cellStyle name="Финансовый 2 117 3 2 5 6" xfId="34905" xr:uid="{00000000-0005-0000-0000-000098310000}"/>
    <cellStyle name="Финансовый 2 117 3 2 5 7" xfId="36241" xr:uid="{00000000-0005-0000-0000-000099310000}"/>
    <cellStyle name="Финансовый 2 117 3 3" xfId="12556" xr:uid="{00000000-0005-0000-0000-00009A310000}"/>
    <cellStyle name="Финансовый 2 117 3 3 2" xfId="13076" xr:uid="{00000000-0005-0000-0000-00009B310000}"/>
    <cellStyle name="Финансовый 2 117 3 3 3" xfId="15246" xr:uid="{00000000-0005-0000-0000-00009C310000}"/>
    <cellStyle name="Финансовый 2 117 3 3 3 2" xfId="15734" xr:uid="{00000000-0005-0000-0000-00009D310000}"/>
    <cellStyle name="Финансовый 2 117 3 3 3 3" xfId="19717" xr:uid="{00000000-0005-0000-0000-00009E310000}"/>
    <cellStyle name="Финансовый 2 117 3 3 3 4" xfId="24270" xr:uid="{00000000-0005-0000-0000-00009F310000}"/>
    <cellStyle name="Финансовый 2 117 3 3 3 5" xfId="26119" xr:uid="{00000000-0005-0000-0000-0000A0310000}"/>
    <cellStyle name="Финансовый 2 117 3 3 3 6" xfId="23027" xr:uid="{00000000-0005-0000-0000-0000A1310000}"/>
    <cellStyle name="Финансовый 2 117 3 3 3 7" xfId="25877" xr:uid="{00000000-0005-0000-0000-0000A2310000}"/>
    <cellStyle name="Финансовый 2 117 3 3 3 8" xfId="32890" xr:uid="{00000000-0005-0000-0000-0000A3310000}"/>
    <cellStyle name="Финансовый 2 117 3 3 3 9" xfId="31404" xr:uid="{00000000-0005-0000-0000-0000A4310000}"/>
    <cellStyle name="Финансовый 2 117 3 3 4" xfId="17918" xr:uid="{00000000-0005-0000-0000-0000A5310000}"/>
    <cellStyle name="Финансовый 2 117 3 3 5" xfId="19230" xr:uid="{00000000-0005-0000-0000-0000A6310000}"/>
    <cellStyle name="Финансовый 2 117 3 3 5 2" xfId="22414" xr:uid="{00000000-0005-0000-0000-0000A7310000}"/>
    <cellStyle name="Финансовый 2 117 3 3 5 3" xfId="28373" xr:uid="{00000000-0005-0000-0000-0000A8310000}"/>
    <cellStyle name="Финансовый 2 117 3 3 5 4" xfId="29810" xr:uid="{00000000-0005-0000-0000-0000A9310000}"/>
    <cellStyle name="Финансовый 2 117 3 3 5 5" xfId="31116" xr:uid="{00000000-0005-0000-0000-0000AA310000}"/>
    <cellStyle name="Финансовый 2 117 3 3 5 6" xfId="34257" xr:uid="{00000000-0005-0000-0000-0000AB310000}"/>
    <cellStyle name="Финансовый 2 117 3 3 5 7" xfId="35593" xr:uid="{00000000-0005-0000-0000-0000AC310000}"/>
    <cellStyle name="Финансовый 2 117 4" xfId="9934" xr:uid="{00000000-0005-0000-0000-0000AD310000}"/>
    <cellStyle name="Финансовый 2 117 4 2" xfId="13468" xr:uid="{00000000-0005-0000-0000-0000AE310000}"/>
    <cellStyle name="Финансовый 2 117 4 3" xfId="14854" xr:uid="{00000000-0005-0000-0000-0000AF310000}"/>
    <cellStyle name="Финансовый 2 117 4 3 2" xfId="16126" xr:uid="{00000000-0005-0000-0000-0000B0310000}"/>
    <cellStyle name="Финансовый 2 117 4 3 3" xfId="20109" xr:uid="{00000000-0005-0000-0000-0000B1310000}"/>
    <cellStyle name="Финансовый 2 117 4 3 4" xfId="25085" xr:uid="{00000000-0005-0000-0000-0000B2310000}"/>
    <cellStyle name="Финансовый 2 117 4 3 5" xfId="25536" xr:uid="{00000000-0005-0000-0000-0000B3310000}"/>
    <cellStyle name="Финансовый 2 117 4 3 6" xfId="26598" xr:uid="{00000000-0005-0000-0000-0000B4310000}"/>
    <cellStyle name="Финансовый 2 117 4 3 7" xfId="27008" xr:uid="{00000000-0005-0000-0000-0000B5310000}"/>
    <cellStyle name="Финансовый 2 117 4 3 8" xfId="33282" xr:uid="{00000000-0005-0000-0000-0000B6310000}"/>
    <cellStyle name="Финансовый 2 117 4 3 9" xfId="31480" xr:uid="{00000000-0005-0000-0000-0000B7310000}"/>
    <cellStyle name="Финансовый 2 117 4 4" xfId="17526" xr:uid="{00000000-0005-0000-0000-0000B8310000}"/>
    <cellStyle name="Финансовый 2 117 4 5" xfId="18838" xr:uid="{00000000-0005-0000-0000-0000B9310000}"/>
    <cellStyle name="Финансовый 2 117 4 5 2" xfId="23379" xr:uid="{00000000-0005-0000-0000-0000BA310000}"/>
    <cellStyle name="Финансовый 2 117 4 5 3" xfId="27981" xr:uid="{00000000-0005-0000-0000-0000BB310000}"/>
    <cellStyle name="Финансовый 2 117 4 5 4" xfId="29418" xr:uid="{00000000-0005-0000-0000-0000BC310000}"/>
    <cellStyle name="Финансовый 2 117 4 5 5" xfId="30724" xr:uid="{00000000-0005-0000-0000-0000BD310000}"/>
    <cellStyle name="Финансовый 2 117 4 5 6" xfId="34649" xr:uid="{00000000-0005-0000-0000-0000BE310000}"/>
    <cellStyle name="Финансовый 2 117 4 5 7" xfId="35985" xr:uid="{00000000-0005-0000-0000-0000BF310000}"/>
    <cellStyle name="Финансовый 2 117 5" xfId="11276" xr:uid="{00000000-0005-0000-0000-0000C0310000}"/>
    <cellStyle name="Финансовый 2 117 6" xfId="14116" xr:uid="{00000000-0005-0000-0000-0000C1310000}"/>
    <cellStyle name="Финансовый 2 117 7" xfId="14206" xr:uid="{00000000-0005-0000-0000-0000C2310000}"/>
    <cellStyle name="Финансовый 2 117 7 2" xfId="16774" xr:uid="{00000000-0005-0000-0000-0000C3310000}"/>
    <cellStyle name="Финансовый 2 117 7 3" xfId="20757" xr:uid="{00000000-0005-0000-0000-0000C4310000}"/>
    <cellStyle name="Финансовый 2 117 7 4" xfId="24276" xr:uid="{00000000-0005-0000-0000-0000C5310000}"/>
    <cellStyle name="Финансовый 2 117 7 5" xfId="25583" xr:uid="{00000000-0005-0000-0000-0000C6310000}"/>
    <cellStyle name="Финансовый 2 117 7 6" xfId="21008" xr:uid="{00000000-0005-0000-0000-0000C7310000}"/>
    <cellStyle name="Финансовый 2 117 7 7" xfId="28633" xr:uid="{00000000-0005-0000-0000-0000C8310000}"/>
    <cellStyle name="Финансовый 2 117 7 8" xfId="33930" xr:uid="{00000000-0005-0000-0000-0000C9310000}"/>
    <cellStyle name="Финансовый 2 117 7 9" xfId="32481" xr:uid="{00000000-0005-0000-0000-0000CA310000}"/>
    <cellStyle name="Финансовый 2 117 8" xfId="16878" xr:uid="{00000000-0005-0000-0000-0000CB310000}"/>
    <cellStyle name="Финансовый 2 117 9" xfId="18190" xr:uid="{00000000-0005-0000-0000-0000CC310000}"/>
    <cellStyle name="Финансовый 2 117 9 2" xfId="21616" xr:uid="{00000000-0005-0000-0000-0000CD310000}"/>
    <cellStyle name="Финансовый 2 117 9 3" xfId="27333" xr:uid="{00000000-0005-0000-0000-0000CE310000}"/>
    <cellStyle name="Финансовый 2 117 9 4" xfId="28770" xr:uid="{00000000-0005-0000-0000-0000CF310000}"/>
    <cellStyle name="Финансовый 2 117 9 5" xfId="30076" xr:uid="{00000000-0005-0000-0000-0000D0310000}"/>
    <cellStyle name="Финансовый 2 117 9 6" xfId="35297" xr:uid="{00000000-0005-0000-0000-0000D1310000}"/>
    <cellStyle name="Финансовый 2 117 9 7" xfId="36633" xr:uid="{00000000-0005-0000-0000-0000D2310000}"/>
    <cellStyle name="Финансовый 2 118" xfId="25" xr:uid="{00000000-0005-0000-0000-0000D3310000}"/>
    <cellStyle name="Финансовый 2 118 2" xfId="418" xr:uid="{00000000-0005-0000-0000-0000D4310000}"/>
    <cellStyle name="Финансовый 2 118 2 2" xfId="7751" xr:uid="{00000000-0005-0000-0000-0000D5310000}"/>
    <cellStyle name="Финансовый 2 118 2 3" xfId="10326" xr:uid="{00000000-0005-0000-0000-0000D6310000}"/>
    <cellStyle name="Финансовый 2 118 3" xfId="1392" xr:uid="{00000000-0005-0000-0000-0000D7310000}"/>
    <cellStyle name="Финансовый 2 118 3 2" xfId="8145" xr:uid="{00000000-0005-0000-0000-0000D8310000}"/>
    <cellStyle name="Финансовый 2 118 3 2 2" xfId="13679" xr:uid="{00000000-0005-0000-0000-0000D9310000}"/>
    <cellStyle name="Финансовый 2 118 3 2 3" xfId="14643" xr:uid="{00000000-0005-0000-0000-0000DA310000}"/>
    <cellStyle name="Финансовый 2 118 3 2 3 2" xfId="16337" xr:uid="{00000000-0005-0000-0000-0000DB310000}"/>
    <cellStyle name="Финансовый 2 118 3 2 3 3" xfId="20320" xr:uid="{00000000-0005-0000-0000-0000DC310000}"/>
    <cellStyle name="Финансовый 2 118 3 2 3 4" xfId="22666" xr:uid="{00000000-0005-0000-0000-0000DD310000}"/>
    <cellStyle name="Финансовый 2 118 3 2 3 5" xfId="25841" xr:uid="{00000000-0005-0000-0000-0000DE310000}"/>
    <cellStyle name="Финансовый 2 118 3 2 3 6" xfId="24619" xr:uid="{00000000-0005-0000-0000-0000DF310000}"/>
    <cellStyle name="Финансовый 2 118 3 2 3 7" xfId="25088" xr:uid="{00000000-0005-0000-0000-0000E0310000}"/>
    <cellStyle name="Финансовый 2 118 3 2 3 8" xfId="33493" xr:uid="{00000000-0005-0000-0000-0000E1310000}"/>
    <cellStyle name="Финансовый 2 118 3 2 3 9" xfId="32111" xr:uid="{00000000-0005-0000-0000-0000E2310000}"/>
    <cellStyle name="Финансовый 2 118 3 2 4" xfId="17315" xr:uid="{00000000-0005-0000-0000-0000E3310000}"/>
    <cellStyle name="Финансовый 2 118 3 2 5" xfId="18627" xr:uid="{00000000-0005-0000-0000-0000E4310000}"/>
    <cellStyle name="Финансовый 2 118 3 2 5 2" xfId="24736" xr:uid="{00000000-0005-0000-0000-0000E5310000}"/>
    <cellStyle name="Финансовый 2 118 3 2 5 3" xfId="27770" xr:uid="{00000000-0005-0000-0000-0000E6310000}"/>
    <cellStyle name="Финансовый 2 118 3 2 5 4" xfId="29207" xr:uid="{00000000-0005-0000-0000-0000E7310000}"/>
    <cellStyle name="Финансовый 2 118 3 2 5 5" xfId="30513" xr:uid="{00000000-0005-0000-0000-0000E8310000}"/>
    <cellStyle name="Финансовый 2 118 3 2 5 6" xfId="34860" xr:uid="{00000000-0005-0000-0000-0000E9310000}"/>
    <cellStyle name="Финансовый 2 118 3 2 5 7" xfId="36196" xr:uid="{00000000-0005-0000-0000-0000EA310000}"/>
    <cellStyle name="Финансовый 2 118 3 3" xfId="12601" xr:uid="{00000000-0005-0000-0000-0000EB310000}"/>
    <cellStyle name="Финансовый 2 118 3 3 2" xfId="13031" xr:uid="{00000000-0005-0000-0000-0000EC310000}"/>
    <cellStyle name="Финансовый 2 118 3 3 3" xfId="15291" xr:uid="{00000000-0005-0000-0000-0000ED310000}"/>
    <cellStyle name="Финансовый 2 118 3 3 3 2" xfId="15689" xr:uid="{00000000-0005-0000-0000-0000EE310000}"/>
    <cellStyle name="Финансовый 2 118 3 3 3 3" xfId="19672" xr:uid="{00000000-0005-0000-0000-0000EF310000}"/>
    <cellStyle name="Финансовый 2 118 3 3 3 4" xfId="21581" xr:uid="{00000000-0005-0000-0000-0000F0310000}"/>
    <cellStyle name="Финансовый 2 118 3 3 3 5" xfId="25981" xr:uid="{00000000-0005-0000-0000-0000F1310000}"/>
    <cellStyle name="Финансовый 2 118 3 3 3 6" xfId="26133" xr:uid="{00000000-0005-0000-0000-0000F2310000}"/>
    <cellStyle name="Финансовый 2 118 3 3 3 7" xfId="25388" xr:uid="{00000000-0005-0000-0000-0000F3310000}"/>
    <cellStyle name="Финансовый 2 118 3 3 3 8" xfId="32845" xr:uid="{00000000-0005-0000-0000-0000F4310000}"/>
    <cellStyle name="Финансовый 2 118 3 3 3 9" xfId="31883" xr:uid="{00000000-0005-0000-0000-0000F5310000}"/>
    <cellStyle name="Финансовый 2 118 3 3 4" xfId="17963" xr:uid="{00000000-0005-0000-0000-0000F6310000}"/>
    <cellStyle name="Финансовый 2 118 3 3 5" xfId="19275" xr:uid="{00000000-0005-0000-0000-0000F7310000}"/>
    <cellStyle name="Финансовый 2 118 3 3 5 2" xfId="21362" xr:uid="{00000000-0005-0000-0000-0000F8310000}"/>
    <cellStyle name="Финансовый 2 118 3 3 5 3" xfId="28418" xr:uid="{00000000-0005-0000-0000-0000F9310000}"/>
    <cellStyle name="Финансовый 2 118 3 3 5 4" xfId="29855" xr:uid="{00000000-0005-0000-0000-0000FA310000}"/>
    <cellStyle name="Финансовый 2 118 3 3 5 5" xfId="31161" xr:uid="{00000000-0005-0000-0000-0000FB310000}"/>
    <cellStyle name="Финансовый 2 118 3 3 5 6" xfId="34212" xr:uid="{00000000-0005-0000-0000-0000FC310000}"/>
    <cellStyle name="Финансовый 2 118 3 3 5 7" xfId="35548" xr:uid="{00000000-0005-0000-0000-0000FD310000}"/>
    <cellStyle name="Финансовый 2 118 4" xfId="9935" xr:uid="{00000000-0005-0000-0000-0000FE310000}"/>
    <cellStyle name="Финансовый 2 118 4 2" xfId="13467" xr:uid="{00000000-0005-0000-0000-0000FF310000}"/>
    <cellStyle name="Финансовый 2 118 4 3" xfId="14855" xr:uid="{00000000-0005-0000-0000-000000320000}"/>
    <cellStyle name="Финансовый 2 118 4 3 2" xfId="16125" xr:uid="{00000000-0005-0000-0000-000001320000}"/>
    <cellStyle name="Финансовый 2 118 4 3 3" xfId="20108" xr:uid="{00000000-0005-0000-0000-000002320000}"/>
    <cellStyle name="Финансовый 2 118 4 3 4" xfId="21126" xr:uid="{00000000-0005-0000-0000-000003320000}"/>
    <cellStyle name="Финансовый 2 118 4 3 5" xfId="23762" xr:uid="{00000000-0005-0000-0000-000004320000}"/>
    <cellStyle name="Финансовый 2 118 4 3 6" xfId="24634" xr:uid="{00000000-0005-0000-0000-000005320000}"/>
    <cellStyle name="Финансовый 2 118 4 3 7" xfId="23543" xr:uid="{00000000-0005-0000-0000-000006320000}"/>
    <cellStyle name="Финансовый 2 118 4 3 8" xfId="33281" xr:uid="{00000000-0005-0000-0000-000007320000}"/>
    <cellStyle name="Финансовый 2 118 4 3 9" xfId="32526" xr:uid="{00000000-0005-0000-0000-000008320000}"/>
    <cellStyle name="Финансовый 2 118 4 4" xfId="17527" xr:uid="{00000000-0005-0000-0000-000009320000}"/>
    <cellStyle name="Финансовый 2 118 4 5" xfId="18839" xr:uid="{00000000-0005-0000-0000-00000A320000}"/>
    <cellStyle name="Финансовый 2 118 4 5 2" xfId="23176" xr:uid="{00000000-0005-0000-0000-00000B320000}"/>
    <cellStyle name="Финансовый 2 118 4 5 3" xfId="27982" xr:uid="{00000000-0005-0000-0000-00000C320000}"/>
    <cellStyle name="Финансовый 2 118 4 5 4" xfId="29419" xr:uid="{00000000-0005-0000-0000-00000D320000}"/>
    <cellStyle name="Финансовый 2 118 4 5 5" xfId="30725" xr:uid="{00000000-0005-0000-0000-00000E320000}"/>
    <cellStyle name="Финансовый 2 118 4 5 6" xfId="34648" xr:uid="{00000000-0005-0000-0000-00000F320000}"/>
    <cellStyle name="Финансовый 2 118 4 5 7" xfId="35984" xr:uid="{00000000-0005-0000-0000-000010320000}"/>
    <cellStyle name="Финансовый 2 118 5" xfId="11277" xr:uid="{00000000-0005-0000-0000-000011320000}"/>
    <cellStyle name="Финансовый 2 118 6" xfId="14115" xr:uid="{00000000-0005-0000-0000-000012320000}"/>
    <cellStyle name="Финансовый 2 118 7" xfId="14207" xr:uid="{00000000-0005-0000-0000-000013320000}"/>
    <cellStyle name="Финансовый 2 118 7 2" xfId="16773" xr:uid="{00000000-0005-0000-0000-000014320000}"/>
    <cellStyle name="Финансовый 2 118 7 3" xfId="20756" xr:uid="{00000000-0005-0000-0000-000015320000}"/>
    <cellStyle name="Финансовый 2 118 7 4" xfId="24046" xr:uid="{00000000-0005-0000-0000-000016320000}"/>
    <cellStyle name="Финансовый 2 118 7 5" xfId="25498" xr:uid="{00000000-0005-0000-0000-000017320000}"/>
    <cellStyle name="Финансовый 2 118 7 6" xfId="23180" xr:uid="{00000000-0005-0000-0000-000018320000}"/>
    <cellStyle name="Финансовый 2 118 7 7" xfId="25965" xr:uid="{00000000-0005-0000-0000-000019320000}"/>
    <cellStyle name="Финансовый 2 118 7 8" xfId="33929" xr:uid="{00000000-0005-0000-0000-00001A320000}"/>
    <cellStyle name="Финансовый 2 118 7 9" xfId="31448" xr:uid="{00000000-0005-0000-0000-00001B320000}"/>
    <cellStyle name="Финансовый 2 118 8" xfId="16879" xr:uid="{00000000-0005-0000-0000-00001C320000}"/>
    <cellStyle name="Финансовый 2 118 9" xfId="18191" xr:uid="{00000000-0005-0000-0000-00001D320000}"/>
    <cellStyle name="Финансовый 2 118 9 2" xfId="25217" xr:uid="{00000000-0005-0000-0000-00001E320000}"/>
    <cellStyle name="Финансовый 2 118 9 3" xfId="27334" xr:uid="{00000000-0005-0000-0000-00001F320000}"/>
    <cellStyle name="Финансовый 2 118 9 4" xfId="28771" xr:uid="{00000000-0005-0000-0000-000020320000}"/>
    <cellStyle name="Финансовый 2 118 9 5" xfId="30077" xr:uid="{00000000-0005-0000-0000-000021320000}"/>
    <cellStyle name="Финансовый 2 118 9 6" xfId="35296" xr:uid="{00000000-0005-0000-0000-000022320000}"/>
    <cellStyle name="Финансовый 2 118 9 7" xfId="36632" xr:uid="{00000000-0005-0000-0000-000023320000}"/>
    <cellStyle name="Финансовый 2 119" xfId="26" xr:uid="{00000000-0005-0000-0000-000024320000}"/>
    <cellStyle name="Финансовый 2 119 2" xfId="419" xr:uid="{00000000-0005-0000-0000-000025320000}"/>
    <cellStyle name="Финансовый 2 119 2 2" xfId="7941" xr:uid="{00000000-0005-0000-0000-000026320000}"/>
    <cellStyle name="Финансовый 2 119 2 3" xfId="10327" xr:uid="{00000000-0005-0000-0000-000027320000}"/>
    <cellStyle name="Финансовый 2 119 3" xfId="1393" xr:uid="{00000000-0005-0000-0000-000028320000}"/>
    <cellStyle name="Финансовый 2 119 3 2" xfId="7799" xr:uid="{00000000-0005-0000-0000-000029320000}"/>
    <cellStyle name="Финансовый 2 119 3 2 2" xfId="13769" xr:uid="{00000000-0005-0000-0000-00002A320000}"/>
    <cellStyle name="Финансовый 2 119 3 2 3" xfId="14553" xr:uid="{00000000-0005-0000-0000-00002B320000}"/>
    <cellStyle name="Финансовый 2 119 3 2 3 2" xfId="16427" xr:uid="{00000000-0005-0000-0000-00002C320000}"/>
    <cellStyle name="Финансовый 2 119 3 2 3 3" xfId="20410" xr:uid="{00000000-0005-0000-0000-00002D320000}"/>
    <cellStyle name="Финансовый 2 119 3 2 3 4" xfId="22630" xr:uid="{00000000-0005-0000-0000-00002E320000}"/>
    <cellStyle name="Финансовый 2 119 3 2 3 5" xfId="25765" xr:uid="{00000000-0005-0000-0000-00002F320000}"/>
    <cellStyle name="Финансовый 2 119 3 2 3 6" xfId="26295" xr:uid="{00000000-0005-0000-0000-000030320000}"/>
    <cellStyle name="Финансовый 2 119 3 2 3 7" xfId="23210" xr:uid="{00000000-0005-0000-0000-000031320000}"/>
    <cellStyle name="Финансовый 2 119 3 2 3 8" xfId="33583" xr:uid="{00000000-0005-0000-0000-000032320000}"/>
    <cellStyle name="Финансовый 2 119 3 2 3 9" xfId="31656" xr:uid="{00000000-0005-0000-0000-000033320000}"/>
    <cellStyle name="Финансовый 2 119 3 2 4" xfId="17225" xr:uid="{00000000-0005-0000-0000-000034320000}"/>
    <cellStyle name="Финансовый 2 119 3 2 5" xfId="18537" xr:uid="{00000000-0005-0000-0000-000035320000}"/>
    <cellStyle name="Финансовый 2 119 3 2 5 2" xfId="23939" xr:uid="{00000000-0005-0000-0000-000036320000}"/>
    <cellStyle name="Финансовый 2 119 3 2 5 3" xfId="27680" xr:uid="{00000000-0005-0000-0000-000037320000}"/>
    <cellStyle name="Финансовый 2 119 3 2 5 4" xfId="29117" xr:uid="{00000000-0005-0000-0000-000038320000}"/>
    <cellStyle name="Финансовый 2 119 3 2 5 5" xfId="30423" xr:uid="{00000000-0005-0000-0000-000039320000}"/>
    <cellStyle name="Финансовый 2 119 3 2 5 6" xfId="34950" xr:uid="{00000000-0005-0000-0000-00003A320000}"/>
    <cellStyle name="Финансовый 2 119 3 2 5 7" xfId="36286" xr:uid="{00000000-0005-0000-0000-00003B320000}"/>
    <cellStyle name="Финансовый 2 119 3 3" xfId="12511" xr:uid="{00000000-0005-0000-0000-00003C320000}"/>
    <cellStyle name="Финансовый 2 119 3 3 2" xfId="13121" xr:uid="{00000000-0005-0000-0000-00003D320000}"/>
    <cellStyle name="Финансовый 2 119 3 3 3" xfId="15201" xr:uid="{00000000-0005-0000-0000-00003E320000}"/>
    <cellStyle name="Финансовый 2 119 3 3 3 2" xfId="15779" xr:uid="{00000000-0005-0000-0000-00003F320000}"/>
    <cellStyle name="Финансовый 2 119 3 3 3 3" xfId="19762" xr:uid="{00000000-0005-0000-0000-000040320000}"/>
    <cellStyle name="Финансовый 2 119 3 3 3 4" xfId="22303" xr:uid="{00000000-0005-0000-0000-000041320000}"/>
    <cellStyle name="Финансовый 2 119 3 3 3 5" xfId="23620" xr:uid="{00000000-0005-0000-0000-000042320000}"/>
    <cellStyle name="Финансовый 2 119 3 3 3 6" xfId="25915" xr:uid="{00000000-0005-0000-0000-000043320000}"/>
    <cellStyle name="Финансовый 2 119 3 3 3 7" xfId="26939" xr:uid="{00000000-0005-0000-0000-000044320000}"/>
    <cellStyle name="Финансовый 2 119 3 3 3 8" xfId="32935" xr:uid="{00000000-0005-0000-0000-000045320000}"/>
    <cellStyle name="Финансовый 2 119 3 3 3 9" xfId="31881" xr:uid="{00000000-0005-0000-0000-000046320000}"/>
    <cellStyle name="Финансовый 2 119 3 3 4" xfId="17873" xr:uid="{00000000-0005-0000-0000-000047320000}"/>
    <cellStyle name="Финансовый 2 119 3 3 5" xfId="19185" xr:uid="{00000000-0005-0000-0000-000048320000}"/>
    <cellStyle name="Финансовый 2 119 3 3 5 2" xfId="24885" xr:uid="{00000000-0005-0000-0000-000049320000}"/>
    <cellStyle name="Финансовый 2 119 3 3 5 3" xfId="28328" xr:uid="{00000000-0005-0000-0000-00004A320000}"/>
    <cellStyle name="Финансовый 2 119 3 3 5 4" xfId="29765" xr:uid="{00000000-0005-0000-0000-00004B320000}"/>
    <cellStyle name="Финансовый 2 119 3 3 5 5" xfId="31071" xr:uid="{00000000-0005-0000-0000-00004C320000}"/>
    <cellStyle name="Финансовый 2 119 3 3 5 6" xfId="34302" xr:uid="{00000000-0005-0000-0000-00004D320000}"/>
    <cellStyle name="Финансовый 2 119 3 3 5 7" xfId="35638" xr:uid="{00000000-0005-0000-0000-00004E320000}"/>
    <cellStyle name="Финансовый 2 119 4" xfId="9936" xr:uid="{00000000-0005-0000-0000-00004F320000}"/>
    <cellStyle name="Финансовый 2 119 4 2" xfId="13466" xr:uid="{00000000-0005-0000-0000-000050320000}"/>
    <cellStyle name="Финансовый 2 119 4 3" xfId="14856" xr:uid="{00000000-0005-0000-0000-000051320000}"/>
    <cellStyle name="Финансовый 2 119 4 3 2" xfId="16124" xr:uid="{00000000-0005-0000-0000-000052320000}"/>
    <cellStyle name="Финансовый 2 119 4 3 3" xfId="20107" xr:uid="{00000000-0005-0000-0000-000053320000}"/>
    <cellStyle name="Финансовый 2 119 4 3 4" xfId="24204" xr:uid="{00000000-0005-0000-0000-000054320000}"/>
    <cellStyle name="Финансовый 2 119 4 3 5" xfId="26479" xr:uid="{00000000-0005-0000-0000-000055320000}"/>
    <cellStyle name="Финансовый 2 119 4 3 6" xfId="25359" xr:uid="{00000000-0005-0000-0000-000056320000}"/>
    <cellStyle name="Финансовый 2 119 4 3 7" xfId="26268" xr:uid="{00000000-0005-0000-0000-000057320000}"/>
    <cellStyle name="Финансовый 2 119 4 3 8" xfId="33280" xr:uid="{00000000-0005-0000-0000-000058320000}"/>
    <cellStyle name="Финансовый 2 119 4 3 9" xfId="31909" xr:uid="{00000000-0005-0000-0000-000059320000}"/>
    <cellStyle name="Финансовый 2 119 4 4" xfId="17528" xr:uid="{00000000-0005-0000-0000-00005A320000}"/>
    <cellStyle name="Финансовый 2 119 4 5" xfId="18840" xr:uid="{00000000-0005-0000-0000-00005B320000}"/>
    <cellStyle name="Финансовый 2 119 4 5 2" xfId="23002" xr:uid="{00000000-0005-0000-0000-00005C320000}"/>
    <cellStyle name="Финансовый 2 119 4 5 3" xfId="27983" xr:uid="{00000000-0005-0000-0000-00005D320000}"/>
    <cellStyle name="Финансовый 2 119 4 5 4" xfId="29420" xr:uid="{00000000-0005-0000-0000-00005E320000}"/>
    <cellStyle name="Финансовый 2 119 4 5 5" xfId="30726" xr:uid="{00000000-0005-0000-0000-00005F320000}"/>
    <cellStyle name="Финансовый 2 119 4 5 6" xfId="34647" xr:uid="{00000000-0005-0000-0000-000060320000}"/>
    <cellStyle name="Финансовый 2 119 4 5 7" xfId="35983" xr:uid="{00000000-0005-0000-0000-000061320000}"/>
    <cellStyle name="Финансовый 2 119 5" xfId="11278" xr:uid="{00000000-0005-0000-0000-000062320000}"/>
    <cellStyle name="Финансовый 2 119 6" xfId="14114" xr:uid="{00000000-0005-0000-0000-000063320000}"/>
    <cellStyle name="Финансовый 2 119 7" xfId="14208" xr:uid="{00000000-0005-0000-0000-000064320000}"/>
    <cellStyle name="Финансовый 2 119 7 2" xfId="16772" xr:uid="{00000000-0005-0000-0000-000065320000}"/>
    <cellStyle name="Финансовый 2 119 7 3" xfId="20755" xr:uid="{00000000-0005-0000-0000-000066320000}"/>
    <cellStyle name="Финансовый 2 119 7 4" xfId="23919" xr:uid="{00000000-0005-0000-0000-000067320000}"/>
    <cellStyle name="Финансовый 2 119 7 5" xfId="26236" xr:uid="{00000000-0005-0000-0000-000068320000}"/>
    <cellStyle name="Финансовый 2 119 7 6" xfId="21395" xr:uid="{00000000-0005-0000-0000-000069320000}"/>
    <cellStyle name="Финансовый 2 119 7 7" xfId="26811" xr:uid="{00000000-0005-0000-0000-00006A320000}"/>
    <cellStyle name="Финансовый 2 119 7 8" xfId="33928" xr:uid="{00000000-0005-0000-0000-00006B320000}"/>
    <cellStyle name="Финансовый 2 119 7 9" xfId="32541" xr:uid="{00000000-0005-0000-0000-00006C320000}"/>
    <cellStyle name="Финансовый 2 119 8" xfId="16880" xr:uid="{00000000-0005-0000-0000-00006D320000}"/>
    <cellStyle name="Финансовый 2 119 9" xfId="18192" xr:uid="{00000000-0005-0000-0000-00006E320000}"/>
    <cellStyle name="Финансовый 2 119 9 2" xfId="21174" xr:uid="{00000000-0005-0000-0000-00006F320000}"/>
    <cellStyle name="Финансовый 2 119 9 3" xfId="27335" xr:uid="{00000000-0005-0000-0000-000070320000}"/>
    <cellStyle name="Финансовый 2 119 9 4" xfId="28772" xr:uid="{00000000-0005-0000-0000-000071320000}"/>
    <cellStyle name="Финансовый 2 119 9 5" xfId="30078" xr:uid="{00000000-0005-0000-0000-000072320000}"/>
    <cellStyle name="Финансовый 2 119 9 6" xfId="35295" xr:uid="{00000000-0005-0000-0000-000073320000}"/>
    <cellStyle name="Финансовый 2 119 9 7" xfId="36631" xr:uid="{00000000-0005-0000-0000-000074320000}"/>
    <cellStyle name="Финансовый 2 12" xfId="27" xr:uid="{00000000-0005-0000-0000-000075320000}"/>
    <cellStyle name="Финансовый 2 12 2" xfId="342" xr:uid="{00000000-0005-0000-0000-000076320000}"/>
    <cellStyle name="Финансовый 2 12 2 2" xfId="8107" xr:uid="{00000000-0005-0000-0000-000077320000}"/>
    <cellStyle name="Финансовый 2 12 2 3" xfId="10250" xr:uid="{00000000-0005-0000-0000-000078320000}"/>
    <cellStyle name="Финансовый 2 12 3" xfId="1278" xr:uid="{00000000-0005-0000-0000-000079320000}"/>
    <cellStyle name="Финансовый 2 12 3 2" xfId="7777" xr:uid="{00000000-0005-0000-0000-00007A320000}"/>
    <cellStyle name="Финансовый 2 12 3 2 2" xfId="13781" xr:uid="{00000000-0005-0000-0000-00007B320000}"/>
    <cellStyle name="Финансовый 2 12 3 2 3" xfId="14541" xr:uid="{00000000-0005-0000-0000-00007C320000}"/>
    <cellStyle name="Финансовый 2 12 3 2 3 2" xfId="16439" xr:uid="{00000000-0005-0000-0000-00007D320000}"/>
    <cellStyle name="Финансовый 2 12 3 2 3 3" xfId="20422" xr:uid="{00000000-0005-0000-0000-00007E320000}"/>
    <cellStyle name="Финансовый 2 12 3 2 3 4" xfId="24212" xr:uid="{00000000-0005-0000-0000-00007F320000}"/>
    <cellStyle name="Финансовый 2 12 3 2 3 5" xfId="25389" xr:uid="{00000000-0005-0000-0000-000080320000}"/>
    <cellStyle name="Финансовый 2 12 3 2 3 6" xfId="24160" xr:uid="{00000000-0005-0000-0000-000081320000}"/>
    <cellStyle name="Финансовый 2 12 3 2 3 7" xfId="26827" xr:uid="{00000000-0005-0000-0000-000082320000}"/>
    <cellStyle name="Финансовый 2 12 3 2 3 8" xfId="33595" xr:uid="{00000000-0005-0000-0000-000083320000}"/>
    <cellStyle name="Финансовый 2 12 3 2 3 9" xfId="32158" xr:uid="{00000000-0005-0000-0000-000084320000}"/>
    <cellStyle name="Финансовый 2 12 3 2 4" xfId="17213" xr:uid="{00000000-0005-0000-0000-000085320000}"/>
    <cellStyle name="Финансовый 2 12 3 2 5" xfId="18525" xr:uid="{00000000-0005-0000-0000-000086320000}"/>
    <cellStyle name="Финансовый 2 12 3 2 5 2" xfId="23706" xr:uid="{00000000-0005-0000-0000-000087320000}"/>
    <cellStyle name="Финансовый 2 12 3 2 5 3" xfId="27668" xr:uid="{00000000-0005-0000-0000-000088320000}"/>
    <cellStyle name="Финансовый 2 12 3 2 5 4" xfId="29105" xr:uid="{00000000-0005-0000-0000-000089320000}"/>
    <cellStyle name="Финансовый 2 12 3 2 5 5" xfId="30411" xr:uid="{00000000-0005-0000-0000-00008A320000}"/>
    <cellStyle name="Финансовый 2 12 3 2 5 6" xfId="34962" xr:uid="{00000000-0005-0000-0000-00008B320000}"/>
    <cellStyle name="Финансовый 2 12 3 2 5 7" xfId="36298" xr:uid="{00000000-0005-0000-0000-00008C320000}"/>
    <cellStyle name="Финансовый 2 12 3 3" xfId="12499" xr:uid="{00000000-0005-0000-0000-00008D320000}"/>
    <cellStyle name="Финансовый 2 12 3 3 2" xfId="13133" xr:uid="{00000000-0005-0000-0000-00008E320000}"/>
    <cellStyle name="Финансовый 2 12 3 3 3" xfId="15189" xr:uid="{00000000-0005-0000-0000-00008F320000}"/>
    <cellStyle name="Финансовый 2 12 3 3 3 2" xfId="15791" xr:uid="{00000000-0005-0000-0000-000090320000}"/>
    <cellStyle name="Финансовый 2 12 3 3 3 3" xfId="19774" xr:uid="{00000000-0005-0000-0000-000091320000}"/>
    <cellStyle name="Финансовый 2 12 3 3 3 4" xfId="22493" xr:uid="{00000000-0005-0000-0000-000092320000}"/>
    <cellStyle name="Финансовый 2 12 3 3 3 5" xfId="21385" xr:uid="{00000000-0005-0000-0000-000093320000}"/>
    <cellStyle name="Финансовый 2 12 3 3 3 6" xfId="22465" xr:uid="{00000000-0005-0000-0000-000094320000}"/>
    <cellStyle name="Финансовый 2 12 3 3 3 7" xfId="21821" xr:uid="{00000000-0005-0000-0000-000095320000}"/>
    <cellStyle name="Финансовый 2 12 3 3 3 8" xfId="32947" xr:uid="{00000000-0005-0000-0000-000096320000}"/>
    <cellStyle name="Финансовый 2 12 3 3 3 9" xfId="31456" xr:uid="{00000000-0005-0000-0000-000097320000}"/>
    <cellStyle name="Финансовый 2 12 3 3 4" xfId="17861" xr:uid="{00000000-0005-0000-0000-000098320000}"/>
    <cellStyle name="Финансовый 2 12 3 3 5" xfId="19173" xr:uid="{00000000-0005-0000-0000-000099320000}"/>
    <cellStyle name="Финансовый 2 12 3 3 5 2" xfId="25120" xr:uid="{00000000-0005-0000-0000-00009A320000}"/>
    <cellStyle name="Финансовый 2 12 3 3 5 3" xfId="28316" xr:uid="{00000000-0005-0000-0000-00009B320000}"/>
    <cellStyle name="Финансовый 2 12 3 3 5 4" xfId="29753" xr:uid="{00000000-0005-0000-0000-00009C320000}"/>
    <cellStyle name="Финансовый 2 12 3 3 5 5" xfId="31059" xr:uid="{00000000-0005-0000-0000-00009D320000}"/>
    <cellStyle name="Финансовый 2 12 3 3 5 6" xfId="34314" xr:uid="{00000000-0005-0000-0000-00009E320000}"/>
    <cellStyle name="Финансовый 2 12 3 3 5 7" xfId="35650" xr:uid="{00000000-0005-0000-0000-00009F320000}"/>
    <cellStyle name="Финансовый 2 12 4" xfId="9937" xr:uid="{00000000-0005-0000-0000-0000A0320000}"/>
    <cellStyle name="Финансовый 2 12 4 2" xfId="13465" xr:uid="{00000000-0005-0000-0000-0000A1320000}"/>
    <cellStyle name="Финансовый 2 12 4 3" xfId="14857" xr:uid="{00000000-0005-0000-0000-0000A2320000}"/>
    <cellStyle name="Финансовый 2 12 4 3 2" xfId="16123" xr:uid="{00000000-0005-0000-0000-0000A3320000}"/>
    <cellStyle name="Финансовый 2 12 4 3 3" xfId="20106" xr:uid="{00000000-0005-0000-0000-0000A4320000}"/>
    <cellStyle name="Финансовый 2 12 4 3 4" xfId="24017" xr:uid="{00000000-0005-0000-0000-0000A5320000}"/>
    <cellStyle name="Финансовый 2 12 4 3 5" xfId="21268" xr:uid="{00000000-0005-0000-0000-0000A6320000}"/>
    <cellStyle name="Финансовый 2 12 4 3 6" xfId="25555" xr:uid="{00000000-0005-0000-0000-0000A7320000}"/>
    <cellStyle name="Финансовый 2 12 4 3 7" xfId="23094" xr:uid="{00000000-0005-0000-0000-0000A8320000}"/>
    <cellStyle name="Финансовый 2 12 4 3 8" xfId="33279" xr:uid="{00000000-0005-0000-0000-0000A9320000}"/>
    <cellStyle name="Финансовый 2 12 4 3 9" xfId="31887" xr:uid="{00000000-0005-0000-0000-0000AA320000}"/>
    <cellStyle name="Финансовый 2 12 4 4" xfId="17529" xr:uid="{00000000-0005-0000-0000-0000AB320000}"/>
    <cellStyle name="Финансовый 2 12 4 5" xfId="18841" xr:uid="{00000000-0005-0000-0000-0000AC320000}"/>
    <cellStyle name="Финансовый 2 12 4 5 2" xfId="22882" xr:uid="{00000000-0005-0000-0000-0000AD320000}"/>
    <cellStyle name="Финансовый 2 12 4 5 3" xfId="27984" xr:uid="{00000000-0005-0000-0000-0000AE320000}"/>
    <cellStyle name="Финансовый 2 12 4 5 4" xfId="29421" xr:uid="{00000000-0005-0000-0000-0000AF320000}"/>
    <cellStyle name="Финансовый 2 12 4 5 5" xfId="30727" xr:uid="{00000000-0005-0000-0000-0000B0320000}"/>
    <cellStyle name="Финансовый 2 12 4 5 6" xfId="34646" xr:uid="{00000000-0005-0000-0000-0000B1320000}"/>
    <cellStyle name="Финансовый 2 12 4 5 7" xfId="35982" xr:uid="{00000000-0005-0000-0000-0000B2320000}"/>
    <cellStyle name="Финансовый 2 12 5" xfId="11163" xr:uid="{00000000-0005-0000-0000-0000B3320000}"/>
    <cellStyle name="Финансовый 2 12 6" xfId="14113" xr:uid="{00000000-0005-0000-0000-0000B4320000}"/>
    <cellStyle name="Финансовый 2 12 7" xfId="14160" xr:uid="{00000000-0005-0000-0000-0000B5320000}"/>
    <cellStyle name="Финансовый 2 12 7 2" xfId="16771" xr:uid="{00000000-0005-0000-0000-0000B6320000}"/>
    <cellStyle name="Финансовый 2 12 7 3" xfId="20754" xr:uid="{00000000-0005-0000-0000-0000B7320000}"/>
    <cellStyle name="Финансовый 2 12 7 4" xfId="23666" xr:uid="{00000000-0005-0000-0000-0000B8320000}"/>
    <cellStyle name="Финансовый 2 12 7 5" xfId="23366" xr:uid="{00000000-0005-0000-0000-0000B9320000}"/>
    <cellStyle name="Финансовый 2 12 7 6" xfId="26972" xr:uid="{00000000-0005-0000-0000-0000BA320000}"/>
    <cellStyle name="Финансовый 2 12 7 7" xfId="24512" xr:uid="{00000000-0005-0000-0000-0000BB320000}"/>
    <cellStyle name="Финансовый 2 12 7 8" xfId="33927" xr:uid="{00000000-0005-0000-0000-0000BC320000}"/>
    <cellStyle name="Финансовый 2 12 7 9" xfId="31499" xr:uid="{00000000-0005-0000-0000-0000BD320000}"/>
    <cellStyle name="Финансовый 2 12 8" xfId="14209" xr:uid="{00000000-0005-0000-0000-0000BE320000}"/>
    <cellStyle name="Финансовый 2 12 8 2" xfId="16881" xr:uid="{00000000-0005-0000-0000-0000BF320000}"/>
    <cellStyle name="Финансовый 2 12 8 3" xfId="20791" xr:uid="{00000000-0005-0000-0000-0000C0320000}"/>
    <cellStyle name="Финансовый 2 12 8 4" xfId="23589" xr:uid="{00000000-0005-0000-0000-0000C1320000}"/>
    <cellStyle name="Финансовый 2 12 8 5" xfId="26012" xr:uid="{00000000-0005-0000-0000-0000C2320000}"/>
    <cellStyle name="Финансовый 2 12 8 6" xfId="21547" xr:uid="{00000000-0005-0000-0000-0000C3320000}"/>
    <cellStyle name="Финансовый 2 12 8 7" xfId="23999" xr:uid="{00000000-0005-0000-0000-0000C4320000}"/>
    <cellStyle name="Финансовый 2 12 8 8" xfId="33964" xr:uid="{00000000-0005-0000-0000-0000C5320000}"/>
    <cellStyle name="Финансовый 2 12 8 9" xfId="35325" xr:uid="{00000000-0005-0000-0000-0000C6320000}"/>
    <cellStyle name="Финансовый 2 12 9" xfId="18193" xr:uid="{00000000-0005-0000-0000-0000C7320000}"/>
    <cellStyle name="Финансовый 2 12 9 2" xfId="24873" xr:uid="{00000000-0005-0000-0000-0000C8320000}"/>
    <cellStyle name="Финансовый 2 12 9 3" xfId="27336" xr:uid="{00000000-0005-0000-0000-0000C9320000}"/>
    <cellStyle name="Финансовый 2 12 9 4" xfId="28773" xr:uid="{00000000-0005-0000-0000-0000CA320000}"/>
    <cellStyle name="Финансовый 2 12 9 5" xfId="30079" xr:uid="{00000000-0005-0000-0000-0000CB320000}"/>
    <cellStyle name="Финансовый 2 12 9 6" xfId="35294" xr:uid="{00000000-0005-0000-0000-0000CC320000}"/>
    <cellStyle name="Финансовый 2 12 9 7" xfId="36630" xr:uid="{00000000-0005-0000-0000-0000CD320000}"/>
    <cellStyle name="Финансовый 2 120" xfId="28" xr:uid="{00000000-0005-0000-0000-0000CE320000}"/>
    <cellStyle name="Финансовый 2 120 2" xfId="420" xr:uid="{00000000-0005-0000-0000-0000CF320000}"/>
    <cellStyle name="Финансовый 2 120 2 2" xfId="8123" xr:uid="{00000000-0005-0000-0000-0000D0320000}"/>
    <cellStyle name="Финансовый 2 120 2 3" xfId="10328" xr:uid="{00000000-0005-0000-0000-0000D1320000}"/>
    <cellStyle name="Финансовый 2 120 3" xfId="1394" xr:uid="{00000000-0005-0000-0000-0000D2320000}"/>
    <cellStyle name="Финансовый 2 120 3 2" xfId="8029" xr:uid="{00000000-0005-0000-0000-0000D3320000}"/>
    <cellStyle name="Финансовый 2 120 3 2 2" xfId="13723" xr:uid="{00000000-0005-0000-0000-0000D4320000}"/>
    <cellStyle name="Финансовый 2 120 3 2 3" xfId="14599" xr:uid="{00000000-0005-0000-0000-0000D5320000}"/>
    <cellStyle name="Финансовый 2 120 3 2 3 2" xfId="16381" xr:uid="{00000000-0005-0000-0000-0000D6320000}"/>
    <cellStyle name="Финансовый 2 120 3 2 3 3" xfId="20364" xr:uid="{00000000-0005-0000-0000-0000D7320000}"/>
    <cellStyle name="Финансовый 2 120 3 2 3 4" xfId="23072" xr:uid="{00000000-0005-0000-0000-0000D8320000}"/>
    <cellStyle name="Финансовый 2 120 3 2 3 5" xfId="24050" xr:uid="{00000000-0005-0000-0000-0000D9320000}"/>
    <cellStyle name="Финансовый 2 120 3 2 3 6" xfId="26561" xr:uid="{00000000-0005-0000-0000-0000DA320000}"/>
    <cellStyle name="Финансовый 2 120 3 2 3 7" xfId="22046" xr:uid="{00000000-0005-0000-0000-0000DB320000}"/>
    <cellStyle name="Финансовый 2 120 3 2 3 8" xfId="33537" xr:uid="{00000000-0005-0000-0000-0000DC320000}"/>
    <cellStyle name="Финансовый 2 120 3 2 3 9" xfId="32555" xr:uid="{00000000-0005-0000-0000-0000DD320000}"/>
    <cellStyle name="Финансовый 2 120 3 2 4" xfId="17271" xr:uid="{00000000-0005-0000-0000-0000DE320000}"/>
    <cellStyle name="Финансовый 2 120 3 2 5" xfId="18583" xr:uid="{00000000-0005-0000-0000-0000DF320000}"/>
    <cellStyle name="Финансовый 2 120 3 2 5 2" xfId="24324" xr:uid="{00000000-0005-0000-0000-0000E0320000}"/>
    <cellStyle name="Финансовый 2 120 3 2 5 3" xfId="27726" xr:uid="{00000000-0005-0000-0000-0000E1320000}"/>
    <cellStyle name="Финансовый 2 120 3 2 5 4" xfId="29163" xr:uid="{00000000-0005-0000-0000-0000E2320000}"/>
    <cellStyle name="Финансовый 2 120 3 2 5 5" xfId="30469" xr:uid="{00000000-0005-0000-0000-0000E3320000}"/>
    <cellStyle name="Финансовый 2 120 3 2 5 6" xfId="34904" xr:uid="{00000000-0005-0000-0000-0000E4320000}"/>
    <cellStyle name="Финансовый 2 120 3 2 5 7" xfId="36240" xr:uid="{00000000-0005-0000-0000-0000E5320000}"/>
    <cellStyle name="Финансовый 2 120 3 3" xfId="12557" xr:uid="{00000000-0005-0000-0000-0000E6320000}"/>
    <cellStyle name="Финансовый 2 120 3 3 2" xfId="13075" xr:uid="{00000000-0005-0000-0000-0000E7320000}"/>
    <cellStyle name="Финансовый 2 120 3 3 3" xfId="15247" xr:uid="{00000000-0005-0000-0000-0000E8320000}"/>
    <cellStyle name="Финансовый 2 120 3 3 3 2" xfId="15733" xr:uid="{00000000-0005-0000-0000-0000E9320000}"/>
    <cellStyle name="Финансовый 2 120 3 3 3 3" xfId="19716" xr:uid="{00000000-0005-0000-0000-0000EA320000}"/>
    <cellStyle name="Финансовый 2 120 3 3 3 4" xfId="24085" xr:uid="{00000000-0005-0000-0000-0000EB320000}"/>
    <cellStyle name="Финансовый 2 120 3 3 3 5" xfId="24549" xr:uid="{00000000-0005-0000-0000-0000EC320000}"/>
    <cellStyle name="Финансовый 2 120 3 3 3 6" xfId="22839" xr:uid="{00000000-0005-0000-0000-0000ED320000}"/>
    <cellStyle name="Финансовый 2 120 3 3 3 7" xfId="25800" xr:uid="{00000000-0005-0000-0000-0000EE320000}"/>
    <cellStyle name="Финансовый 2 120 3 3 3 8" xfId="32889" xr:uid="{00000000-0005-0000-0000-0000EF320000}"/>
    <cellStyle name="Финансовый 2 120 3 3 3 9" xfId="32514" xr:uid="{00000000-0005-0000-0000-0000F0320000}"/>
    <cellStyle name="Финансовый 2 120 3 3 4" xfId="17919" xr:uid="{00000000-0005-0000-0000-0000F1320000}"/>
    <cellStyle name="Финансовый 2 120 3 3 5" xfId="19231" xr:uid="{00000000-0005-0000-0000-0000F2320000}"/>
    <cellStyle name="Финансовый 2 120 3 3 5 2" xfId="22351" xr:uid="{00000000-0005-0000-0000-0000F3320000}"/>
    <cellStyle name="Финансовый 2 120 3 3 5 3" xfId="28374" xr:uid="{00000000-0005-0000-0000-0000F4320000}"/>
    <cellStyle name="Финансовый 2 120 3 3 5 4" xfId="29811" xr:uid="{00000000-0005-0000-0000-0000F5320000}"/>
    <cellStyle name="Финансовый 2 120 3 3 5 5" xfId="31117" xr:uid="{00000000-0005-0000-0000-0000F6320000}"/>
    <cellStyle name="Финансовый 2 120 3 3 5 6" xfId="34256" xr:uid="{00000000-0005-0000-0000-0000F7320000}"/>
    <cellStyle name="Финансовый 2 120 3 3 5 7" xfId="35592" xr:uid="{00000000-0005-0000-0000-0000F8320000}"/>
    <cellStyle name="Финансовый 2 120 4" xfId="9938" xr:uid="{00000000-0005-0000-0000-0000F9320000}"/>
    <cellStyle name="Финансовый 2 120 4 2" xfId="13464" xr:uid="{00000000-0005-0000-0000-0000FA320000}"/>
    <cellStyle name="Финансовый 2 120 4 3" xfId="14858" xr:uid="{00000000-0005-0000-0000-0000FB320000}"/>
    <cellStyle name="Финансовый 2 120 4 3 2" xfId="16122" xr:uid="{00000000-0005-0000-0000-0000FC320000}"/>
    <cellStyle name="Финансовый 2 120 4 3 3" xfId="20105" xr:uid="{00000000-0005-0000-0000-0000FD320000}"/>
    <cellStyle name="Финансовый 2 120 4 3 4" xfId="23652" xr:uid="{00000000-0005-0000-0000-0000FE320000}"/>
    <cellStyle name="Финансовый 2 120 4 3 5" xfId="26003" xr:uid="{00000000-0005-0000-0000-0000FF320000}"/>
    <cellStyle name="Финансовый 2 120 4 3 6" xfId="24443" xr:uid="{00000000-0005-0000-0000-000000330000}"/>
    <cellStyle name="Финансовый 2 120 4 3 7" xfId="26577" xr:uid="{00000000-0005-0000-0000-000001330000}"/>
    <cellStyle name="Финансовый 2 120 4 3 8" xfId="33278" xr:uid="{00000000-0005-0000-0000-000002330000}"/>
    <cellStyle name="Финансовый 2 120 4 3 9" xfId="31978" xr:uid="{00000000-0005-0000-0000-000003330000}"/>
    <cellStyle name="Финансовый 2 120 4 4" xfId="17530" xr:uid="{00000000-0005-0000-0000-000004330000}"/>
    <cellStyle name="Финансовый 2 120 4 5" xfId="18842" xr:uid="{00000000-0005-0000-0000-000005330000}"/>
    <cellStyle name="Финансовый 2 120 4 5 2" xfId="25150" xr:uid="{00000000-0005-0000-0000-000006330000}"/>
    <cellStyle name="Финансовый 2 120 4 5 3" xfId="27985" xr:uid="{00000000-0005-0000-0000-000007330000}"/>
    <cellStyle name="Финансовый 2 120 4 5 4" xfId="29422" xr:uid="{00000000-0005-0000-0000-000008330000}"/>
    <cellStyle name="Финансовый 2 120 4 5 5" xfId="30728" xr:uid="{00000000-0005-0000-0000-000009330000}"/>
    <cellStyle name="Финансовый 2 120 4 5 6" xfId="34645" xr:uid="{00000000-0005-0000-0000-00000A330000}"/>
    <cellStyle name="Финансовый 2 120 4 5 7" xfId="35981" xr:uid="{00000000-0005-0000-0000-00000B330000}"/>
    <cellStyle name="Финансовый 2 120 5" xfId="11279" xr:uid="{00000000-0005-0000-0000-00000C330000}"/>
    <cellStyle name="Финансовый 2 120 6" xfId="14112" xr:uid="{00000000-0005-0000-0000-00000D330000}"/>
    <cellStyle name="Финансовый 2 120 7" xfId="14210" xr:uid="{00000000-0005-0000-0000-00000E330000}"/>
    <cellStyle name="Финансовый 2 120 7 2" xfId="16770" xr:uid="{00000000-0005-0000-0000-00000F330000}"/>
    <cellStyle name="Финансовый 2 120 7 3" xfId="20753" xr:uid="{00000000-0005-0000-0000-000010330000}"/>
    <cellStyle name="Финансовый 2 120 7 4" xfId="23373" xr:uid="{00000000-0005-0000-0000-000011330000}"/>
    <cellStyle name="Финансовый 2 120 7 5" xfId="25102" xr:uid="{00000000-0005-0000-0000-000012330000}"/>
    <cellStyle name="Финансовый 2 120 7 6" xfId="25455" xr:uid="{00000000-0005-0000-0000-000013330000}"/>
    <cellStyle name="Финансовый 2 120 7 7" xfId="24441" xr:uid="{00000000-0005-0000-0000-000014330000}"/>
    <cellStyle name="Финансовый 2 120 7 8" xfId="33926" xr:uid="{00000000-0005-0000-0000-000015330000}"/>
    <cellStyle name="Финансовый 2 120 7 9" xfId="32036" xr:uid="{00000000-0005-0000-0000-000016330000}"/>
    <cellStyle name="Финансовый 2 120 8" xfId="16882" xr:uid="{00000000-0005-0000-0000-000017330000}"/>
    <cellStyle name="Финансовый 2 120 9" xfId="18194" xr:uid="{00000000-0005-0000-0000-000018330000}"/>
    <cellStyle name="Финансовый 2 120 9 2" xfId="24490" xr:uid="{00000000-0005-0000-0000-000019330000}"/>
    <cellStyle name="Финансовый 2 120 9 3" xfId="27337" xr:uid="{00000000-0005-0000-0000-00001A330000}"/>
    <cellStyle name="Финансовый 2 120 9 4" xfId="28774" xr:uid="{00000000-0005-0000-0000-00001B330000}"/>
    <cellStyle name="Финансовый 2 120 9 5" xfId="30080" xr:uid="{00000000-0005-0000-0000-00001C330000}"/>
    <cellStyle name="Финансовый 2 120 9 6" xfId="35293" xr:uid="{00000000-0005-0000-0000-00001D330000}"/>
    <cellStyle name="Финансовый 2 120 9 7" xfId="36629" xr:uid="{00000000-0005-0000-0000-00001E330000}"/>
    <cellStyle name="Финансовый 2 121" xfId="29" xr:uid="{00000000-0005-0000-0000-00001F330000}"/>
    <cellStyle name="Финансовый 2 121 2" xfId="421" xr:uid="{00000000-0005-0000-0000-000020330000}"/>
    <cellStyle name="Финансовый 2 121 2 2" xfId="8260" xr:uid="{00000000-0005-0000-0000-000021330000}"/>
    <cellStyle name="Финансовый 2 121 2 3" xfId="10329" xr:uid="{00000000-0005-0000-0000-000022330000}"/>
    <cellStyle name="Финансовый 2 121 3" xfId="1395" xr:uid="{00000000-0005-0000-0000-000023330000}"/>
    <cellStyle name="Финансовый 2 121 3 2" xfId="8146" xr:uid="{00000000-0005-0000-0000-000024330000}"/>
    <cellStyle name="Финансовый 2 121 3 2 2" xfId="13678" xr:uid="{00000000-0005-0000-0000-000025330000}"/>
    <cellStyle name="Финансовый 2 121 3 2 3" xfId="14644" xr:uid="{00000000-0005-0000-0000-000026330000}"/>
    <cellStyle name="Финансовый 2 121 3 2 3 2" xfId="16336" xr:uid="{00000000-0005-0000-0000-000027330000}"/>
    <cellStyle name="Финансовый 2 121 3 2 3 3" xfId="20319" xr:uid="{00000000-0005-0000-0000-000028330000}"/>
    <cellStyle name="Финансовый 2 121 3 2 3 4" xfId="22676" xr:uid="{00000000-0005-0000-0000-000029330000}"/>
    <cellStyle name="Финансовый 2 121 3 2 3 5" xfId="21096" xr:uid="{00000000-0005-0000-0000-00002A330000}"/>
    <cellStyle name="Финансовый 2 121 3 2 3 6" xfId="25845" xr:uid="{00000000-0005-0000-0000-00002B330000}"/>
    <cellStyle name="Финансовый 2 121 3 2 3 7" xfId="22437" xr:uid="{00000000-0005-0000-0000-00002C330000}"/>
    <cellStyle name="Финансовый 2 121 3 2 3 8" xfId="33492" xr:uid="{00000000-0005-0000-0000-00002D330000}"/>
    <cellStyle name="Финансовый 2 121 3 2 3 9" xfId="32172" xr:uid="{00000000-0005-0000-0000-00002E330000}"/>
    <cellStyle name="Финансовый 2 121 3 2 4" xfId="17316" xr:uid="{00000000-0005-0000-0000-00002F330000}"/>
    <cellStyle name="Финансовый 2 121 3 2 5" xfId="18628" xr:uid="{00000000-0005-0000-0000-000030330000}"/>
    <cellStyle name="Финансовый 2 121 3 2 5 2" xfId="24348" xr:uid="{00000000-0005-0000-0000-000031330000}"/>
    <cellStyle name="Финансовый 2 121 3 2 5 3" xfId="27771" xr:uid="{00000000-0005-0000-0000-000032330000}"/>
    <cellStyle name="Финансовый 2 121 3 2 5 4" xfId="29208" xr:uid="{00000000-0005-0000-0000-000033330000}"/>
    <cellStyle name="Финансовый 2 121 3 2 5 5" xfId="30514" xr:uid="{00000000-0005-0000-0000-000034330000}"/>
    <cellStyle name="Финансовый 2 121 3 2 5 6" xfId="34859" xr:uid="{00000000-0005-0000-0000-000035330000}"/>
    <cellStyle name="Финансовый 2 121 3 2 5 7" xfId="36195" xr:uid="{00000000-0005-0000-0000-000036330000}"/>
    <cellStyle name="Финансовый 2 121 3 3" xfId="12602" xr:uid="{00000000-0005-0000-0000-000037330000}"/>
    <cellStyle name="Финансовый 2 121 3 3 2" xfId="13030" xr:uid="{00000000-0005-0000-0000-000038330000}"/>
    <cellStyle name="Финансовый 2 121 3 3 3" xfId="15292" xr:uid="{00000000-0005-0000-0000-000039330000}"/>
    <cellStyle name="Финансовый 2 121 3 3 3 2" xfId="15688" xr:uid="{00000000-0005-0000-0000-00003A330000}"/>
    <cellStyle name="Финансовый 2 121 3 3 3 3" xfId="19671" xr:uid="{00000000-0005-0000-0000-00003B330000}"/>
    <cellStyle name="Финансовый 2 121 3 3 3 4" xfId="25087" xr:uid="{00000000-0005-0000-0000-00003C330000}"/>
    <cellStyle name="Финансовый 2 121 3 3 3 5" xfId="25849" xr:uid="{00000000-0005-0000-0000-00003D330000}"/>
    <cellStyle name="Финансовый 2 121 3 3 3 6" xfId="27243" xr:uid="{00000000-0005-0000-0000-00003E330000}"/>
    <cellStyle name="Финансовый 2 121 3 3 3 7" xfId="28722" xr:uid="{00000000-0005-0000-0000-00003F330000}"/>
    <cellStyle name="Финансовый 2 121 3 3 3 8" xfId="32844" xr:uid="{00000000-0005-0000-0000-000040330000}"/>
    <cellStyle name="Финансовый 2 121 3 3 3 9" xfId="31882" xr:uid="{00000000-0005-0000-0000-000041330000}"/>
    <cellStyle name="Финансовый 2 121 3 3 4" xfId="17964" xr:uid="{00000000-0005-0000-0000-000042330000}"/>
    <cellStyle name="Финансовый 2 121 3 3 5" xfId="19276" xr:uid="{00000000-0005-0000-0000-000043330000}"/>
    <cellStyle name="Финансовый 2 121 3 3 5 2" xfId="21381" xr:uid="{00000000-0005-0000-0000-000044330000}"/>
    <cellStyle name="Финансовый 2 121 3 3 5 3" xfId="28419" xr:uid="{00000000-0005-0000-0000-000045330000}"/>
    <cellStyle name="Финансовый 2 121 3 3 5 4" xfId="29856" xr:uid="{00000000-0005-0000-0000-000046330000}"/>
    <cellStyle name="Финансовый 2 121 3 3 5 5" xfId="31162" xr:uid="{00000000-0005-0000-0000-000047330000}"/>
    <cellStyle name="Финансовый 2 121 3 3 5 6" xfId="34211" xr:uid="{00000000-0005-0000-0000-000048330000}"/>
    <cellStyle name="Финансовый 2 121 3 3 5 7" xfId="35547" xr:uid="{00000000-0005-0000-0000-000049330000}"/>
    <cellStyle name="Финансовый 2 121 4" xfId="9939" xr:uid="{00000000-0005-0000-0000-00004A330000}"/>
    <cellStyle name="Финансовый 2 121 4 2" xfId="13463" xr:uid="{00000000-0005-0000-0000-00004B330000}"/>
    <cellStyle name="Финансовый 2 121 4 3" xfId="14859" xr:uid="{00000000-0005-0000-0000-00004C330000}"/>
    <cellStyle name="Финансовый 2 121 4 3 2" xfId="16121" xr:uid="{00000000-0005-0000-0000-00004D330000}"/>
    <cellStyle name="Финансовый 2 121 4 3 3" xfId="20104" xr:uid="{00000000-0005-0000-0000-00004E330000}"/>
    <cellStyle name="Финансовый 2 121 4 3 4" xfId="23449" xr:uid="{00000000-0005-0000-0000-00004F330000}"/>
    <cellStyle name="Финансовый 2 121 4 3 5" xfId="25987" xr:uid="{00000000-0005-0000-0000-000050330000}"/>
    <cellStyle name="Финансовый 2 121 4 3 6" xfId="22081" xr:uid="{00000000-0005-0000-0000-000051330000}"/>
    <cellStyle name="Финансовый 2 121 4 3 7" xfId="26809" xr:uid="{00000000-0005-0000-0000-000052330000}"/>
    <cellStyle name="Финансовый 2 121 4 3 8" xfId="33277" xr:uid="{00000000-0005-0000-0000-000053330000}"/>
    <cellStyle name="Финансовый 2 121 4 3 9" xfId="31969" xr:uid="{00000000-0005-0000-0000-000054330000}"/>
    <cellStyle name="Финансовый 2 121 4 4" xfId="17531" xr:uid="{00000000-0005-0000-0000-000055330000}"/>
    <cellStyle name="Финансовый 2 121 4 5" xfId="18843" xr:uid="{00000000-0005-0000-0000-000056330000}"/>
    <cellStyle name="Финансовый 2 121 4 5 2" xfId="21494" xr:uid="{00000000-0005-0000-0000-000057330000}"/>
    <cellStyle name="Финансовый 2 121 4 5 3" xfId="27986" xr:uid="{00000000-0005-0000-0000-000058330000}"/>
    <cellStyle name="Финансовый 2 121 4 5 4" xfId="29423" xr:uid="{00000000-0005-0000-0000-000059330000}"/>
    <cellStyle name="Финансовый 2 121 4 5 5" xfId="30729" xr:uid="{00000000-0005-0000-0000-00005A330000}"/>
    <cellStyle name="Финансовый 2 121 4 5 6" xfId="34644" xr:uid="{00000000-0005-0000-0000-00005B330000}"/>
    <cellStyle name="Финансовый 2 121 4 5 7" xfId="35980" xr:uid="{00000000-0005-0000-0000-00005C330000}"/>
    <cellStyle name="Финансовый 2 121 5" xfId="11280" xr:uid="{00000000-0005-0000-0000-00005D330000}"/>
    <cellStyle name="Финансовый 2 121 6" xfId="14111" xr:uid="{00000000-0005-0000-0000-00005E330000}"/>
    <cellStyle name="Финансовый 2 121 7" xfId="14211" xr:uid="{00000000-0005-0000-0000-00005F330000}"/>
    <cellStyle name="Финансовый 2 121 7 2" xfId="16769" xr:uid="{00000000-0005-0000-0000-000060330000}"/>
    <cellStyle name="Финансовый 2 121 7 3" xfId="20752" xr:uid="{00000000-0005-0000-0000-000061330000}"/>
    <cellStyle name="Финансовый 2 121 7 4" xfId="23172" xr:uid="{00000000-0005-0000-0000-000062330000}"/>
    <cellStyle name="Финансовый 2 121 7 5" xfId="27093" xr:uid="{00000000-0005-0000-0000-000063330000}"/>
    <cellStyle name="Финансовый 2 121 7 6" xfId="23419" xr:uid="{00000000-0005-0000-0000-000064330000}"/>
    <cellStyle name="Финансовый 2 121 7 7" xfId="28666" xr:uid="{00000000-0005-0000-0000-000065330000}"/>
    <cellStyle name="Финансовый 2 121 7 8" xfId="33925" xr:uid="{00000000-0005-0000-0000-000066330000}"/>
    <cellStyle name="Финансовый 2 121 7 9" xfId="32619" xr:uid="{00000000-0005-0000-0000-000067330000}"/>
    <cellStyle name="Финансовый 2 121 8" xfId="16883" xr:uid="{00000000-0005-0000-0000-000068330000}"/>
    <cellStyle name="Финансовый 2 121 9" xfId="18195" xr:uid="{00000000-0005-0000-0000-000069330000}"/>
    <cellStyle name="Финансовый 2 121 9 2" xfId="24281" xr:uid="{00000000-0005-0000-0000-00006A330000}"/>
    <cellStyle name="Финансовый 2 121 9 3" xfId="27338" xr:uid="{00000000-0005-0000-0000-00006B330000}"/>
    <cellStyle name="Финансовый 2 121 9 4" xfId="28775" xr:uid="{00000000-0005-0000-0000-00006C330000}"/>
    <cellStyle name="Финансовый 2 121 9 5" xfId="30081" xr:uid="{00000000-0005-0000-0000-00006D330000}"/>
    <cellStyle name="Финансовый 2 121 9 6" xfId="35292" xr:uid="{00000000-0005-0000-0000-00006E330000}"/>
    <cellStyle name="Финансовый 2 121 9 7" xfId="36628" xr:uid="{00000000-0005-0000-0000-00006F330000}"/>
    <cellStyle name="Финансовый 2 122" xfId="30" xr:uid="{00000000-0005-0000-0000-000070330000}"/>
    <cellStyle name="Финансовый 2 122 2" xfId="422" xr:uid="{00000000-0005-0000-0000-000071330000}"/>
    <cellStyle name="Финансовый 2 122 2 2" xfId="7752" xr:uid="{00000000-0005-0000-0000-000072330000}"/>
    <cellStyle name="Финансовый 2 122 2 3" xfId="10330" xr:uid="{00000000-0005-0000-0000-000073330000}"/>
    <cellStyle name="Финансовый 2 122 3" xfId="1396" xr:uid="{00000000-0005-0000-0000-000074330000}"/>
    <cellStyle name="Финансовый 2 122 3 2" xfId="7800" xr:uid="{00000000-0005-0000-0000-000075330000}"/>
    <cellStyle name="Финансовый 2 122 3 2 2" xfId="13768" xr:uid="{00000000-0005-0000-0000-000076330000}"/>
    <cellStyle name="Финансовый 2 122 3 2 3" xfId="14554" xr:uid="{00000000-0005-0000-0000-000077330000}"/>
    <cellStyle name="Финансовый 2 122 3 2 3 2" xfId="16426" xr:uid="{00000000-0005-0000-0000-000078330000}"/>
    <cellStyle name="Финансовый 2 122 3 2 3 3" xfId="20409" xr:uid="{00000000-0005-0000-0000-000079330000}"/>
    <cellStyle name="Финансовый 2 122 3 2 3 4" xfId="22267" xr:uid="{00000000-0005-0000-0000-00007A330000}"/>
    <cellStyle name="Финансовый 2 122 3 2 3 5" xfId="24561" xr:uid="{00000000-0005-0000-0000-00007B330000}"/>
    <cellStyle name="Финансовый 2 122 3 2 3 6" xfId="25434" xr:uid="{00000000-0005-0000-0000-00007C330000}"/>
    <cellStyle name="Финансовый 2 122 3 2 3 7" xfId="22109" xr:uid="{00000000-0005-0000-0000-00007D330000}"/>
    <cellStyle name="Финансовый 2 122 3 2 3 8" xfId="33582" xr:uid="{00000000-0005-0000-0000-00007E330000}"/>
    <cellStyle name="Финансовый 2 122 3 2 3 9" xfId="31378" xr:uid="{00000000-0005-0000-0000-00007F330000}"/>
    <cellStyle name="Финансовый 2 122 3 2 4" xfId="17226" xr:uid="{00000000-0005-0000-0000-000080330000}"/>
    <cellStyle name="Финансовый 2 122 3 2 5" xfId="18538" xr:uid="{00000000-0005-0000-0000-000081330000}"/>
    <cellStyle name="Финансовый 2 122 3 2 5 2" xfId="23603" xr:uid="{00000000-0005-0000-0000-000082330000}"/>
    <cellStyle name="Финансовый 2 122 3 2 5 3" xfId="27681" xr:uid="{00000000-0005-0000-0000-000083330000}"/>
    <cellStyle name="Финансовый 2 122 3 2 5 4" xfId="29118" xr:uid="{00000000-0005-0000-0000-000084330000}"/>
    <cellStyle name="Финансовый 2 122 3 2 5 5" xfId="30424" xr:uid="{00000000-0005-0000-0000-000085330000}"/>
    <cellStyle name="Финансовый 2 122 3 2 5 6" xfId="34949" xr:uid="{00000000-0005-0000-0000-000086330000}"/>
    <cellStyle name="Финансовый 2 122 3 2 5 7" xfId="36285" xr:uid="{00000000-0005-0000-0000-000087330000}"/>
    <cellStyle name="Финансовый 2 122 3 3" xfId="12512" xr:uid="{00000000-0005-0000-0000-000088330000}"/>
    <cellStyle name="Финансовый 2 122 3 3 2" xfId="13120" xr:uid="{00000000-0005-0000-0000-000089330000}"/>
    <cellStyle name="Финансовый 2 122 3 3 3" xfId="15202" xr:uid="{00000000-0005-0000-0000-00008A330000}"/>
    <cellStyle name="Финансовый 2 122 3 3 3 2" xfId="15778" xr:uid="{00000000-0005-0000-0000-00008B330000}"/>
    <cellStyle name="Финансовый 2 122 3 3 3 3" xfId="19761" xr:uid="{00000000-0005-0000-0000-00008C330000}"/>
    <cellStyle name="Финансовый 2 122 3 3 3 4" xfId="22121" xr:uid="{00000000-0005-0000-0000-00008D330000}"/>
    <cellStyle name="Финансовый 2 122 3 3 3 5" xfId="26783" xr:uid="{00000000-0005-0000-0000-00008E330000}"/>
    <cellStyle name="Финансовый 2 122 3 3 3 6" xfId="26380" xr:uid="{00000000-0005-0000-0000-00008F330000}"/>
    <cellStyle name="Финансовый 2 122 3 3 3 7" xfId="28718" xr:uid="{00000000-0005-0000-0000-000090330000}"/>
    <cellStyle name="Финансовый 2 122 3 3 3 8" xfId="32934" xr:uid="{00000000-0005-0000-0000-000091330000}"/>
    <cellStyle name="Финансовый 2 122 3 3 3 9" xfId="31919" xr:uid="{00000000-0005-0000-0000-000092330000}"/>
    <cellStyle name="Финансовый 2 122 3 3 4" xfId="17874" xr:uid="{00000000-0005-0000-0000-000093330000}"/>
    <cellStyle name="Финансовый 2 122 3 3 5" xfId="19186" xr:uid="{00000000-0005-0000-0000-000094330000}"/>
    <cellStyle name="Финансовый 2 122 3 3 5 2" xfId="24501" xr:uid="{00000000-0005-0000-0000-000095330000}"/>
    <cellStyle name="Финансовый 2 122 3 3 5 3" xfId="28329" xr:uid="{00000000-0005-0000-0000-000096330000}"/>
    <cellStyle name="Финансовый 2 122 3 3 5 4" xfId="29766" xr:uid="{00000000-0005-0000-0000-000097330000}"/>
    <cellStyle name="Финансовый 2 122 3 3 5 5" xfId="31072" xr:uid="{00000000-0005-0000-0000-000098330000}"/>
    <cellStyle name="Финансовый 2 122 3 3 5 6" xfId="34301" xr:uid="{00000000-0005-0000-0000-000099330000}"/>
    <cellStyle name="Финансовый 2 122 3 3 5 7" xfId="35637" xr:uid="{00000000-0005-0000-0000-00009A330000}"/>
    <cellStyle name="Финансовый 2 122 4" xfId="9940" xr:uid="{00000000-0005-0000-0000-00009B330000}"/>
    <cellStyle name="Финансовый 2 122 4 2" xfId="13462" xr:uid="{00000000-0005-0000-0000-00009C330000}"/>
    <cellStyle name="Финансовый 2 122 4 3" xfId="14860" xr:uid="{00000000-0005-0000-0000-00009D330000}"/>
    <cellStyle name="Финансовый 2 122 4 3 2" xfId="16120" xr:uid="{00000000-0005-0000-0000-00009E330000}"/>
    <cellStyle name="Финансовый 2 122 4 3 3" xfId="20103" xr:uid="{00000000-0005-0000-0000-00009F330000}"/>
    <cellStyle name="Финансовый 2 122 4 3 4" xfId="25384" xr:uid="{00000000-0005-0000-0000-0000A0330000}"/>
    <cellStyle name="Финансовый 2 122 4 3 5" xfId="26084" xr:uid="{00000000-0005-0000-0000-0000A1330000}"/>
    <cellStyle name="Финансовый 2 122 4 3 6" xfId="26088" xr:uid="{00000000-0005-0000-0000-0000A2330000}"/>
    <cellStyle name="Финансовый 2 122 4 3 7" xfId="22501" xr:uid="{00000000-0005-0000-0000-0000A3330000}"/>
    <cellStyle name="Финансовый 2 122 4 3 8" xfId="33276" xr:uid="{00000000-0005-0000-0000-0000A4330000}"/>
    <cellStyle name="Финансовый 2 122 4 3 9" xfId="32096" xr:uid="{00000000-0005-0000-0000-0000A5330000}"/>
    <cellStyle name="Финансовый 2 122 4 4" xfId="17532" xr:uid="{00000000-0005-0000-0000-0000A6330000}"/>
    <cellStyle name="Финансовый 2 122 4 5" xfId="18844" xr:uid="{00000000-0005-0000-0000-0000A7330000}"/>
    <cellStyle name="Финансовый 2 122 4 5 2" xfId="21320" xr:uid="{00000000-0005-0000-0000-0000A8330000}"/>
    <cellStyle name="Финансовый 2 122 4 5 3" xfId="27987" xr:uid="{00000000-0005-0000-0000-0000A9330000}"/>
    <cellStyle name="Финансовый 2 122 4 5 4" xfId="29424" xr:uid="{00000000-0005-0000-0000-0000AA330000}"/>
    <cellStyle name="Финансовый 2 122 4 5 5" xfId="30730" xr:uid="{00000000-0005-0000-0000-0000AB330000}"/>
    <cellStyle name="Финансовый 2 122 4 5 6" xfId="34643" xr:uid="{00000000-0005-0000-0000-0000AC330000}"/>
    <cellStyle name="Финансовый 2 122 4 5 7" xfId="35979" xr:uid="{00000000-0005-0000-0000-0000AD330000}"/>
    <cellStyle name="Финансовый 2 122 5" xfId="11281" xr:uid="{00000000-0005-0000-0000-0000AE330000}"/>
    <cellStyle name="Финансовый 2 122 6" xfId="14110" xr:uid="{00000000-0005-0000-0000-0000AF330000}"/>
    <cellStyle name="Финансовый 2 122 7" xfId="14212" xr:uid="{00000000-0005-0000-0000-0000B0330000}"/>
    <cellStyle name="Финансовый 2 122 7 2" xfId="16768" xr:uid="{00000000-0005-0000-0000-0000B1330000}"/>
    <cellStyle name="Финансовый 2 122 7 3" xfId="20751" xr:uid="{00000000-0005-0000-0000-0000B2330000}"/>
    <cellStyle name="Финансовый 2 122 7 4" xfId="22998" xr:uid="{00000000-0005-0000-0000-0000B3330000}"/>
    <cellStyle name="Финансовый 2 122 7 5" xfId="27087" xr:uid="{00000000-0005-0000-0000-0000B4330000}"/>
    <cellStyle name="Финансовый 2 122 7 6" xfId="22608" xr:uid="{00000000-0005-0000-0000-0000B5330000}"/>
    <cellStyle name="Финансовый 2 122 7 7" xfId="28635" xr:uid="{00000000-0005-0000-0000-0000B6330000}"/>
    <cellStyle name="Финансовый 2 122 7 8" xfId="33924" xr:uid="{00000000-0005-0000-0000-0000B7330000}"/>
    <cellStyle name="Финансовый 2 122 7 9" xfId="32089" xr:uid="{00000000-0005-0000-0000-0000B8330000}"/>
    <cellStyle name="Финансовый 2 122 8" xfId="16884" xr:uid="{00000000-0005-0000-0000-0000B9330000}"/>
    <cellStyle name="Финансовый 2 122 9" xfId="18196" xr:uid="{00000000-0005-0000-0000-0000BA330000}"/>
    <cellStyle name="Финансовый 2 122 9 2" xfId="24098" xr:uid="{00000000-0005-0000-0000-0000BB330000}"/>
    <cellStyle name="Финансовый 2 122 9 3" xfId="27339" xr:uid="{00000000-0005-0000-0000-0000BC330000}"/>
    <cellStyle name="Финансовый 2 122 9 4" xfId="28776" xr:uid="{00000000-0005-0000-0000-0000BD330000}"/>
    <cellStyle name="Финансовый 2 122 9 5" xfId="30082" xr:uid="{00000000-0005-0000-0000-0000BE330000}"/>
    <cellStyle name="Финансовый 2 122 9 6" xfId="35291" xr:uid="{00000000-0005-0000-0000-0000BF330000}"/>
    <cellStyle name="Финансовый 2 122 9 7" xfId="36627" xr:uid="{00000000-0005-0000-0000-0000C0330000}"/>
    <cellStyle name="Финансовый 2 123" xfId="31" xr:uid="{00000000-0005-0000-0000-0000C1330000}"/>
    <cellStyle name="Финансовый 2 123 2" xfId="423" xr:uid="{00000000-0005-0000-0000-0000C2330000}"/>
    <cellStyle name="Финансовый 2 123 2 2" xfId="7999" xr:uid="{00000000-0005-0000-0000-0000C3330000}"/>
    <cellStyle name="Финансовый 2 123 2 3" xfId="10331" xr:uid="{00000000-0005-0000-0000-0000C4330000}"/>
    <cellStyle name="Финансовый 2 123 3" xfId="1397" xr:uid="{00000000-0005-0000-0000-0000C5330000}"/>
    <cellStyle name="Финансовый 2 123 3 2" xfId="7778" xr:uid="{00000000-0005-0000-0000-0000C6330000}"/>
    <cellStyle name="Финансовый 2 123 3 2 2" xfId="13780" xr:uid="{00000000-0005-0000-0000-0000C7330000}"/>
    <cellStyle name="Финансовый 2 123 3 2 3" xfId="14542" xr:uid="{00000000-0005-0000-0000-0000C8330000}"/>
    <cellStyle name="Финансовый 2 123 3 2 3 2" xfId="16438" xr:uid="{00000000-0005-0000-0000-0000C9330000}"/>
    <cellStyle name="Финансовый 2 123 3 2 3 3" xfId="20421" xr:uid="{00000000-0005-0000-0000-0000CA330000}"/>
    <cellStyle name="Финансовый 2 123 3 2 3 4" xfId="24027" xr:uid="{00000000-0005-0000-0000-0000CB330000}"/>
    <cellStyle name="Финансовый 2 123 3 2 3 5" xfId="25693" xr:uid="{00000000-0005-0000-0000-0000CC330000}"/>
    <cellStyle name="Финансовый 2 123 3 2 3 6" xfId="26571" xr:uid="{00000000-0005-0000-0000-0000CD330000}"/>
    <cellStyle name="Финансовый 2 123 3 2 3 7" xfId="26237" xr:uid="{00000000-0005-0000-0000-0000CE330000}"/>
    <cellStyle name="Финансовый 2 123 3 2 3 8" xfId="33594" xr:uid="{00000000-0005-0000-0000-0000CF330000}"/>
    <cellStyle name="Финансовый 2 123 3 2 3 9" xfId="32228" xr:uid="{00000000-0005-0000-0000-0000D0330000}"/>
    <cellStyle name="Финансовый 2 123 3 2 4" xfId="17214" xr:uid="{00000000-0005-0000-0000-0000D1330000}"/>
    <cellStyle name="Финансовый 2 123 3 2 5" xfId="18526" xr:uid="{00000000-0005-0000-0000-0000D2330000}"/>
    <cellStyle name="Финансовый 2 123 3 2 5 2" xfId="23503" xr:uid="{00000000-0005-0000-0000-0000D3330000}"/>
    <cellStyle name="Финансовый 2 123 3 2 5 3" xfId="27669" xr:uid="{00000000-0005-0000-0000-0000D4330000}"/>
    <cellStyle name="Финансовый 2 123 3 2 5 4" xfId="29106" xr:uid="{00000000-0005-0000-0000-0000D5330000}"/>
    <cellStyle name="Финансовый 2 123 3 2 5 5" xfId="30412" xr:uid="{00000000-0005-0000-0000-0000D6330000}"/>
    <cellStyle name="Финансовый 2 123 3 2 5 6" xfId="34961" xr:uid="{00000000-0005-0000-0000-0000D7330000}"/>
    <cellStyle name="Финансовый 2 123 3 2 5 7" xfId="36297" xr:uid="{00000000-0005-0000-0000-0000D8330000}"/>
    <cellStyle name="Финансовый 2 123 3 3" xfId="12500" xr:uid="{00000000-0005-0000-0000-0000D9330000}"/>
    <cellStyle name="Финансовый 2 123 3 3 2" xfId="13132" xr:uid="{00000000-0005-0000-0000-0000DA330000}"/>
    <cellStyle name="Финансовый 2 123 3 3 3" xfId="15190" xr:uid="{00000000-0005-0000-0000-0000DB330000}"/>
    <cellStyle name="Финансовый 2 123 3 3 3 2" xfId="15790" xr:uid="{00000000-0005-0000-0000-0000DC330000}"/>
    <cellStyle name="Финансовый 2 123 3 3 3 3" xfId="19773" xr:uid="{00000000-0005-0000-0000-0000DD330000}"/>
    <cellStyle name="Финансовый 2 123 3 3 3 4" xfId="22443" xr:uid="{00000000-0005-0000-0000-0000DE330000}"/>
    <cellStyle name="Финансовый 2 123 3 3 3 5" xfId="26497" xr:uid="{00000000-0005-0000-0000-0000DF330000}"/>
    <cellStyle name="Финансовый 2 123 3 3 3 6" xfId="21746" xr:uid="{00000000-0005-0000-0000-0000E0330000}"/>
    <cellStyle name="Финансовый 2 123 3 3 3 7" xfId="26554" xr:uid="{00000000-0005-0000-0000-0000E1330000}"/>
    <cellStyle name="Финансовый 2 123 3 3 3 8" xfId="32946" xr:uid="{00000000-0005-0000-0000-0000E2330000}"/>
    <cellStyle name="Финансовый 2 123 3 3 3 9" xfId="31555" xr:uid="{00000000-0005-0000-0000-0000E3330000}"/>
    <cellStyle name="Финансовый 2 123 3 3 4" xfId="17862" xr:uid="{00000000-0005-0000-0000-0000E4330000}"/>
    <cellStyle name="Финансовый 2 123 3 3 5" xfId="19174" xr:uid="{00000000-0005-0000-0000-0000E5330000}"/>
    <cellStyle name="Финансовый 2 123 3 3 5 2" xfId="21155" xr:uid="{00000000-0005-0000-0000-0000E6330000}"/>
    <cellStyle name="Финансовый 2 123 3 3 5 3" xfId="28317" xr:uid="{00000000-0005-0000-0000-0000E7330000}"/>
    <cellStyle name="Финансовый 2 123 3 3 5 4" xfId="29754" xr:uid="{00000000-0005-0000-0000-0000E8330000}"/>
    <cellStyle name="Финансовый 2 123 3 3 5 5" xfId="31060" xr:uid="{00000000-0005-0000-0000-0000E9330000}"/>
    <cellStyle name="Финансовый 2 123 3 3 5 6" xfId="34313" xr:uid="{00000000-0005-0000-0000-0000EA330000}"/>
    <cellStyle name="Финансовый 2 123 3 3 5 7" xfId="35649" xr:uid="{00000000-0005-0000-0000-0000EB330000}"/>
    <cellStyle name="Финансовый 2 123 4" xfId="9941" xr:uid="{00000000-0005-0000-0000-0000EC330000}"/>
    <cellStyle name="Финансовый 2 123 4 2" xfId="13461" xr:uid="{00000000-0005-0000-0000-0000ED330000}"/>
    <cellStyle name="Финансовый 2 123 4 3" xfId="14861" xr:uid="{00000000-0005-0000-0000-0000EE330000}"/>
    <cellStyle name="Финансовый 2 123 4 3 2" xfId="16119" xr:uid="{00000000-0005-0000-0000-0000EF330000}"/>
    <cellStyle name="Финансовый 2 123 4 3 3" xfId="20102" xr:uid="{00000000-0005-0000-0000-0000F0330000}"/>
    <cellStyle name="Финансовый 2 123 4 3 4" xfId="23244" xr:uid="{00000000-0005-0000-0000-0000F1330000}"/>
    <cellStyle name="Финансовый 2 123 4 3 5" xfId="27115" xr:uid="{00000000-0005-0000-0000-0000F2330000}"/>
    <cellStyle name="Финансовый 2 123 4 3 6" xfId="23238" xr:uid="{00000000-0005-0000-0000-0000F3330000}"/>
    <cellStyle name="Финансовый 2 123 4 3 7" xfId="25958" xr:uid="{00000000-0005-0000-0000-0000F4330000}"/>
    <cellStyle name="Финансовый 2 123 4 3 8" xfId="33275" xr:uid="{00000000-0005-0000-0000-0000F5330000}"/>
    <cellStyle name="Финансовый 2 123 4 3 9" xfId="32157" xr:uid="{00000000-0005-0000-0000-0000F6330000}"/>
    <cellStyle name="Финансовый 2 123 4 4" xfId="17533" xr:uid="{00000000-0005-0000-0000-0000F7330000}"/>
    <cellStyle name="Финансовый 2 123 4 5" xfId="18845" xr:uid="{00000000-0005-0000-0000-0000F8330000}"/>
    <cellStyle name="Финансовый 2 123 4 5 2" xfId="22832" xr:uid="{00000000-0005-0000-0000-0000F9330000}"/>
    <cellStyle name="Финансовый 2 123 4 5 3" xfId="27988" xr:uid="{00000000-0005-0000-0000-0000FA330000}"/>
    <cellStyle name="Финансовый 2 123 4 5 4" xfId="29425" xr:uid="{00000000-0005-0000-0000-0000FB330000}"/>
    <cellStyle name="Финансовый 2 123 4 5 5" xfId="30731" xr:uid="{00000000-0005-0000-0000-0000FC330000}"/>
    <cellStyle name="Финансовый 2 123 4 5 6" xfId="34642" xr:uid="{00000000-0005-0000-0000-0000FD330000}"/>
    <cellStyle name="Финансовый 2 123 4 5 7" xfId="35978" xr:uid="{00000000-0005-0000-0000-0000FE330000}"/>
    <cellStyle name="Финансовый 2 123 5" xfId="11282" xr:uid="{00000000-0005-0000-0000-0000FF330000}"/>
    <cellStyle name="Финансовый 2 123 6" xfId="14109" xr:uid="{00000000-0005-0000-0000-000000340000}"/>
    <cellStyle name="Финансовый 2 123 7" xfId="14213" xr:uid="{00000000-0005-0000-0000-000001340000}"/>
    <cellStyle name="Финансовый 2 123 7 2" xfId="16767" xr:uid="{00000000-0005-0000-0000-000002340000}"/>
    <cellStyle name="Финансовый 2 123 7 3" xfId="20750" xr:uid="{00000000-0005-0000-0000-000003340000}"/>
    <cellStyle name="Финансовый 2 123 7 4" xfId="22877" xr:uid="{00000000-0005-0000-0000-000004340000}"/>
    <cellStyle name="Финансовый 2 123 7 5" xfId="24459" xr:uid="{00000000-0005-0000-0000-000005340000}"/>
    <cellStyle name="Финансовый 2 123 7 6" xfId="26522" xr:uid="{00000000-0005-0000-0000-000006340000}"/>
    <cellStyle name="Финансовый 2 123 7 7" xfId="23092" xr:uid="{00000000-0005-0000-0000-000007340000}"/>
    <cellStyle name="Финансовый 2 123 7 8" xfId="33923" xr:uid="{00000000-0005-0000-0000-000008340000}"/>
    <cellStyle name="Финансовый 2 123 7 9" xfId="32150" xr:uid="{00000000-0005-0000-0000-000009340000}"/>
    <cellStyle name="Финансовый 2 123 8" xfId="16885" xr:uid="{00000000-0005-0000-0000-00000A340000}"/>
    <cellStyle name="Финансовый 2 123 9" xfId="18197" xr:uid="{00000000-0005-0000-0000-00000B340000}"/>
    <cellStyle name="Финансовый 2 123 9 2" xfId="23704" xr:uid="{00000000-0005-0000-0000-00000C340000}"/>
    <cellStyle name="Финансовый 2 123 9 3" xfId="27340" xr:uid="{00000000-0005-0000-0000-00000D340000}"/>
    <cellStyle name="Финансовый 2 123 9 4" xfId="28777" xr:uid="{00000000-0005-0000-0000-00000E340000}"/>
    <cellStyle name="Финансовый 2 123 9 5" xfId="30083" xr:uid="{00000000-0005-0000-0000-00000F340000}"/>
    <cellStyle name="Финансовый 2 123 9 6" xfId="35290" xr:uid="{00000000-0005-0000-0000-000010340000}"/>
    <cellStyle name="Финансовый 2 123 9 7" xfId="36626" xr:uid="{00000000-0005-0000-0000-000011340000}"/>
    <cellStyle name="Финансовый 2 124" xfId="32" xr:uid="{00000000-0005-0000-0000-000012340000}"/>
    <cellStyle name="Финансовый 2 124 2" xfId="424" xr:uid="{00000000-0005-0000-0000-000013340000}"/>
    <cellStyle name="Финансовый 2 124 2 2" xfId="7794" xr:uid="{00000000-0005-0000-0000-000014340000}"/>
    <cellStyle name="Финансовый 2 124 2 3" xfId="10332" xr:uid="{00000000-0005-0000-0000-000015340000}"/>
    <cellStyle name="Финансовый 2 124 3" xfId="1398" xr:uid="{00000000-0005-0000-0000-000016340000}"/>
    <cellStyle name="Финансовый 2 124 3 2" xfId="8060" xr:uid="{00000000-0005-0000-0000-000017340000}"/>
    <cellStyle name="Финансовый 2 124 3 2 2" xfId="13714" xr:uid="{00000000-0005-0000-0000-000018340000}"/>
    <cellStyle name="Финансовый 2 124 3 2 3" xfId="14608" xr:uid="{00000000-0005-0000-0000-000019340000}"/>
    <cellStyle name="Финансовый 2 124 3 2 3 2" xfId="16372" xr:uid="{00000000-0005-0000-0000-00001A340000}"/>
    <cellStyle name="Финансовый 2 124 3 2 3 3" xfId="20355" xr:uid="{00000000-0005-0000-0000-00001B340000}"/>
    <cellStyle name="Финансовый 2 124 3 2 3 4" xfId="21755" xr:uid="{00000000-0005-0000-0000-00001C340000}"/>
    <cellStyle name="Финансовый 2 124 3 2 3 5" xfId="26168" xr:uid="{00000000-0005-0000-0000-00001D340000}"/>
    <cellStyle name="Финансовый 2 124 3 2 3 6" xfId="27076" xr:uid="{00000000-0005-0000-0000-00001E340000}"/>
    <cellStyle name="Финансовый 2 124 3 2 3 7" xfId="21585" xr:uid="{00000000-0005-0000-0000-00001F340000}"/>
    <cellStyle name="Финансовый 2 124 3 2 3 8" xfId="33528" xr:uid="{00000000-0005-0000-0000-000020340000}"/>
    <cellStyle name="Финансовый 2 124 3 2 3 9" xfId="32438" xr:uid="{00000000-0005-0000-0000-000021340000}"/>
    <cellStyle name="Финансовый 2 124 3 2 4" xfId="17280" xr:uid="{00000000-0005-0000-0000-000022340000}"/>
    <cellStyle name="Финансовый 2 124 3 2 5" xfId="18592" xr:uid="{00000000-0005-0000-0000-000023340000}"/>
    <cellStyle name="Финансовый 2 124 3 2 5 2" xfId="21177" xr:uid="{00000000-0005-0000-0000-000024340000}"/>
    <cellStyle name="Финансовый 2 124 3 2 5 3" xfId="27735" xr:uid="{00000000-0005-0000-0000-000025340000}"/>
    <cellStyle name="Финансовый 2 124 3 2 5 4" xfId="29172" xr:uid="{00000000-0005-0000-0000-000026340000}"/>
    <cellStyle name="Финансовый 2 124 3 2 5 5" xfId="30478" xr:uid="{00000000-0005-0000-0000-000027340000}"/>
    <cellStyle name="Финансовый 2 124 3 2 5 6" xfId="34895" xr:uid="{00000000-0005-0000-0000-000028340000}"/>
    <cellStyle name="Финансовый 2 124 3 2 5 7" xfId="36231" xr:uid="{00000000-0005-0000-0000-000029340000}"/>
    <cellStyle name="Финансовый 2 124 3 3" xfId="12566" xr:uid="{00000000-0005-0000-0000-00002A340000}"/>
    <cellStyle name="Финансовый 2 124 3 3 2" xfId="13066" xr:uid="{00000000-0005-0000-0000-00002B340000}"/>
    <cellStyle name="Финансовый 2 124 3 3 3" xfId="15256" xr:uid="{00000000-0005-0000-0000-00002C340000}"/>
    <cellStyle name="Финансовый 2 124 3 3 3 2" xfId="15724" xr:uid="{00000000-0005-0000-0000-00002D340000}"/>
    <cellStyle name="Финансовый 2 124 3 3 3 3" xfId="19707" xr:uid="{00000000-0005-0000-0000-00002E340000}"/>
    <cellStyle name="Финансовый 2 124 3 3 3 4" xfId="24200" xr:uid="{00000000-0005-0000-0000-00002F340000}"/>
    <cellStyle name="Финансовый 2 124 3 3 3 5" xfId="20923" xr:uid="{00000000-0005-0000-0000-000030340000}"/>
    <cellStyle name="Финансовый 2 124 3 3 3 6" xfId="23483" xr:uid="{00000000-0005-0000-0000-000031340000}"/>
    <cellStyle name="Финансовый 2 124 3 3 3 7" xfId="22178" xr:uid="{00000000-0005-0000-0000-000032340000}"/>
    <cellStyle name="Финансовый 2 124 3 3 3 8" xfId="32880" xr:uid="{00000000-0005-0000-0000-000033340000}"/>
    <cellStyle name="Финансовый 2 124 3 3 3 9" xfId="32372" xr:uid="{00000000-0005-0000-0000-000034340000}"/>
    <cellStyle name="Финансовый 2 124 3 3 4" xfId="17928" xr:uid="{00000000-0005-0000-0000-000035340000}"/>
    <cellStyle name="Финансовый 2 124 3 3 5" xfId="19240" xr:uid="{00000000-0005-0000-0000-000036340000}"/>
    <cellStyle name="Финансовый 2 124 3 3 5 2" xfId="21632" xr:uid="{00000000-0005-0000-0000-000037340000}"/>
    <cellStyle name="Финансовый 2 124 3 3 5 3" xfId="28383" xr:uid="{00000000-0005-0000-0000-000038340000}"/>
    <cellStyle name="Финансовый 2 124 3 3 5 4" xfId="29820" xr:uid="{00000000-0005-0000-0000-000039340000}"/>
    <cellStyle name="Финансовый 2 124 3 3 5 5" xfId="31126" xr:uid="{00000000-0005-0000-0000-00003A340000}"/>
    <cellStyle name="Финансовый 2 124 3 3 5 6" xfId="34247" xr:uid="{00000000-0005-0000-0000-00003B340000}"/>
    <cellStyle name="Финансовый 2 124 3 3 5 7" xfId="35583" xr:uid="{00000000-0005-0000-0000-00003C340000}"/>
    <cellStyle name="Финансовый 2 124 4" xfId="9942" xr:uid="{00000000-0005-0000-0000-00003D340000}"/>
    <cellStyle name="Финансовый 2 124 4 2" xfId="13460" xr:uid="{00000000-0005-0000-0000-00003E340000}"/>
    <cellStyle name="Финансовый 2 124 4 3" xfId="14862" xr:uid="{00000000-0005-0000-0000-00003F340000}"/>
    <cellStyle name="Финансовый 2 124 4 3 2" xfId="16118" xr:uid="{00000000-0005-0000-0000-000040340000}"/>
    <cellStyle name="Финансовый 2 124 4 3 3" xfId="20101" xr:uid="{00000000-0005-0000-0000-000041340000}"/>
    <cellStyle name="Финансовый 2 124 4 3 4" xfId="21374" xr:uid="{00000000-0005-0000-0000-000042340000}"/>
    <cellStyle name="Финансовый 2 124 4 3 5" xfId="26200" xr:uid="{00000000-0005-0000-0000-000043340000}"/>
    <cellStyle name="Финансовый 2 124 4 3 6" xfId="22780" xr:uid="{00000000-0005-0000-0000-000044340000}"/>
    <cellStyle name="Финансовый 2 124 4 3 7" xfId="26742" xr:uid="{00000000-0005-0000-0000-000045340000}"/>
    <cellStyle name="Финансовый 2 124 4 3 8" xfId="33274" xr:uid="{00000000-0005-0000-0000-000046340000}"/>
    <cellStyle name="Финансовый 2 124 4 3 9" xfId="32227" xr:uid="{00000000-0005-0000-0000-000047340000}"/>
    <cellStyle name="Финансовый 2 124 4 4" xfId="17534" xr:uid="{00000000-0005-0000-0000-000048340000}"/>
    <cellStyle name="Финансовый 2 124 4 5" xfId="18846" xr:uid="{00000000-0005-0000-0000-000049340000}"/>
    <cellStyle name="Финансовый 2 124 4 5 2" xfId="22773" xr:uid="{00000000-0005-0000-0000-00004A340000}"/>
    <cellStyle name="Финансовый 2 124 4 5 3" xfId="27989" xr:uid="{00000000-0005-0000-0000-00004B340000}"/>
    <cellStyle name="Финансовый 2 124 4 5 4" xfId="29426" xr:uid="{00000000-0005-0000-0000-00004C340000}"/>
    <cellStyle name="Финансовый 2 124 4 5 5" xfId="30732" xr:uid="{00000000-0005-0000-0000-00004D340000}"/>
    <cellStyle name="Финансовый 2 124 4 5 6" xfId="34641" xr:uid="{00000000-0005-0000-0000-00004E340000}"/>
    <cellStyle name="Финансовый 2 124 4 5 7" xfId="35977" xr:uid="{00000000-0005-0000-0000-00004F340000}"/>
    <cellStyle name="Финансовый 2 124 5" xfId="11283" xr:uid="{00000000-0005-0000-0000-000050340000}"/>
    <cellStyle name="Финансовый 2 124 6" xfId="14108" xr:uid="{00000000-0005-0000-0000-000051340000}"/>
    <cellStyle name="Финансовый 2 124 7" xfId="14214" xr:uid="{00000000-0005-0000-0000-000052340000}"/>
    <cellStyle name="Финансовый 2 124 7 2" xfId="16766" xr:uid="{00000000-0005-0000-0000-000053340000}"/>
    <cellStyle name="Финансовый 2 124 7 3" xfId="20749" xr:uid="{00000000-0005-0000-0000-000054340000}"/>
    <cellStyle name="Финансовый 2 124 7 4" xfId="25146" xr:uid="{00000000-0005-0000-0000-000055340000}"/>
    <cellStyle name="Финансовый 2 124 7 5" xfId="23913" xr:uid="{00000000-0005-0000-0000-000056340000}"/>
    <cellStyle name="Финансовый 2 124 7 6" xfId="20824" xr:uid="{00000000-0005-0000-0000-000057340000}"/>
    <cellStyle name="Финансовый 2 124 7 7" xfId="20893" xr:uid="{00000000-0005-0000-0000-000058340000}"/>
    <cellStyle name="Финансовый 2 124 7 8" xfId="33922" xr:uid="{00000000-0005-0000-0000-000059340000}"/>
    <cellStyle name="Финансовый 2 124 7 9" xfId="32210" xr:uid="{00000000-0005-0000-0000-00005A340000}"/>
    <cellStyle name="Финансовый 2 124 8" xfId="16886" xr:uid="{00000000-0005-0000-0000-00005B340000}"/>
    <cellStyle name="Финансовый 2 124 9" xfId="18198" xr:uid="{00000000-0005-0000-0000-00005C340000}"/>
    <cellStyle name="Финансовый 2 124 9 2" xfId="23502" xr:uid="{00000000-0005-0000-0000-00005D340000}"/>
    <cellStyle name="Финансовый 2 124 9 3" xfId="27341" xr:uid="{00000000-0005-0000-0000-00005E340000}"/>
    <cellStyle name="Финансовый 2 124 9 4" xfId="28778" xr:uid="{00000000-0005-0000-0000-00005F340000}"/>
    <cellStyle name="Финансовый 2 124 9 5" xfId="30084" xr:uid="{00000000-0005-0000-0000-000060340000}"/>
    <cellStyle name="Финансовый 2 124 9 6" xfId="35289" xr:uid="{00000000-0005-0000-0000-000061340000}"/>
    <cellStyle name="Финансовый 2 124 9 7" xfId="36625" xr:uid="{00000000-0005-0000-0000-000062340000}"/>
    <cellStyle name="Финансовый 2 125" xfId="33" xr:uid="{00000000-0005-0000-0000-000063340000}"/>
    <cellStyle name="Финансовый 2 125 2" xfId="425" xr:uid="{00000000-0005-0000-0000-000064340000}"/>
    <cellStyle name="Финансовый 2 125 2 2" xfId="8286" xr:uid="{00000000-0005-0000-0000-000065340000}"/>
    <cellStyle name="Финансовый 2 125 2 3" xfId="10333" xr:uid="{00000000-0005-0000-0000-000066340000}"/>
    <cellStyle name="Финансовый 2 125 3" xfId="1399" xr:uid="{00000000-0005-0000-0000-000067340000}"/>
    <cellStyle name="Финансовый 2 125 3 2" xfId="8147" xr:uid="{00000000-0005-0000-0000-000068340000}"/>
    <cellStyle name="Финансовый 2 125 3 2 2" xfId="13677" xr:uid="{00000000-0005-0000-0000-000069340000}"/>
    <cellStyle name="Финансовый 2 125 3 2 3" xfId="14645" xr:uid="{00000000-0005-0000-0000-00006A340000}"/>
    <cellStyle name="Финансовый 2 125 3 2 3 2" xfId="16335" xr:uid="{00000000-0005-0000-0000-00006B340000}"/>
    <cellStyle name="Финансовый 2 125 3 2 3 3" xfId="20318" xr:uid="{00000000-0005-0000-0000-00006C340000}"/>
    <cellStyle name="Финансовый 2 125 3 2 3 4" xfId="22602" xr:uid="{00000000-0005-0000-0000-00006D340000}"/>
    <cellStyle name="Финансовый 2 125 3 2 3 5" xfId="21239" xr:uid="{00000000-0005-0000-0000-00006E340000}"/>
    <cellStyle name="Финансовый 2 125 3 2 3 6" xfId="26055" xr:uid="{00000000-0005-0000-0000-00006F340000}"/>
    <cellStyle name="Финансовый 2 125 3 2 3 7" xfId="21947" xr:uid="{00000000-0005-0000-0000-000070340000}"/>
    <cellStyle name="Финансовый 2 125 3 2 3 8" xfId="33491" xr:uid="{00000000-0005-0000-0000-000071340000}"/>
    <cellStyle name="Финансовый 2 125 3 2 3 9" xfId="32253" xr:uid="{00000000-0005-0000-0000-000072340000}"/>
    <cellStyle name="Финансовый 2 125 3 2 4" xfId="17317" xr:uid="{00000000-0005-0000-0000-000073340000}"/>
    <cellStyle name="Финансовый 2 125 3 2 5" xfId="18629" xr:uid="{00000000-0005-0000-0000-000074340000}"/>
    <cellStyle name="Финансовый 2 125 3 2 5 2" xfId="24130" xr:uid="{00000000-0005-0000-0000-000075340000}"/>
    <cellStyle name="Финансовый 2 125 3 2 5 3" xfId="27772" xr:uid="{00000000-0005-0000-0000-000076340000}"/>
    <cellStyle name="Финансовый 2 125 3 2 5 4" xfId="29209" xr:uid="{00000000-0005-0000-0000-000077340000}"/>
    <cellStyle name="Финансовый 2 125 3 2 5 5" xfId="30515" xr:uid="{00000000-0005-0000-0000-000078340000}"/>
    <cellStyle name="Финансовый 2 125 3 2 5 6" xfId="34858" xr:uid="{00000000-0005-0000-0000-000079340000}"/>
    <cellStyle name="Финансовый 2 125 3 2 5 7" xfId="36194" xr:uid="{00000000-0005-0000-0000-00007A340000}"/>
    <cellStyle name="Финансовый 2 125 3 3" xfId="12603" xr:uid="{00000000-0005-0000-0000-00007B340000}"/>
    <cellStyle name="Финансовый 2 125 3 3 2" xfId="13029" xr:uid="{00000000-0005-0000-0000-00007C340000}"/>
    <cellStyle name="Финансовый 2 125 3 3 3" xfId="15293" xr:uid="{00000000-0005-0000-0000-00007D340000}"/>
    <cellStyle name="Финансовый 2 125 3 3 3 2" xfId="15687" xr:uid="{00000000-0005-0000-0000-00007E340000}"/>
    <cellStyle name="Финансовый 2 125 3 3 3 3" xfId="19670" xr:uid="{00000000-0005-0000-0000-00007F340000}"/>
    <cellStyle name="Финансовый 2 125 3 3 3 4" xfId="24746" xr:uid="{00000000-0005-0000-0000-000080340000}"/>
    <cellStyle name="Финансовый 2 125 3 3 3 5" xfId="25593" xr:uid="{00000000-0005-0000-0000-000081340000}"/>
    <cellStyle name="Финансовый 2 125 3 3 3 6" xfId="26098" xr:uid="{00000000-0005-0000-0000-000082340000}"/>
    <cellStyle name="Финансовый 2 125 3 3 3 7" xfId="21613" xr:uid="{00000000-0005-0000-0000-000083340000}"/>
    <cellStyle name="Финансовый 2 125 3 3 3 8" xfId="32843" xr:uid="{00000000-0005-0000-0000-000084340000}"/>
    <cellStyle name="Финансовый 2 125 3 3 3 9" xfId="31895" xr:uid="{00000000-0005-0000-0000-000085340000}"/>
    <cellStyle name="Финансовый 2 125 3 3 4" xfId="17965" xr:uid="{00000000-0005-0000-0000-000086340000}"/>
    <cellStyle name="Финансовый 2 125 3 3 5" xfId="19277" xr:uid="{00000000-0005-0000-0000-000087340000}"/>
    <cellStyle name="Финансовый 2 125 3 3 5 2" xfId="21473" xr:uid="{00000000-0005-0000-0000-000088340000}"/>
    <cellStyle name="Финансовый 2 125 3 3 5 3" xfId="28420" xr:uid="{00000000-0005-0000-0000-000089340000}"/>
    <cellStyle name="Финансовый 2 125 3 3 5 4" xfId="29857" xr:uid="{00000000-0005-0000-0000-00008A340000}"/>
    <cellStyle name="Финансовый 2 125 3 3 5 5" xfId="31163" xr:uid="{00000000-0005-0000-0000-00008B340000}"/>
    <cellStyle name="Финансовый 2 125 3 3 5 6" xfId="34210" xr:uid="{00000000-0005-0000-0000-00008C340000}"/>
    <cellStyle name="Финансовый 2 125 3 3 5 7" xfId="35546" xr:uid="{00000000-0005-0000-0000-00008D340000}"/>
    <cellStyle name="Финансовый 2 125 4" xfId="9943" xr:uid="{00000000-0005-0000-0000-00008E340000}"/>
    <cellStyle name="Финансовый 2 125 4 2" xfId="13459" xr:uid="{00000000-0005-0000-0000-00008F340000}"/>
    <cellStyle name="Финансовый 2 125 4 3" xfId="14863" xr:uid="{00000000-0005-0000-0000-000090340000}"/>
    <cellStyle name="Финансовый 2 125 4 3 2" xfId="16117" xr:uid="{00000000-0005-0000-0000-000091340000}"/>
    <cellStyle name="Финансовый 2 125 4 3 3" xfId="20100" xr:uid="{00000000-0005-0000-0000-000092340000}"/>
    <cellStyle name="Финансовый 2 125 4 3 4" xfId="24750" xr:uid="{00000000-0005-0000-0000-000093340000}"/>
    <cellStyle name="Финансовый 2 125 4 3 5" xfId="22674" xr:uid="{00000000-0005-0000-0000-000094340000}"/>
    <cellStyle name="Финансовый 2 125 4 3 6" xfId="24036" xr:uid="{00000000-0005-0000-0000-000095340000}"/>
    <cellStyle name="Финансовый 2 125 4 3 7" xfId="26090" xr:uid="{00000000-0005-0000-0000-000096340000}"/>
    <cellStyle name="Финансовый 2 125 4 3 8" xfId="33273" xr:uid="{00000000-0005-0000-0000-000097340000}"/>
    <cellStyle name="Финансовый 2 125 4 3 9" xfId="32215" xr:uid="{00000000-0005-0000-0000-000098340000}"/>
    <cellStyle name="Финансовый 2 125 4 4" xfId="17535" xr:uid="{00000000-0005-0000-0000-000099340000}"/>
    <cellStyle name="Финансовый 2 125 4 5" xfId="18847" xr:uid="{00000000-0005-0000-0000-00009A340000}"/>
    <cellStyle name="Финансовый 2 125 4 5 2" xfId="22714" xr:uid="{00000000-0005-0000-0000-00009B340000}"/>
    <cellStyle name="Финансовый 2 125 4 5 3" xfId="27990" xr:uid="{00000000-0005-0000-0000-00009C340000}"/>
    <cellStyle name="Финансовый 2 125 4 5 4" xfId="29427" xr:uid="{00000000-0005-0000-0000-00009D340000}"/>
    <cellStyle name="Финансовый 2 125 4 5 5" xfId="30733" xr:uid="{00000000-0005-0000-0000-00009E340000}"/>
    <cellStyle name="Финансовый 2 125 4 5 6" xfId="34640" xr:uid="{00000000-0005-0000-0000-00009F340000}"/>
    <cellStyle name="Финансовый 2 125 4 5 7" xfId="35976" xr:uid="{00000000-0005-0000-0000-0000A0340000}"/>
    <cellStyle name="Финансовый 2 125 5" xfId="11284" xr:uid="{00000000-0005-0000-0000-0000A1340000}"/>
    <cellStyle name="Финансовый 2 125 6" xfId="14107" xr:uid="{00000000-0005-0000-0000-0000A2340000}"/>
    <cellStyle name="Финансовый 2 125 7" xfId="14215" xr:uid="{00000000-0005-0000-0000-0000A3340000}"/>
    <cellStyle name="Финансовый 2 125 7 2" xfId="16765" xr:uid="{00000000-0005-0000-0000-0000A4340000}"/>
    <cellStyle name="Финансовый 2 125 7 3" xfId="20748" xr:uid="{00000000-0005-0000-0000-0000A5340000}"/>
    <cellStyle name="Финансовый 2 125 7 4" xfId="21490" xr:uid="{00000000-0005-0000-0000-0000A6340000}"/>
    <cellStyle name="Финансовый 2 125 7 5" xfId="26858" xr:uid="{00000000-0005-0000-0000-0000A7340000}"/>
    <cellStyle name="Финансовый 2 125 7 6" xfId="24787" xr:uid="{00000000-0005-0000-0000-0000A8340000}"/>
    <cellStyle name="Финансовый 2 125 7 7" xfId="24838" xr:uid="{00000000-0005-0000-0000-0000A9340000}"/>
    <cellStyle name="Финансовый 2 125 7 8" xfId="33921" xr:uid="{00000000-0005-0000-0000-0000AA340000}"/>
    <cellStyle name="Финансовый 2 125 7 9" xfId="32312" xr:uid="{00000000-0005-0000-0000-0000AB340000}"/>
    <cellStyle name="Финансовый 2 125 8" xfId="16887" xr:uid="{00000000-0005-0000-0000-0000AC340000}"/>
    <cellStyle name="Финансовый 2 125 9" xfId="18199" xr:uid="{00000000-0005-0000-0000-0000AD340000}"/>
    <cellStyle name="Финансовый 2 125 9 2" xfId="23291" xr:uid="{00000000-0005-0000-0000-0000AE340000}"/>
    <cellStyle name="Финансовый 2 125 9 3" xfId="27342" xr:uid="{00000000-0005-0000-0000-0000AF340000}"/>
    <cellStyle name="Финансовый 2 125 9 4" xfId="28779" xr:uid="{00000000-0005-0000-0000-0000B0340000}"/>
    <cellStyle name="Финансовый 2 125 9 5" xfId="30085" xr:uid="{00000000-0005-0000-0000-0000B1340000}"/>
    <cellStyle name="Финансовый 2 125 9 6" xfId="35288" xr:uid="{00000000-0005-0000-0000-0000B2340000}"/>
    <cellStyle name="Финансовый 2 125 9 7" xfId="36624" xr:uid="{00000000-0005-0000-0000-0000B3340000}"/>
    <cellStyle name="Финансовый 2 126" xfId="34" xr:uid="{00000000-0005-0000-0000-0000B4340000}"/>
    <cellStyle name="Финансовый 2 126 2" xfId="426" xr:uid="{00000000-0005-0000-0000-0000B5340000}"/>
    <cellStyle name="Финансовый 2 126 2 2" xfId="8124" xr:uid="{00000000-0005-0000-0000-0000B6340000}"/>
    <cellStyle name="Финансовый 2 126 2 3" xfId="10334" xr:uid="{00000000-0005-0000-0000-0000B7340000}"/>
    <cellStyle name="Финансовый 2 126 3" xfId="1400" xr:uid="{00000000-0005-0000-0000-0000B8340000}"/>
    <cellStyle name="Финансовый 2 126 3 2" xfId="7801" xr:uid="{00000000-0005-0000-0000-0000B9340000}"/>
    <cellStyle name="Финансовый 2 126 3 2 2" xfId="13767" xr:uid="{00000000-0005-0000-0000-0000BA340000}"/>
    <cellStyle name="Финансовый 2 126 3 2 3" xfId="14555" xr:uid="{00000000-0005-0000-0000-0000BB340000}"/>
    <cellStyle name="Финансовый 2 126 3 2 3 2" xfId="16425" xr:uid="{00000000-0005-0000-0000-0000BC340000}"/>
    <cellStyle name="Финансовый 2 126 3 2 3 3" xfId="20408" xr:uid="{00000000-0005-0000-0000-0000BD340000}"/>
    <cellStyle name="Финансовый 2 126 3 2 3 4" xfId="22300" xr:uid="{00000000-0005-0000-0000-0000BE340000}"/>
    <cellStyle name="Финансовый 2 126 3 2 3 5" xfId="24568" xr:uid="{00000000-0005-0000-0000-0000BF340000}"/>
    <cellStyle name="Финансовый 2 126 3 2 3 6" xfId="24620" xr:uid="{00000000-0005-0000-0000-0000C0340000}"/>
    <cellStyle name="Финансовый 2 126 3 2 3 7" xfId="28713" xr:uid="{00000000-0005-0000-0000-0000C1340000}"/>
    <cellStyle name="Финансовый 2 126 3 2 3 8" xfId="33581" xr:uid="{00000000-0005-0000-0000-0000C2340000}"/>
    <cellStyle name="Финансовый 2 126 3 2 3 9" xfId="31684" xr:uid="{00000000-0005-0000-0000-0000C3340000}"/>
    <cellStyle name="Финансовый 2 126 3 2 4" xfId="17227" xr:uid="{00000000-0005-0000-0000-0000C4340000}"/>
    <cellStyle name="Финансовый 2 126 3 2 5" xfId="18539" xr:uid="{00000000-0005-0000-0000-0000C5340000}"/>
    <cellStyle name="Финансовый 2 126 3 2 5 2" xfId="23392" xr:uid="{00000000-0005-0000-0000-0000C6340000}"/>
    <cellStyle name="Финансовый 2 126 3 2 5 3" xfId="27682" xr:uid="{00000000-0005-0000-0000-0000C7340000}"/>
    <cellStyle name="Финансовый 2 126 3 2 5 4" xfId="29119" xr:uid="{00000000-0005-0000-0000-0000C8340000}"/>
    <cellStyle name="Финансовый 2 126 3 2 5 5" xfId="30425" xr:uid="{00000000-0005-0000-0000-0000C9340000}"/>
    <cellStyle name="Финансовый 2 126 3 2 5 6" xfId="34948" xr:uid="{00000000-0005-0000-0000-0000CA340000}"/>
    <cellStyle name="Финансовый 2 126 3 2 5 7" xfId="36284" xr:uid="{00000000-0005-0000-0000-0000CB340000}"/>
    <cellStyle name="Финансовый 2 126 3 3" xfId="12513" xr:uid="{00000000-0005-0000-0000-0000CC340000}"/>
    <cellStyle name="Финансовый 2 126 3 3 2" xfId="13119" xr:uid="{00000000-0005-0000-0000-0000CD340000}"/>
    <cellStyle name="Финансовый 2 126 3 3 3" xfId="15203" xr:uid="{00000000-0005-0000-0000-0000CE340000}"/>
    <cellStyle name="Финансовый 2 126 3 3 3 2" xfId="15777" xr:uid="{00000000-0005-0000-0000-0000CF340000}"/>
    <cellStyle name="Финансовый 2 126 3 3 3 3" xfId="19760" xr:uid="{00000000-0005-0000-0000-0000D0340000}"/>
    <cellStyle name="Финансовый 2 126 3 3 3 4" xfId="22067" xr:uid="{00000000-0005-0000-0000-0000D1340000}"/>
    <cellStyle name="Финансовый 2 126 3 3 3 5" xfId="23683" xr:uid="{00000000-0005-0000-0000-0000D2340000}"/>
    <cellStyle name="Финансовый 2 126 3 3 3 6" xfId="23129" xr:uid="{00000000-0005-0000-0000-0000D3340000}"/>
    <cellStyle name="Финансовый 2 126 3 3 3 7" xfId="21520" xr:uid="{00000000-0005-0000-0000-0000D4340000}"/>
    <cellStyle name="Финансовый 2 126 3 3 3 8" xfId="32933" xr:uid="{00000000-0005-0000-0000-0000D5340000}"/>
    <cellStyle name="Финансовый 2 126 3 3 3 9" xfId="31920" xr:uid="{00000000-0005-0000-0000-0000D6340000}"/>
    <cellStyle name="Финансовый 2 126 3 3 4" xfId="17875" xr:uid="{00000000-0005-0000-0000-0000D7340000}"/>
    <cellStyle name="Финансовый 2 126 3 3 5" xfId="19187" xr:uid="{00000000-0005-0000-0000-0000D8340000}"/>
    <cellStyle name="Финансовый 2 126 3 3 5 2" xfId="21152" xr:uid="{00000000-0005-0000-0000-0000D9340000}"/>
    <cellStyle name="Финансовый 2 126 3 3 5 3" xfId="28330" xr:uid="{00000000-0005-0000-0000-0000DA340000}"/>
    <cellStyle name="Финансовый 2 126 3 3 5 4" xfId="29767" xr:uid="{00000000-0005-0000-0000-0000DB340000}"/>
    <cellStyle name="Финансовый 2 126 3 3 5 5" xfId="31073" xr:uid="{00000000-0005-0000-0000-0000DC340000}"/>
    <cellStyle name="Финансовый 2 126 3 3 5 6" xfId="34300" xr:uid="{00000000-0005-0000-0000-0000DD340000}"/>
    <cellStyle name="Финансовый 2 126 3 3 5 7" xfId="35636" xr:uid="{00000000-0005-0000-0000-0000DE340000}"/>
    <cellStyle name="Финансовый 2 126 4" xfId="9944" xr:uid="{00000000-0005-0000-0000-0000DF340000}"/>
    <cellStyle name="Финансовый 2 126 4 2" xfId="13458" xr:uid="{00000000-0005-0000-0000-0000E0340000}"/>
    <cellStyle name="Финансовый 2 126 4 3" xfId="14864" xr:uid="{00000000-0005-0000-0000-0000E1340000}"/>
    <cellStyle name="Финансовый 2 126 4 3 2" xfId="16116" xr:uid="{00000000-0005-0000-0000-0000E2340000}"/>
    <cellStyle name="Финансовый 2 126 4 3 3" xfId="20099" xr:uid="{00000000-0005-0000-0000-0000E3340000}"/>
    <cellStyle name="Финансовый 2 126 4 3 4" xfId="24366" xr:uid="{00000000-0005-0000-0000-0000E4340000}"/>
    <cellStyle name="Финансовый 2 126 4 3 5" xfId="26642" xr:uid="{00000000-0005-0000-0000-0000E5340000}"/>
    <cellStyle name="Финансовый 2 126 4 3 6" xfId="24910" xr:uid="{00000000-0005-0000-0000-0000E6340000}"/>
    <cellStyle name="Финансовый 2 126 4 3 7" xfId="25119" xr:uid="{00000000-0005-0000-0000-0000E7340000}"/>
    <cellStyle name="Финансовый 2 126 4 3 8" xfId="33272" xr:uid="{00000000-0005-0000-0000-0000E8340000}"/>
    <cellStyle name="Финансовый 2 126 4 3 9" xfId="32235" xr:uid="{00000000-0005-0000-0000-0000E9340000}"/>
    <cellStyle name="Финансовый 2 126 4 4" xfId="17536" xr:uid="{00000000-0005-0000-0000-0000EA340000}"/>
    <cellStyle name="Финансовый 2 126 4 5" xfId="18848" xr:uid="{00000000-0005-0000-0000-0000EB340000}"/>
    <cellStyle name="Финансовый 2 126 4 5 2" xfId="22550" xr:uid="{00000000-0005-0000-0000-0000EC340000}"/>
    <cellStyle name="Финансовый 2 126 4 5 3" xfId="27991" xr:uid="{00000000-0005-0000-0000-0000ED340000}"/>
    <cellStyle name="Финансовый 2 126 4 5 4" xfId="29428" xr:uid="{00000000-0005-0000-0000-0000EE340000}"/>
    <cellStyle name="Финансовый 2 126 4 5 5" xfId="30734" xr:uid="{00000000-0005-0000-0000-0000EF340000}"/>
    <cellStyle name="Финансовый 2 126 4 5 6" xfId="34639" xr:uid="{00000000-0005-0000-0000-0000F0340000}"/>
    <cellStyle name="Финансовый 2 126 4 5 7" xfId="35975" xr:uid="{00000000-0005-0000-0000-0000F1340000}"/>
    <cellStyle name="Финансовый 2 126 5" xfId="11285" xr:uid="{00000000-0005-0000-0000-0000F2340000}"/>
    <cellStyle name="Финансовый 2 126 6" xfId="14106" xr:uid="{00000000-0005-0000-0000-0000F3340000}"/>
    <cellStyle name="Финансовый 2 126 7" xfId="14216" xr:uid="{00000000-0005-0000-0000-0000F4340000}"/>
    <cellStyle name="Финансовый 2 126 7 2" xfId="16764" xr:uid="{00000000-0005-0000-0000-0000F5340000}"/>
    <cellStyle name="Финансовый 2 126 7 3" xfId="20747" xr:uid="{00000000-0005-0000-0000-0000F6340000}"/>
    <cellStyle name="Финансовый 2 126 7 4" xfId="21316" xr:uid="{00000000-0005-0000-0000-0000F7340000}"/>
    <cellStyle name="Финансовый 2 126 7 5" xfId="21725" xr:uid="{00000000-0005-0000-0000-0000F8340000}"/>
    <cellStyle name="Финансовый 2 126 7 6" xfId="27096" xr:uid="{00000000-0005-0000-0000-0000F9340000}"/>
    <cellStyle name="Финансовый 2 126 7 7" xfId="24413" xr:uid="{00000000-0005-0000-0000-0000FA340000}"/>
    <cellStyle name="Финансовый 2 126 7 8" xfId="33920" xr:uid="{00000000-0005-0000-0000-0000FB340000}"/>
    <cellStyle name="Финансовый 2 126 7 9" xfId="32351" xr:uid="{00000000-0005-0000-0000-0000FC340000}"/>
    <cellStyle name="Финансовый 2 126 8" xfId="16888" xr:uid="{00000000-0005-0000-0000-0000FD340000}"/>
    <cellStyle name="Финансовый 2 126 9" xfId="18200" xr:uid="{00000000-0005-0000-0000-0000FE340000}"/>
    <cellStyle name="Финансовый 2 126 9 2" xfId="25335" xr:uid="{00000000-0005-0000-0000-0000FF340000}"/>
    <cellStyle name="Финансовый 2 126 9 3" xfId="27343" xr:uid="{00000000-0005-0000-0000-000000350000}"/>
    <cellStyle name="Финансовый 2 126 9 4" xfId="28780" xr:uid="{00000000-0005-0000-0000-000001350000}"/>
    <cellStyle name="Финансовый 2 126 9 5" xfId="30086" xr:uid="{00000000-0005-0000-0000-000002350000}"/>
    <cellStyle name="Финансовый 2 126 9 6" xfId="35287" xr:uid="{00000000-0005-0000-0000-000003350000}"/>
    <cellStyle name="Финансовый 2 126 9 7" xfId="36623" xr:uid="{00000000-0005-0000-0000-000004350000}"/>
    <cellStyle name="Финансовый 2 127" xfId="35" xr:uid="{00000000-0005-0000-0000-000005350000}"/>
    <cellStyle name="Финансовый 2 127 2" xfId="427" xr:uid="{00000000-0005-0000-0000-000006350000}"/>
    <cellStyle name="Финансовый 2 127 2 2" xfId="8058" xr:uid="{00000000-0005-0000-0000-000007350000}"/>
    <cellStyle name="Финансовый 2 127 2 3" xfId="10335" xr:uid="{00000000-0005-0000-0000-000008350000}"/>
    <cellStyle name="Финансовый 2 127 3" xfId="1401" xr:uid="{00000000-0005-0000-0000-000009350000}"/>
    <cellStyle name="Финансовый 2 127 3 2" xfId="7779" xr:uid="{00000000-0005-0000-0000-00000A350000}"/>
    <cellStyle name="Финансовый 2 127 3 2 2" xfId="13779" xr:uid="{00000000-0005-0000-0000-00000B350000}"/>
    <cellStyle name="Финансовый 2 127 3 2 3" xfId="14543" xr:uid="{00000000-0005-0000-0000-00000C350000}"/>
    <cellStyle name="Финансовый 2 127 3 2 3 2" xfId="16437" xr:uid="{00000000-0005-0000-0000-00000D350000}"/>
    <cellStyle name="Финансовый 2 127 3 2 3 3" xfId="20420" xr:uid="{00000000-0005-0000-0000-00000E350000}"/>
    <cellStyle name="Финансовый 2 127 3 2 3 4" xfId="23660" xr:uid="{00000000-0005-0000-0000-00000F350000}"/>
    <cellStyle name="Финансовый 2 127 3 2 3 5" xfId="25654" xr:uid="{00000000-0005-0000-0000-000010350000}"/>
    <cellStyle name="Финансовый 2 127 3 2 3 6" xfId="26679" xr:uid="{00000000-0005-0000-0000-000011350000}"/>
    <cellStyle name="Финансовый 2 127 3 2 3 7" xfId="23512" xr:uid="{00000000-0005-0000-0000-000012350000}"/>
    <cellStyle name="Финансовый 2 127 3 2 3 8" xfId="33593" xr:uid="{00000000-0005-0000-0000-000013350000}"/>
    <cellStyle name="Финансовый 2 127 3 2 3 9" xfId="32236" xr:uid="{00000000-0005-0000-0000-000014350000}"/>
    <cellStyle name="Финансовый 2 127 3 2 4" xfId="17215" xr:uid="{00000000-0005-0000-0000-000015350000}"/>
    <cellStyle name="Финансовый 2 127 3 2 5" xfId="18527" xr:uid="{00000000-0005-0000-0000-000016350000}"/>
    <cellStyle name="Финансовый 2 127 3 2 5 2" xfId="23292" xr:uid="{00000000-0005-0000-0000-000017350000}"/>
    <cellStyle name="Финансовый 2 127 3 2 5 3" xfId="27670" xr:uid="{00000000-0005-0000-0000-000018350000}"/>
    <cellStyle name="Финансовый 2 127 3 2 5 4" xfId="29107" xr:uid="{00000000-0005-0000-0000-000019350000}"/>
    <cellStyle name="Финансовый 2 127 3 2 5 5" xfId="30413" xr:uid="{00000000-0005-0000-0000-00001A350000}"/>
    <cellStyle name="Финансовый 2 127 3 2 5 6" xfId="34960" xr:uid="{00000000-0005-0000-0000-00001B350000}"/>
    <cellStyle name="Финансовый 2 127 3 2 5 7" xfId="36296" xr:uid="{00000000-0005-0000-0000-00001C350000}"/>
    <cellStyle name="Финансовый 2 127 3 3" xfId="12501" xr:uid="{00000000-0005-0000-0000-00001D350000}"/>
    <cellStyle name="Финансовый 2 127 3 3 2" xfId="13131" xr:uid="{00000000-0005-0000-0000-00001E350000}"/>
    <cellStyle name="Финансовый 2 127 3 3 3" xfId="15191" xr:uid="{00000000-0005-0000-0000-00001F350000}"/>
    <cellStyle name="Финансовый 2 127 3 3 3 2" xfId="15789" xr:uid="{00000000-0005-0000-0000-000020350000}"/>
    <cellStyle name="Финансовый 2 127 3 3 3 3" xfId="19772" xr:uid="{00000000-0005-0000-0000-000021350000}"/>
    <cellStyle name="Финансовый 2 127 3 3 3 4" xfId="22381" xr:uid="{00000000-0005-0000-0000-000022350000}"/>
    <cellStyle name="Финансовый 2 127 3 3 3 5" xfId="24830" xr:uid="{00000000-0005-0000-0000-000023350000}"/>
    <cellStyle name="Финансовый 2 127 3 3 3 6" xfId="26017" xr:uid="{00000000-0005-0000-0000-000024350000}"/>
    <cellStyle name="Финансовый 2 127 3 3 3 7" xfId="25760" xr:uid="{00000000-0005-0000-0000-000025350000}"/>
    <cellStyle name="Финансовый 2 127 3 3 3 8" xfId="32945" xr:uid="{00000000-0005-0000-0000-000026350000}"/>
    <cellStyle name="Финансовый 2 127 3 3 3 9" xfId="32560" xr:uid="{00000000-0005-0000-0000-000027350000}"/>
    <cellStyle name="Финансовый 2 127 3 3 4" xfId="17863" xr:uid="{00000000-0005-0000-0000-000028350000}"/>
    <cellStyle name="Финансовый 2 127 3 3 5" xfId="19175" xr:uid="{00000000-0005-0000-0000-000029350000}"/>
    <cellStyle name="Финансовый 2 127 3 3 5 2" xfId="24170" xr:uid="{00000000-0005-0000-0000-00002A350000}"/>
    <cellStyle name="Финансовый 2 127 3 3 5 3" xfId="28318" xr:uid="{00000000-0005-0000-0000-00002B350000}"/>
    <cellStyle name="Финансовый 2 127 3 3 5 4" xfId="29755" xr:uid="{00000000-0005-0000-0000-00002C350000}"/>
    <cellStyle name="Финансовый 2 127 3 3 5 5" xfId="31061" xr:uid="{00000000-0005-0000-0000-00002D350000}"/>
    <cellStyle name="Финансовый 2 127 3 3 5 6" xfId="34312" xr:uid="{00000000-0005-0000-0000-00002E350000}"/>
    <cellStyle name="Финансовый 2 127 3 3 5 7" xfId="35648" xr:uid="{00000000-0005-0000-0000-00002F350000}"/>
    <cellStyle name="Финансовый 2 127 4" xfId="9945" xr:uid="{00000000-0005-0000-0000-000030350000}"/>
    <cellStyle name="Финансовый 2 127 4 2" xfId="13457" xr:uid="{00000000-0005-0000-0000-000031350000}"/>
    <cellStyle name="Финансовый 2 127 4 3" xfId="14865" xr:uid="{00000000-0005-0000-0000-000032350000}"/>
    <cellStyle name="Финансовый 2 127 4 3 2" xfId="16115" xr:uid="{00000000-0005-0000-0000-000033350000}"/>
    <cellStyle name="Финансовый 2 127 4 3 3" xfId="20098" xr:uid="{00000000-0005-0000-0000-000034350000}"/>
    <cellStyle name="Финансовый 2 127 4 3 4" xfId="21002" xr:uid="{00000000-0005-0000-0000-000035350000}"/>
    <cellStyle name="Финансовый 2 127 4 3 5" xfId="26648" xr:uid="{00000000-0005-0000-0000-000036350000}"/>
    <cellStyle name="Финансовый 2 127 4 3 6" xfId="22499" xr:uid="{00000000-0005-0000-0000-000037350000}"/>
    <cellStyle name="Финансовый 2 127 4 3 7" xfId="26851" xr:uid="{00000000-0005-0000-0000-000038350000}"/>
    <cellStyle name="Финансовый 2 127 4 3 8" xfId="33271" xr:uid="{00000000-0005-0000-0000-000039350000}"/>
    <cellStyle name="Финансовый 2 127 4 3 9" xfId="32422" xr:uid="{00000000-0005-0000-0000-00003A350000}"/>
    <cellStyle name="Финансовый 2 127 4 4" xfId="17537" xr:uid="{00000000-0005-0000-0000-00003B350000}"/>
    <cellStyle name="Финансовый 2 127 4 5" xfId="18849" xr:uid="{00000000-0005-0000-0000-00003C350000}"/>
    <cellStyle name="Финансовый 2 127 4 5 2" xfId="22497" xr:uid="{00000000-0005-0000-0000-00003D350000}"/>
    <cellStyle name="Финансовый 2 127 4 5 3" xfId="27992" xr:uid="{00000000-0005-0000-0000-00003E350000}"/>
    <cellStyle name="Финансовый 2 127 4 5 4" xfId="29429" xr:uid="{00000000-0005-0000-0000-00003F350000}"/>
    <cellStyle name="Финансовый 2 127 4 5 5" xfId="30735" xr:uid="{00000000-0005-0000-0000-000040350000}"/>
    <cellStyle name="Финансовый 2 127 4 5 6" xfId="34638" xr:uid="{00000000-0005-0000-0000-000041350000}"/>
    <cellStyle name="Финансовый 2 127 4 5 7" xfId="35974" xr:uid="{00000000-0005-0000-0000-000042350000}"/>
    <cellStyle name="Финансовый 2 127 5" xfId="11286" xr:uid="{00000000-0005-0000-0000-000043350000}"/>
    <cellStyle name="Финансовый 2 127 6" xfId="14105" xr:uid="{00000000-0005-0000-0000-000044350000}"/>
    <cellStyle name="Финансовый 2 127 7" xfId="14217" xr:uid="{00000000-0005-0000-0000-000045350000}"/>
    <cellStyle name="Финансовый 2 127 7 2" xfId="16763" xr:uid="{00000000-0005-0000-0000-000046350000}"/>
    <cellStyle name="Финансовый 2 127 7 3" xfId="20746" xr:uid="{00000000-0005-0000-0000-000047350000}"/>
    <cellStyle name="Финансовый 2 127 7 4" xfId="22827" xr:uid="{00000000-0005-0000-0000-000048350000}"/>
    <cellStyle name="Финансовый 2 127 7 5" xfId="22009" xr:uid="{00000000-0005-0000-0000-000049350000}"/>
    <cellStyle name="Финансовый 2 127 7 6" xfId="25158" xr:uid="{00000000-0005-0000-0000-00004A350000}"/>
    <cellStyle name="Финансовый 2 127 7 7" xfId="25512" xr:uid="{00000000-0005-0000-0000-00004B350000}"/>
    <cellStyle name="Финансовый 2 127 7 8" xfId="33919" xr:uid="{00000000-0005-0000-0000-00004C350000}"/>
    <cellStyle name="Финансовый 2 127 7 9" xfId="32414" xr:uid="{00000000-0005-0000-0000-00004D350000}"/>
    <cellStyle name="Финансовый 2 127 8" xfId="16889" xr:uid="{00000000-0005-0000-0000-00004E350000}"/>
    <cellStyle name="Финансовый 2 127 9" xfId="18201" xr:uid="{00000000-0005-0000-0000-00004F350000}"/>
    <cellStyle name="Финансовый 2 127 9 2" xfId="23117" xr:uid="{00000000-0005-0000-0000-000050350000}"/>
    <cellStyle name="Финансовый 2 127 9 3" xfId="27344" xr:uid="{00000000-0005-0000-0000-000051350000}"/>
    <cellStyle name="Финансовый 2 127 9 4" xfId="28781" xr:uid="{00000000-0005-0000-0000-000052350000}"/>
    <cellStyle name="Финансовый 2 127 9 5" xfId="30087" xr:uid="{00000000-0005-0000-0000-000053350000}"/>
    <cellStyle name="Финансовый 2 127 9 6" xfId="35286" xr:uid="{00000000-0005-0000-0000-000054350000}"/>
    <cellStyle name="Финансовый 2 127 9 7" xfId="36622" xr:uid="{00000000-0005-0000-0000-000055350000}"/>
    <cellStyle name="Финансовый 2 128" xfId="36" xr:uid="{00000000-0005-0000-0000-000056350000}"/>
    <cellStyle name="Финансовый 2 128 2" xfId="428" xr:uid="{00000000-0005-0000-0000-000057350000}"/>
    <cellStyle name="Финансовый 2 128 2 2" xfId="7753" xr:uid="{00000000-0005-0000-0000-000058350000}"/>
    <cellStyle name="Финансовый 2 128 2 3" xfId="10336" xr:uid="{00000000-0005-0000-0000-000059350000}"/>
    <cellStyle name="Финансовый 2 128 3" xfId="1402" xr:uid="{00000000-0005-0000-0000-00005A350000}"/>
    <cellStyle name="Финансовый 2 128 3 2" xfId="8035" xr:uid="{00000000-0005-0000-0000-00005B350000}"/>
    <cellStyle name="Финансовый 2 128 3 2 2" xfId="13720" xr:uid="{00000000-0005-0000-0000-00005C350000}"/>
    <cellStyle name="Финансовый 2 128 3 2 3" xfId="14602" xr:uid="{00000000-0005-0000-0000-00005D350000}"/>
    <cellStyle name="Финансовый 2 128 3 2 3 2" xfId="16378" xr:uid="{00000000-0005-0000-0000-00005E350000}"/>
    <cellStyle name="Финансовый 2 128 3 2 3 3" xfId="20361" xr:uid="{00000000-0005-0000-0000-00005F350000}"/>
    <cellStyle name="Финансовый 2 128 3 2 3 4" xfId="21064" xr:uid="{00000000-0005-0000-0000-000060350000}"/>
    <cellStyle name="Финансовый 2 128 3 2 3 5" xfId="23930" xr:uid="{00000000-0005-0000-0000-000061350000}"/>
    <cellStyle name="Финансовый 2 128 3 2 3 6" xfId="25374" xr:uid="{00000000-0005-0000-0000-000062350000}"/>
    <cellStyle name="Финансовый 2 128 3 2 3 7" xfId="22886" xr:uid="{00000000-0005-0000-0000-000063350000}"/>
    <cellStyle name="Финансовый 2 128 3 2 3 8" xfId="33534" xr:uid="{00000000-0005-0000-0000-000064350000}"/>
    <cellStyle name="Финансовый 2 128 3 2 3 9" xfId="32048" xr:uid="{00000000-0005-0000-0000-000065350000}"/>
    <cellStyle name="Финансовый 2 128 3 2 4" xfId="17274" xr:uid="{00000000-0005-0000-0000-000066350000}"/>
    <cellStyle name="Финансовый 2 128 3 2 5" xfId="18586" xr:uid="{00000000-0005-0000-0000-000067350000}"/>
    <cellStyle name="Финансовый 2 128 3 2 5 2" xfId="23527" xr:uid="{00000000-0005-0000-0000-000068350000}"/>
    <cellStyle name="Финансовый 2 128 3 2 5 3" xfId="27729" xr:uid="{00000000-0005-0000-0000-000069350000}"/>
    <cellStyle name="Финансовый 2 128 3 2 5 4" xfId="29166" xr:uid="{00000000-0005-0000-0000-00006A350000}"/>
    <cellStyle name="Финансовый 2 128 3 2 5 5" xfId="30472" xr:uid="{00000000-0005-0000-0000-00006B350000}"/>
    <cellStyle name="Финансовый 2 128 3 2 5 6" xfId="34901" xr:uid="{00000000-0005-0000-0000-00006C350000}"/>
    <cellStyle name="Финансовый 2 128 3 2 5 7" xfId="36237" xr:uid="{00000000-0005-0000-0000-00006D350000}"/>
    <cellStyle name="Финансовый 2 128 3 3" xfId="12560" xr:uid="{00000000-0005-0000-0000-00006E350000}"/>
    <cellStyle name="Финансовый 2 128 3 3 2" xfId="13072" xr:uid="{00000000-0005-0000-0000-00006F350000}"/>
    <cellStyle name="Финансовый 2 128 3 3 3" xfId="15250" xr:uid="{00000000-0005-0000-0000-000070350000}"/>
    <cellStyle name="Финансовый 2 128 3 3 3 2" xfId="15730" xr:uid="{00000000-0005-0000-0000-000071350000}"/>
    <cellStyle name="Финансовый 2 128 3 3 3 3" xfId="19713" xr:uid="{00000000-0005-0000-0000-000072350000}"/>
    <cellStyle name="Финансовый 2 128 3 3 3 4" xfId="23287" xr:uid="{00000000-0005-0000-0000-000073350000}"/>
    <cellStyle name="Финансовый 2 128 3 3 3 5" xfId="26550" xr:uid="{00000000-0005-0000-0000-000074350000}"/>
    <cellStyle name="Финансовый 2 128 3 3 3 6" xfId="27002" xr:uid="{00000000-0005-0000-0000-000075350000}"/>
    <cellStyle name="Финансовый 2 128 3 3 3 7" xfId="22740" xr:uid="{00000000-0005-0000-0000-000076350000}"/>
    <cellStyle name="Финансовый 2 128 3 3 3 8" xfId="32886" xr:uid="{00000000-0005-0000-0000-000077350000}"/>
    <cellStyle name="Финансовый 2 128 3 3 3 9" xfId="32593" xr:uid="{00000000-0005-0000-0000-000078350000}"/>
    <cellStyle name="Финансовый 2 128 3 3 4" xfId="17922" xr:uid="{00000000-0005-0000-0000-000079350000}"/>
    <cellStyle name="Финансовый 2 128 3 3 5" xfId="19234" xr:uid="{00000000-0005-0000-0000-00007A350000}"/>
    <cellStyle name="Финансовый 2 128 3 3 5 2" xfId="20993" xr:uid="{00000000-0005-0000-0000-00007B350000}"/>
    <cellStyle name="Финансовый 2 128 3 3 5 3" xfId="28377" xr:uid="{00000000-0005-0000-0000-00007C350000}"/>
    <cellStyle name="Финансовый 2 128 3 3 5 4" xfId="29814" xr:uid="{00000000-0005-0000-0000-00007D350000}"/>
    <cellStyle name="Финансовый 2 128 3 3 5 5" xfId="31120" xr:uid="{00000000-0005-0000-0000-00007E350000}"/>
    <cellStyle name="Финансовый 2 128 3 3 5 6" xfId="34253" xr:uid="{00000000-0005-0000-0000-00007F350000}"/>
    <cellStyle name="Финансовый 2 128 3 3 5 7" xfId="35589" xr:uid="{00000000-0005-0000-0000-000080350000}"/>
    <cellStyle name="Финансовый 2 128 4" xfId="9946" xr:uid="{00000000-0005-0000-0000-000081350000}"/>
    <cellStyle name="Финансовый 2 128 4 2" xfId="13456" xr:uid="{00000000-0005-0000-0000-000082350000}"/>
    <cellStyle name="Финансовый 2 128 4 3" xfId="14866" xr:uid="{00000000-0005-0000-0000-000083350000}"/>
    <cellStyle name="Финансовый 2 128 4 3 2" xfId="16114" xr:uid="{00000000-0005-0000-0000-000084350000}"/>
    <cellStyle name="Финансовый 2 128 4 3 3" xfId="20097" xr:uid="{00000000-0005-0000-0000-000085350000}"/>
    <cellStyle name="Финансовый 2 128 4 3 4" xfId="24857" xr:uid="{00000000-0005-0000-0000-000086350000}"/>
    <cellStyle name="Финансовый 2 128 4 3 5" xfId="25472" xr:uid="{00000000-0005-0000-0000-000087350000}"/>
    <cellStyle name="Финансовый 2 128 4 3 6" xfId="26935" xr:uid="{00000000-0005-0000-0000-000088350000}"/>
    <cellStyle name="Финансовый 2 128 4 3 7" xfId="23128" xr:uid="{00000000-0005-0000-0000-000089350000}"/>
    <cellStyle name="Финансовый 2 128 4 3 8" xfId="33270" xr:uid="{00000000-0005-0000-0000-00008A350000}"/>
    <cellStyle name="Финансовый 2 128 4 3 9" xfId="31523" xr:uid="{00000000-0005-0000-0000-00008B350000}"/>
    <cellStyle name="Финансовый 2 128 4 4" xfId="17538" xr:uid="{00000000-0005-0000-0000-00008C350000}"/>
    <cellStyle name="Финансовый 2 128 4 5" xfId="18850" xr:uid="{00000000-0005-0000-0000-00008D350000}"/>
    <cellStyle name="Финансовый 2 128 4 5 2" xfId="22447" xr:uid="{00000000-0005-0000-0000-00008E350000}"/>
    <cellStyle name="Финансовый 2 128 4 5 3" xfId="27993" xr:uid="{00000000-0005-0000-0000-00008F350000}"/>
    <cellStyle name="Финансовый 2 128 4 5 4" xfId="29430" xr:uid="{00000000-0005-0000-0000-000090350000}"/>
    <cellStyle name="Финансовый 2 128 4 5 5" xfId="30736" xr:uid="{00000000-0005-0000-0000-000091350000}"/>
    <cellStyle name="Финансовый 2 128 4 5 6" xfId="34637" xr:uid="{00000000-0005-0000-0000-000092350000}"/>
    <cellStyle name="Финансовый 2 128 4 5 7" xfId="35973" xr:uid="{00000000-0005-0000-0000-000093350000}"/>
    <cellStyle name="Финансовый 2 128 5" xfId="11287" xr:uid="{00000000-0005-0000-0000-000094350000}"/>
    <cellStyle name="Финансовый 2 128 6" xfId="14104" xr:uid="{00000000-0005-0000-0000-000095350000}"/>
    <cellStyle name="Финансовый 2 128 7" xfId="14218" xr:uid="{00000000-0005-0000-0000-000096350000}"/>
    <cellStyle name="Финансовый 2 128 7 2" xfId="16762" xr:uid="{00000000-0005-0000-0000-000097350000}"/>
    <cellStyle name="Финансовый 2 128 7 3" xfId="20745" xr:uid="{00000000-0005-0000-0000-000098350000}"/>
    <cellStyle name="Финансовый 2 128 7 4" xfId="22770" xr:uid="{00000000-0005-0000-0000-000099350000}"/>
    <cellStyle name="Финансовый 2 128 7 5" xfId="26060" xr:uid="{00000000-0005-0000-0000-00009A350000}"/>
    <cellStyle name="Финансовый 2 128 7 6" xfId="25595" xr:uid="{00000000-0005-0000-0000-00009B350000}"/>
    <cellStyle name="Финансовый 2 128 7 7" xfId="21894" xr:uid="{00000000-0005-0000-0000-00009C350000}"/>
    <cellStyle name="Финансовый 2 128 7 8" xfId="33918" xr:uid="{00000000-0005-0000-0000-00009D350000}"/>
    <cellStyle name="Финансовый 2 128 7 9" xfId="32498" xr:uid="{00000000-0005-0000-0000-00009E350000}"/>
    <cellStyle name="Финансовый 2 128 8" xfId="16890" xr:uid="{00000000-0005-0000-0000-00009F350000}"/>
    <cellStyle name="Финансовый 2 128 9" xfId="18202" xr:uid="{00000000-0005-0000-0000-0000A0350000}"/>
    <cellStyle name="Финансовый 2 128 9 2" xfId="21546" xr:uid="{00000000-0005-0000-0000-0000A1350000}"/>
    <cellStyle name="Финансовый 2 128 9 3" xfId="27345" xr:uid="{00000000-0005-0000-0000-0000A2350000}"/>
    <cellStyle name="Финансовый 2 128 9 4" xfId="28782" xr:uid="{00000000-0005-0000-0000-0000A3350000}"/>
    <cellStyle name="Финансовый 2 128 9 5" xfId="30088" xr:uid="{00000000-0005-0000-0000-0000A4350000}"/>
    <cellStyle name="Финансовый 2 128 9 6" xfId="35285" xr:uid="{00000000-0005-0000-0000-0000A5350000}"/>
    <cellStyle name="Финансовый 2 128 9 7" xfId="36621" xr:uid="{00000000-0005-0000-0000-0000A6350000}"/>
    <cellStyle name="Финансовый 2 129" xfId="37" xr:uid="{00000000-0005-0000-0000-0000A7350000}"/>
    <cellStyle name="Финансовый 2 129 2" xfId="429" xr:uid="{00000000-0005-0000-0000-0000A8350000}"/>
    <cellStyle name="Финансовый 2 129 2 2" xfId="8309" xr:uid="{00000000-0005-0000-0000-0000A9350000}"/>
    <cellStyle name="Финансовый 2 129 2 3" xfId="10337" xr:uid="{00000000-0005-0000-0000-0000AA350000}"/>
    <cellStyle name="Финансовый 2 129 3" xfId="1403" xr:uid="{00000000-0005-0000-0000-0000AB350000}"/>
    <cellStyle name="Финансовый 2 129 3 2" xfId="8199" xr:uid="{00000000-0005-0000-0000-0000AC350000}"/>
    <cellStyle name="Финансовый 2 129 3 2 2" xfId="13661" xr:uid="{00000000-0005-0000-0000-0000AD350000}"/>
    <cellStyle name="Финансовый 2 129 3 2 3" xfId="14661" xr:uid="{00000000-0005-0000-0000-0000AE350000}"/>
    <cellStyle name="Финансовый 2 129 3 2 3 2" xfId="16319" xr:uid="{00000000-0005-0000-0000-0000AF350000}"/>
    <cellStyle name="Финансовый 2 129 3 2 3 3" xfId="20302" xr:uid="{00000000-0005-0000-0000-0000B0350000}"/>
    <cellStyle name="Финансовый 2 129 3 2 3 4" xfId="21764" xr:uid="{00000000-0005-0000-0000-0000B1350000}"/>
    <cellStyle name="Финансовый 2 129 3 2 3 5" xfId="27133" xr:uid="{00000000-0005-0000-0000-0000B2350000}"/>
    <cellStyle name="Финансовый 2 129 3 2 3 6" xfId="27153" xr:uid="{00000000-0005-0000-0000-0000B3350000}"/>
    <cellStyle name="Финансовый 2 129 3 2 3 7" xfId="26864" xr:uid="{00000000-0005-0000-0000-0000B4350000}"/>
    <cellStyle name="Финансовый 2 129 3 2 3 8" xfId="33475" xr:uid="{00000000-0005-0000-0000-0000B5350000}"/>
    <cellStyle name="Финансовый 2 129 3 2 3 9" xfId="32474" xr:uid="{00000000-0005-0000-0000-0000B6350000}"/>
    <cellStyle name="Финансовый 2 129 3 2 4" xfId="17333" xr:uid="{00000000-0005-0000-0000-0000B7350000}"/>
    <cellStyle name="Финансовый 2 129 3 2 5" xfId="18645" xr:uid="{00000000-0005-0000-0000-0000B8350000}"/>
    <cellStyle name="Финансовый 2 129 3 2 5 2" xfId="22409" xr:uid="{00000000-0005-0000-0000-0000B9350000}"/>
    <cellStyle name="Финансовый 2 129 3 2 5 3" xfId="27788" xr:uid="{00000000-0005-0000-0000-0000BA350000}"/>
    <cellStyle name="Финансовый 2 129 3 2 5 4" xfId="29225" xr:uid="{00000000-0005-0000-0000-0000BB350000}"/>
    <cellStyle name="Финансовый 2 129 3 2 5 5" xfId="30531" xr:uid="{00000000-0005-0000-0000-0000BC350000}"/>
    <cellStyle name="Финансовый 2 129 3 2 5 6" xfId="34842" xr:uid="{00000000-0005-0000-0000-0000BD350000}"/>
    <cellStyle name="Финансовый 2 129 3 2 5 7" xfId="36178" xr:uid="{00000000-0005-0000-0000-0000BE350000}"/>
    <cellStyle name="Финансовый 2 129 3 3" xfId="12619" xr:uid="{00000000-0005-0000-0000-0000BF350000}"/>
    <cellStyle name="Финансовый 2 129 3 3 2" xfId="13013" xr:uid="{00000000-0005-0000-0000-0000C0350000}"/>
    <cellStyle name="Финансовый 2 129 3 3 3" xfId="15309" xr:uid="{00000000-0005-0000-0000-0000C1350000}"/>
    <cellStyle name="Финансовый 2 129 3 3 3 2" xfId="15671" xr:uid="{00000000-0005-0000-0000-0000C2350000}"/>
    <cellStyle name="Финансовый 2 129 3 3 3 3" xfId="19654" xr:uid="{00000000-0005-0000-0000-0000C3350000}"/>
    <cellStyle name="Финансовый 2 129 3 3 3 4" xfId="22527" xr:uid="{00000000-0005-0000-0000-0000C4350000}"/>
    <cellStyle name="Финансовый 2 129 3 3 3 5" xfId="23866" xr:uid="{00000000-0005-0000-0000-0000C5350000}"/>
    <cellStyle name="Финансовый 2 129 3 3 3 6" xfId="26656" xr:uid="{00000000-0005-0000-0000-0000C6350000}"/>
    <cellStyle name="Финансовый 2 129 3 3 3 7" xfId="25028" xr:uid="{00000000-0005-0000-0000-0000C7350000}"/>
    <cellStyle name="Финансовый 2 129 3 3 3 8" xfId="32827" xr:uid="{00000000-0005-0000-0000-0000C8350000}"/>
    <cellStyle name="Финансовый 2 129 3 3 3 9" xfId="32220" xr:uid="{00000000-0005-0000-0000-0000C9350000}"/>
    <cellStyle name="Финансовый 2 129 3 3 4" xfId="17981" xr:uid="{00000000-0005-0000-0000-0000CA350000}"/>
    <cellStyle name="Финансовый 2 129 3 3 5" xfId="19293" xr:uid="{00000000-0005-0000-0000-0000CB350000}"/>
    <cellStyle name="Финансовый 2 129 3 3 5 2" xfId="22670" xr:uid="{00000000-0005-0000-0000-0000CC350000}"/>
    <cellStyle name="Финансовый 2 129 3 3 5 3" xfId="28436" xr:uid="{00000000-0005-0000-0000-0000CD350000}"/>
    <cellStyle name="Финансовый 2 129 3 3 5 4" xfId="29873" xr:uid="{00000000-0005-0000-0000-0000CE350000}"/>
    <cellStyle name="Финансовый 2 129 3 3 5 5" xfId="31179" xr:uid="{00000000-0005-0000-0000-0000CF350000}"/>
    <cellStyle name="Финансовый 2 129 3 3 5 6" xfId="34194" xr:uid="{00000000-0005-0000-0000-0000D0350000}"/>
    <cellStyle name="Финансовый 2 129 3 3 5 7" xfId="35530" xr:uid="{00000000-0005-0000-0000-0000D1350000}"/>
    <cellStyle name="Финансовый 2 129 4" xfId="9947" xr:uid="{00000000-0005-0000-0000-0000D2350000}"/>
    <cellStyle name="Финансовый 2 129 4 2" xfId="13455" xr:uid="{00000000-0005-0000-0000-0000D3350000}"/>
    <cellStyle name="Финансовый 2 129 4 3" xfId="14867" xr:uid="{00000000-0005-0000-0000-0000D4350000}"/>
    <cellStyle name="Финансовый 2 129 4 3 2" xfId="16113" xr:uid="{00000000-0005-0000-0000-0000D5350000}"/>
    <cellStyle name="Финансовый 2 129 4 3 3" xfId="20096" xr:uid="{00000000-0005-0000-0000-0000D6350000}"/>
    <cellStyle name="Финансовый 2 129 4 3 4" xfId="24475" xr:uid="{00000000-0005-0000-0000-0000D7350000}"/>
    <cellStyle name="Финансовый 2 129 4 3 5" xfId="26965" xr:uid="{00000000-0005-0000-0000-0000D8350000}"/>
    <cellStyle name="Финансовый 2 129 4 3 6" xfId="22277" xr:uid="{00000000-0005-0000-0000-0000D9350000}"/>
    <cellStyle name="Финансовый 2 129 4 3 7" xfId="26444" xr:uid="{00000000-0005-0000-0000-0000DA350000}"/>
    <cellStyle name="Финансовый 2 129 4 3 8" xfId="33269" xr:uid="{00000000-0005-0000-0000-0000DB350000}"/>
    <cellStyle name="Финансовый 2 129 4 3 9" xfId="32507" xr:uid="{00000000-0005-0000-0000-0000DC350000}"/>
    <cellStyle name="Финансовый 2 129 4 4" xfId="17539" xr:uid="{00000000-0005-0000-0000-0000DD350000}"/>
    <cellStyle name="Финансовый 2 129 4 5" xfId="18851" xr:uid="{00000000-0005-0000-0000-0000DE350000}"/>
    <cellStyle name="Финансовый 2 129 4 5 2" xfId="22387" xr:uid="{00000000-0005-0000-0000-0000DF350000}"/>
    <cellStyle name="Финансовый 2 129 4 5 3" xfId="27994" xr:uid="{00000000-0005-0000-0000-0000E0350000}"/>
    <cellStyle name="Финансовый 2 129 4 5 4" xfId="29431" xr:uid="{00000000-0005-0000-0000-0000E1350000}"/>
    <cellStyle name="Финансовый 2 129 4 5 5" xfId="30737" xr:uid="{00000000-0005-0000-0000-0000E2350000}"/>
    <cellStyle name="Финансовый 2 129 4 5 6" xfId="34636" xr:uid="{00000000-0005-0000-0000-0000E3350000}"/>
    <cellStyle name="Финансовый 2 129 4 5 7" xfId="35972" xr:uid="{00000000-0005-0000-0000-0000E4350000}"/>
    <cellStyle name="Финансовый 2 129 5" xfId="11288" xr:uid="{00000000-0005-0000-0000-0000E5350000}"/>
    <cellStyle name="Финансовый 2 129 6" xfId="14103" xr:uid="{00000000-0005-0000-0000-0000E6350000}"/>
    <cellStyle name="Финансовый 2 129 7" xfId="14219" xr:uid="{00000000-0005-0000-0000-0000E7350000}"/>
    <cellStyle name="Финансовый 2 129 7 2" xfId="16761" xr:uid="{00000000-0005-0000-0000-0000E8350000}"/>
    <cellStyle name="Финансовый 2 129 7 3" xfId="20744" xr:uid="{00000000-0005-0000-0000-0000E9350000}"/>
    <cellStyle name="Финансовый 2 129 7 4" xfId="22711" xr:uid="{00000000-0005-0000-0000-0000EA350000}"/>
    <cellStyle name="Финансовый 2 129 7 5" xfId="26738" xr:uid="{00000000-0005-0000-0000-0000EB350000}"/>
    <cellStyle name="Финансовый 2 129 7 6" xfId="26116" xr:uid="{00000000-0005-0000-0000-0000EC350000}"/>
    <cellStyle name="Финансовый 2 129 7 7" xfId="26031" xr:uid="{00000000-0005-0000-0000-0000ED350000}"/>
    <cellStyle name="Финансовый 2 129 7 8" xfId="33917" xr:uid="{00000000-0005-0000-0000-0000EE350000}"/>
    <cellStyle name="Финансовый 2 129 7 9" xfId="31451" xr:uid="{00000000-0005-0000-0000-0000EF350000}"/>
    <cellStyle name="Финансовый 2 129 8" xfId="16891" xr:uid="{00000000-0005-0000-0000-0000F0350000}"/>
    <cellStyle name="Финансовый 2 129 9" xfId="18203" xr:uid="{00000000-0005-0000-0000-0000F1350000}"/>
    <cellStyle name="Финансовый 2 129 9 2" xfId="25193" xr:uid="{00000000-0005-0000-0000-0000F2350000}"/>
    <cellStyle name="Финансовый 2 129 9 3" xfId="27346" xr:uid="{00000000-0005-0000-0000-0000F3350000}"/>
    <cellStyle name="Финансовый 2 129 9 4" xfId="28783" xr:uid="{00000000-0005-0000-0000-0000F4350000}"/>
    <cellStyle name="Финансовый 2 129 9 5" xfId="30089" xr:uid="{00000000-0005-0000-0000-0000F5350000}"/>
    <cellStyle name="Финансовый 2 129 9 6" xfId="35284" xr:uid="{00000000-0005-0000-0000-0000F6350000}"/>
    <cellStyle name="Финансовый 2 129 9 7" xfId="36620" xr:uid="{00000000-0005-0000-0000-0000F7350000}"/>
    <cellStyle name="Финансовый 2 13" xfId="38" xr:uid="{00000000-0005-0000-0000-0000F8350000}"/>
    <cellStyle name="Финансовый 2 13 2" xfId="343" xr:uid="{00000000-0005-0000-0000-0000F9350000}"/>
    <cellStyle name="Финансовый 2 13 2 2" xfId="8047" xr:uid="{00000000-0005-0000-0000-0000FA350000}"/>
    <cellStyle name="Финансовый 2 13 2 3" xfId="10251" xr:uid="{00000000-0005-0000-0000-0000FB350000}"/>
    <cellStyle name="Финансовый 2 13 3" xfId="1279" xr:uid="{00000000-0005-0000-0000-0000FC350000}"/>
    <cellStyle name="Финансовый 2 13 3 2" xfId="8582" xr:uid="{00000000-0005-0000-0000-0000FD350000}"/>
    <cellStyle name="Финансовый 2 13 3 2 2" xfId="13629" xr:uid="{00000000-0005-0000-0000-0000FE350000}"/>
    <cellStyle name="Финансовый 2 13 3 2 3" xfId="14693" xr:uid="{00000000-0005-0000-0000-0000FF350000}"/>
    <cellStyle name="Финансовый 2 13 3 2 3 2" xfId="16287" xr:uid="{00000000-0005-0000-0000-000000360000}"/>
    <cellStyle name="Финансовый 2 13 3 2 3 3" xfId="20270" xr:uid="{00000000-0005-0000-0000-000001360000}"/>
    <cellStyle name="Финансовый 2 13 3 2 3 4" xfId="23943" xr:uid="{00000000-0005-0000-0000-000002360000}"/>
    <cellStyle name="Финансовый 2 13 3 2 3 5" xfId="26782" xr:uid="{00000000-0005-0000-0000-000003360000}"/>
    <cellStyle name="Финансовый 2 13 3 2 3 6" xfId="26234" xr:uid="{00000000-0005-0000-0000-000004360000}"/>
    <cellStyle name="Финансовый 2 13 3 2 3 7" xfId="23566" xr:uid="{00000000-0005-0000-0000-000005360000}"/>
    <cellStyle name="Финансовый 2 13 3 2 3 8" xfId="33443" xr:uid="{00000000-0005-0000-0000-000006360000}"/>
    <cellStyle name="Финансовый 2 13 3 2 3 9" xfId="32558" xr:uid="{00000000-0005-0000-0000-000007360000}"/>
    <cellStyle name="Финансовый 2 13 3 2 4" xfId="17365" xr:uid="{00000000-0005-0000-0000-000008360000}"/>
    <cellStyle name="Финансовый 2 13 3 2 5" xfId="18677" xr:uid="{00000000-0005-0000-0000-000009360000}"/>
    <cellStyle name="Финансовый 2 13 3 2 5 2" xfId="23369" xr:uid="{00000000-0005-0000-0000-00000A360000}"/>
    <cellStyle name="Финансовый 2 13 3 2 5 3" xfId="27820" xr:uid="{00000000-0005-0000-0000-00000B360000}"/>
    <cellStyle name="Финансовый 2 13 3 2 5 4" xfId="29257" xr:uid="{00000000-0005-0000-0000-00000C360000}"/>
    <cellStyle name="Финансовый 2 13 3 2 5 5" xfId="30563" xr:uid="{00000000-0005-0000-0000-00000D360000}"/>
    <cellStyle name="Финансовый 2 13 3 2 5 6" xfId="34810" xr:uid="{00000000-0005-0000-0000-00000E360000}"/>
    <cellStyle name="Финансовый 2 13 3 2 5 7" xfId="36146" xr:uid="{00000000-0005-0000-0000-00000F360000}"/>
    <cellStyle name="Финансовый 2 13 3 3" xfId="12651" xr:uid="{00000000-0005-0000-0000-000010360000}"/>
    <cellStyle name="Финансовый 2 13 3 3 2" xfId="12981" xr:uid="{00000000-0005-0000-0000-000011360000}"/>
    <cellStyle name="Финансовый 2 13 3 3 3" xfId="15341" xr:uid="{00000000-0005-0000-0000-000012360000}"/>
    <cellStyle name="Финансовый 2 13 3 3 3 2" xfId="15639" xr:uid="{00000000-0005-0000-0000-000013360000}"/>
    <cellStyle name="Финансовый 2 13 3 3 3 3" xfId="19622" xr:uid="{00000000-0005-0000-0000-000014360000}"/>
    <cellStyle name="Финансовый 2 13 3 3 3 4" xfId="22451" xr:uid="{00000000-0005-0000-0000-000015360000}"/>
    <cellStyle name="Финансовый 2 13 3 3 3 5" xfId="23270" xr:uid="{00000000-0005-0000-0000-000016360000}"/>
    <cellStyle name="Финансовый 2 13 3 3 3 6" xfId="27282" xr:uid="{00000000-0005-0000-0000-000017360000}"/>
    <cellStyle name="Финансовый 2 13 3 3 3 7" xfId="21170" xr:uid="{00000000-0005-0000-0000-000018360000}"/>
    <cellStyle name="Финансовый 2 13 3 3 3 8" xfId="32795" xr:uid="{00000000-0005-0000-0000-000019360000}"/>
    <cellStyle name="Финансовый 2 13 3 3 3 9" xfId="31702" xr:uid="{00000000-0005-0000-0000-00001A360000}"/>
    <cellStyle name="Финансовый 2 13 3 3 4" xfId="18013" xr:uid="{00000000-0005-0000-0000-00001B360000}"/>
    <cellStyle name="Финансовый 2 13 3 3 5" xfId="19325" xr:uid="{00000000-0005-0000-0000-00001C360000}"/>
    <cellStyle name="Финансовый 2 13 3 3 5 2" xfId="24622" xr:uid="{00000000-0005-0000-0000-00001D360000}"/>
    <cellStyle name="Финансовый 2 13 3 3 5 3" xfId="28468" xr:uid="{00000000-0005-0000-0000-00001E360000}"/>
    <cellStyle name="Финансовый 2 13 3 3 5 4" xfId="29905" xr:uid="{00000000-0005-0000-0000-00001F360000}"/>
    <cellStyle name="Финансовый 2 13 3 3 5 5" xfId="31211" xr:uid="{00000000-0005-0000-0000-000020360000}"/>
    <cellStyle name="Финансовый 2 13 3 3 5 6" xfId="34162" xr:uid="{00000000-0005-0000-0000-000021360000}"/>
    <cellStyle name="Финансовый 2 13 3 3 5 7" xfId="35498" xr:uid="{00000000-0005-0000-0000-000022360000}"/>
    <cellStyle name="Финансовый 2 13 4" xfId="9948" xr:uid="{00000000-0005-0000-0000-000023360000}"/>
    <cellStyle name="Финансовый 2 13 4 2" xfId="13454" xr:uid="{00000000-0005-0000-0000-000024360000}"/>
    <cellStyle name="Финансовый 2 13 4 3" xfId="14868" xr:uid="{00000000-0005-0000-0000-000025360000}"/>
    <cellStyle name="Финансовый 2 13 4 3 2" xfId="16112" xr:uid="{00000000-0005-0000-0000-000026360000}"/>
    <cellStyle name="Финансовый 2 13 4 3 3" xfId="20095" xr:uid="{00000000-0005-0000-0000-000027360000}"/>
    <cellStyle name="Финансовый 2 13 4 3 4" xfId="21123" xr:uid="{00000000-0005-0000-0000-000028360000}"/>
    <cellStyle name="Финансовый 2 13 4 3 5" xfId="27244" xr:uid="{00000000-0005-0000-0000-000029360000}"/>
    <cellStyle name="Финансовый 2 13 4 3 6" xfId="23174" xr:uid="{00000000-0005-0000-0000-00002A360000}"/>
    <cellStyle name="Финансовый 2 13 4 3 7" xfId="26002" xr:uid="{00000000-0005-0000-0000-00002B360000}"/>
    <cellStyle name="Финансовый 2 13 4 3 8" xfId="33268" xr:uid="{00000000-0005-0000-0000-00002C360000}"/>
    <cellStyle name="Финансовый 2 13 4 3 9" xfId="31534" xr:uid="{00000000-0005-0000-0000-00002D360000}"/>
    <cellStyle name="Финансовый 2 13 4 4" xfId="17540" xr:uid="{00000000-0005-0000-0000-00002E360000}"/>
    <cellStyle name="Финансовый 2 13 4 5" xfId="18852" xr:uid="{00000000-0005-0000-0000-00002F360000}"/>
    <cellStyle name="Финансовый 2 13 4 5 2" xfId="22323" xr:uid="{00000000-0005-0000-0000-000030360000}"/>
    <cellStyle name="Финансовый 2 13 4 5 3" xfId="27995" xr:uid="{00000000-0005-0000-0000-000031360000}"/>
    <cellStyle name="Финансовый 2 13 4 5 4" xfId="29432" xr:uid="{00000000-0005-0000-0000-000032360000}"/>
    <cellStyle name="Финансовый 2 13 4 5 5" xfId="30738" xr:uid="{00000000-0005-0000-0000-000033360000}"/>
    <cellStyle name="Финансовый 2 13 4 5 6" xfId="34635" xr:uid="{00000000-0005-0000-0000-000034360000}"/>
    <cellStyle name="Финансовый 2 13 4 5 7" xfId="35971" xr:uid="{00000000-0005-0000-0000-000035360000}"/>
    <cellStyle name="Финансовый 2 13 5" xfId="11164" xr:uid="{00000000-0005-0000-0000-000036360000}"/>
    <cellStyle name="Финансовый 2 13 6" xfId="14102" xr:uid="{00000000-0005-0000-0000-000037360000}"/>
    <cellStyle name="Финансовый 2 13 7" xfId="14161" xr:uid="{00000000-0005-0000-0000-000038360000}"/>
    <cellStyle name="Финансовый 2 13 7 2" xfId="16760" xr:uid="{00000000-0005-0000-0000-000039360000}"/>
    <cellStyle name="Финансовый 2 13 7 3" xfId="20743" xr:uid="{00000000-0005-0000-0000-00003A360000}"/>
    <cellStyle name="Финансовый 2 13 7 4" xfId="23463" xr:uid="{00000000-0005-0000-0000-00003B360000}"/>
    <cellStyle name="Финансовый 2 13 7 5" xfId="25493" xr:uid="{00000000-0005-0000-0000-00003C360000}"/>
    <cellStyle name="Финансовый 2 13 7 6" xfId="24191" xr:uid="{00000000-0005-0000-0000-00003D360000}"/>
    <cellStyle name="Финансовый 2 13 7 7" xfId="20918" xr:uid="{00000000-0005-0000-0000-00003E360000}"/>
    <cellStyle name="Финансовый 2 13 7 8" xfId="33916" xr:uid="{00000000-0005-0000-0000-00003F360000}"/>
    <cellStyle name="Финансовый 2 13 7 9" xfId="31531" xr:uid="{00000000-0005-0000-0000-000040360000}"/>
    <cellStyle name="Финансовый 2 13 8" xfId="14220" xr:uid="{00000000-0005-0000-0000-000041360000}"/>
    <cellStyle name="Финансовый 2 13 8 2" xfId="16892" xr:uid="{00000000-0005-0000-0000-000042360000}"/>
    <cellStyle name="Финансовый 2 13 8 3" xfId="20792" xr:uid="{00000000-0005-0000-0000-000043360000}"/>
    <cellStyle name="Финансовый 2 13 8 4" xfId="22547" xr:uid="{00000000-0005-0000-0000-000044360000}"/>
    <cellStyle name="Финансовый 2 13 8 5" xfId="25941" xr:uid="{00000000-0005-0000-0000-000045360000}"/>
    <cellStyle name="Финансовый 2 13 8 6" xfId="24928" xr:uid="{00000000-0005-0000-0000-000046360000}"/>
    <cellStyle name="Финансовый 2 13 8 7" xfId="21131" xr:uid="{00000000-0005-0000-0000-000047360000}"/>
    <cellStyle name="Финансовый 2 13 8 8" xfId="33965" xr:uid="{00000000-0005-0000-0000-000048360000}"/>
    <cellStyle name="Финансовый 2 13 8 9" xfId="35326" xr:uid="{00000000-0005-0000-0000-000049360000}"/>
    <cellStyle name="Финансовый 2 13 9" xfId="18204" xr:uid="{00000000-0005-0000-0000-00004A360000}"/>
    <cellStyle name="Финансовый 2 13 9 2" xfId="21141" xr:uid="{00000000-0005-0000-0000-00004B360000}"/>
    <cellStyle name="Финансовый 2 13 9 3" xfId="27347" xr:uid="{00000000-0005-0000-0000-00004C360000}"/>
    <cellStyle name="Финансовый 2 13 9 4" xfId="28784" xr:uid="{00000000-0005-0000-0000-00004D360000}"/>
    <cellStyle name="Финансовый 2 13 9 5" xfId="30090" xr:uid="{00000000-0005-0000-0000-00004E360000}"/>
    <cellStyle name="Финансовый 2 13 9 6" xfId="35283" xr:uid="{00000000-0005-0000-0000-00004F360000}"/>
    <cellStyle name="Финансовый 2 13 9 7" xfId="36619" xr:uid="{00000000-0005-0000-0000-000050360000}"/>
    <cellStyle name="Финансовый 2 130" xfId="39" xr:uid="{00000000-0005-0000-0000-000051360000}"/>
    <cellStyle name="Финансовый 2 130 2" xfId="430" xr:uid="{00000000-0005-0000-0000-000052360000}"/>
    <cellStyle name="Финансовый 2 130 2 2" xfId="8125" xr:uid="{00000000-0005-0000-0000-000053360000}"/>
    <cellStyle name="Финансовый 2 130 2 3" xfId="10338" xr:uid="{00000000-0005-0000-0000-000054360000}"/>
    <cellStyle name="Финансовый 2 130 3" xfId="1404" xr:uid="{00000000-0005-0000-0000-000055360000}"/>
    <cellStyle name="Финансовый 2 130 3 2" xfId="7828" xr:uid="{00000000-0005-0000-0000-000056360000}"/>
    <cellStyle name="Финансовый 2 130 3 2 2" xfId="13764" xr:uid="{00000000-0005-0000-0000-000057360000}"/>
    <cellStyle name="Финансовый 2 130 3 2 3" xfId="14558" xr:uid="{00000000-0005-0000-0000-000058360000}"/>
    <cellStyle name="Финансовый 2 130 3 2 3 2" xfId="16422" xr:uid="{00000000-0005-0000-0000-000059360000}"/>
    <cellStyle name="Финансовый 2 130 3 2 3 3" xfId="20405" xr:uid="{00000000-0005-0000-0000-00005A360000}"/>
    <cellStyle name="Финансовый 2 130 3 2 3 4" xfId="22220" xr:uid="{00000000-0005-0000-0000-00005B360000}"/>
    <cellStyle name="Финансовый 2 130 3 2 3 5" xfId="26185" xr:uid="{00000000-0005-0000-0000-00005C360000}"/>
    <cellStyle name="Финансовый 2 130 3 2 3 6" xfId="21227" xr:uid="{00000000-0005-0000-0000-00005D360000}"/>
    <cellStyle name="Финансовый 2 130 3 2 3 7" xfId="21887" xr:uid="{00000000-0005-0000-0000-00005E360000}"/>
    <cellStyle name="Финансовый 2 130 3 2 3 8" xfId="33578" xr:uid="{00000000-0005-0000-0000-00005F360000}"/>
    <cellStyle name="Финансовый 2 130 3 2 3 9" xfId="31794" xr:uid="{00000000-0005-0000-0000-000060360000}"/>
    <cellStyle name="Финансовый 2 130 3 2 4" xfId="17230" xr:uid="{00000000-0005-0000-0000-000061360000}"/>
    <cellStyle name="Финансовый 2 130 3 2 5" xfId="18542" xr:uid="{00000000-0005-0000-0000-000062360000}"/>
    <cellStyle name="Финансовый 2 130 3 2 5 2" xfId="22894" xr:uid="{00000000-0005-0000-0000-000063360000}"/>
    <cellStyle name="Финансовый 2 130 3 2 5 3" xfId="27685" xr:uid="{00000000-0005-0000-0000-000064360000}"/>
    <cellStyle name="Финансовый 2 130 3 2 5 4" xfId="29122" xr:uid="{00000000-0005-0000-0000-000065360000}"/>
    <cellStyle name="Финансовый 2 130 3 2 5 5" xfId="30428" xr:uid="{00000000-0005-0000-0000-000066360000}"/>
    <cellStyle name="Финансовый 2 130 3 2 5 6" xfId="34945" xr:uid="{00000000-0005-0000-0000-000067360000}"/>
    <cellStyle name="Финансовый 2 130 3 2 5 7" xfId="36281" xr:uid="{00000000-0005-0000-0000-000068360000}"/>
    <cellStyle name="Финансовый 2 130 3 3" xfId="12516" xr:uid="{00000000-0005-0000-0000-000069360000}"/>
    <cellStyle name="Финансовый 2 130 3 3 2" xfId="13116" xr:uid="{00000000-0005-0000-0000-00006A360000}"/>
    <cellStyle name="Финансовый 2 130 3 3 3" xfId="15206" xr:uid="{00000000-0005-0000-0000-00006B360000}"/>
    <cellStyle name="Финансовый 2 130 3 3 3 2" xfId="15774" xr:uid="{00000000-0005-0000-0000-00006C360000}"/>
    <cellStyle name="Финансовый 2 130 3 3 3 3" xfId="19757" xr:uid="{00000000-0005-0000-0000-00006D360000}"/>
    <cellStyle name="Финансовый 2 130 3 3 3 4" xfId="20950" xr:uid="{00000000-0005-0000-0000-00006E360000}"/>
    <cellStyle name="Финансовый 2 130 3 3 3 5" xfId="24937" xr:uid="{00000000-0005-0000-0000-00006F360000}"/>
    <cellStyle name="Финансовый 2 130 3 3 3 6" xfId="21104" xr:uid="{00000000-0005-0000-0000-000070360000}"/>
    <cellStyle name="Финансовый 2 130 3 3 3 7" xfId="26284" xr:uid="{00000000-0005-0000-0000-000071360000}"/>
    <cellStyle name="Финансовый 2 130 3 3 3 8" xfId="32930" xr:uid="{00000000-0005-0000-0000-000072360000}"/>
    <cellStyle name="Финансовый 2 130 3 3 3 9" xfId="31381" xr:uid="{00000000-0005-0000-0000-000073360000}"/>
    <cellStyle name="Финансовый 2 130 3 3 4" xfId="17878" xr:uid="{00000000-0005-0000-0000-000074360000}"/>
    <cellStyle name="Финансовый 2 130 3 3 5" xfId="19190" xr:uid="{00000000-0005-0000-0000-000075360000}"/>
    <cellStyle name="Финансовый 2 130 3 3 5 2" xfId="24176" xr:uid="{00000000-0005-0000-0000-000076360000}"/>
    <cellStyle name="Финансовый 2 130 3 3 5 3" xfId="28333" xr:uid="{00000000-0005-0000-0000-000077360000}"/>
    <cellStyle name="Финансовый 2 130 3 3 5 4" xfId="29770" xr:uid="{00000000-0005-0000-0000-000078360000}"/>
    <cellStyle name="Финансовый 2 130 3 3 5 5" xfId="31076" xr:uid="{00000000-0005-0000-0000-000079360000}"/>
    <cellStyle name="Финансовый 2 130 3 3 5 6" xfId="34297" xr:uid="{00000000-0005-0000-0000-00007A360000}"/>
    <cellStyle name="Финансовый 2 130 3 3 5 7" xfId="35633" xr:uid="{00000000-0005-0000-0000-00007B360000}"/>
    <cellStyle name="Финансовый 2 130 4" xfId="9949" xr:uid="{00000000-0005-0000-0000-00007C360000}"/>
    <cellStyle name="Финансовый 2 130 4 2" xfId="13453" xr:uid="{00000000-0005-0000-0000-00007D360000}"/>
    <cellStyle name="Финансовый 2 130 4 3" xfId="14869" xr:uid="{00000000-0005-0000-0000-00007E360000}"/>
    <cellStyle name="Финансовый 2 130 4 3 2" xfId="16111" xr:uid="{00000000-0005-0000-0000-00007F360000}"/>
    <cellStyle name="Финансовый 2 130 4 3 3" xfId="20094" xr:uid="{00000000-0005-0000-0000-000080360000}"/>
    <cellStyle name="Финансовый 2 130 4 3 4" xfId="24800" xr:uid="{00000000-0005-0000-0000-000081360000}"/>
    <cellStyle name="Финансовый 2 130 4 3 5" xfId="21780" xr:uid="{00000000-0005-0000-0000-000082360000}"/>
    <cellStyle name="Финансовый 2 130 4 3 6" xfId="26408" xr:uid="{00000000-0005-0000-0000-000083360000}"/>
    <cellStyle name="Финансовый 2 130 4 3 7" xfId="25176" xr:uid="{00000000-0005-0000-0000-000084360000}"/>
    <cellStyle name="Финансовый 2 130 4 3 8" xfId="33267" xr:uid="{00000000-0005-0000-0000-000085360000}"/>
    <cellStyle name="Финансовый 2 130 4 3 9" xfId="31514" xr:uid="{00000000-0005-0000-0000-000086360000}"/>
    <cellStyle name="Финансовый 2 130 4 4" xfId="17541" xr:uid="{00000000-0005-0000-0000-000087360000}"/>
    <cellStyle name="Финансовый 2 130 4 5" xfId="18853" xr:uid="{00000000-0005-0000-0000-000088360000}"/>
    <cellStyle name="Финансовый 2 130 4 5 2" xfId="22135" xr:uid="{00000000-0005-0000-0000-000089360000}"/>
    <cellStyle name="Финансовый 2 130 4 5 3" xfId="27996" xr:uid="{00000000-0005-0000-0000-00008A360000}"/>
    <cellStyle name="Финансовый 2 130 4 5 4" xfId="29433" xr:uid="{00000000-0005-0000-0000-00008B360000}"/>
    <cellStyle name="Финансовый 2 130 4 5 5" xfId="30739" xr:uid="{00000000-0005-0000-0000-00008C360000}"/>
    <cellStyle name="Финансовый 2 130 4 5 6" xfId="34634" xr:uid="{00000000-0005-0000-0000-00008D360000}"/>
    <cellStyle name="Финансовый 2 130 4 5 7" xfId="35970" xr:uid="{00000000-0005-0000-0000-00008E360000}"/>
    <cellStyle name="Финансовый 2 130 5" xfId="11289" xr:uid="{00000000-0005-0000-0000-00008F360000}"/>
    <cellStyle name="Финансовый 2 130 6" xfId="14101" xr:uid="{00000000-0005-0000-0000-000090360000}"/>
    <cellStyle name="Финансовый 2 130 7" xfId="14221" xr:uid="{00000000-0005-0000-0000-000091360000}"/>
    <cellStyle name="Финансовый 2 130 7 2" xfId="16759" xr:uid="{00000000-0005-0000-0000-000092360000}"/>
    <cellStyle name="Финансовый 2 130 7 3" xfId="20742" xr:uid="{00000000-0005-0000-0000-000093360000}"/>
    <cellStyle name="Финансовый 2 130 7 4" xfId="22495" xr:uid="{00000000-0005-0000-0000-000094360000}"/>
    <cellStyle name="Финансовый 2 130 7 5" xfId="21258" xr:uid="{00000000-0005-0000-0000-000095360000}"/>
    <cellStyle name="Финансовый 2 130 7 6" xfId="23471" xr:uid="{00000000-0005-0000-0000-000096360000}"/>
    <cellStyle name="Финансовый 2 130 7 7" xfId="26750" xr:uid="{00000000-0005-0000-0000-000097360000}"/>
    <cellStyle name="Финансовый 2 130 7 8" xfId="33915" xr:uid="{00000000-0005-0000-0000-000098360000}"/>
    <cellStyle name="Финансовый 2 130 7 9" xfId="32547" xr:uid="{00000000-0005-0000-0000-000099360000}"/>
    <cellStyle name="Финансовый 2 130 8" xfId="16893" xr:uid="{00000000-0005-0000-0000-00009A360000}"/>
    <cellStyle name="Финансовый 2 130 9" xfId="18205" xr:uid="{00000000-0005-0000-0000-00009B360000}"/>
    <cellStyle name="Финансовый 2 130 9 2" xfId="24780" xr:uid="{00000000-0005-0000-0000-00009C360000}"/>
    <cellStyle name="Финансовый 2 130 9 3" xfId="27348" xr:uid="{00000000-0005-0000-0000-00009D360000}"/>
    <cellStyle name="Финансовый 2 130 9 4" xfId="28785" xr:uid="{00000000-0005-0000-0000-00009E360000}"/>
    <cellStyle name="Финансовый 2 130 9 5" xfId="30091" xr:uid="{00000000-0005-0000-0000-00009F360000}"/>
    <cellStyle name="Финансовый 2 130 9 6" xfId="35282" xr:uid="{00000000-0005-0000-0000-0000A0360000}"/>
    <cellStyle name="Финансовый 2 130 9 7" xfId="36618" xr:uid="{00000000-0005-0000-0000-0000A1360000}"/>
    <cellStyle name="Финансовый 2 131" xfId="40" xr:uid="{00000000-0005-0000-0000-0000A2360000}"/>
    <cellStyle name="Финансовый 2 131 2" xfId="431" xr:uid="{00000000-0005-0000-0000-0000A3360000}"/>
    <cellStyle name="Финансовый 2 131 2 2" xfId="8381" xr:uid="{00000000-0005-0000-0000-0000A4360000}"/>
    <cellStyle name="Финансовый 2 131 2 3" xfId="10339" xr:uid="{00000000-0005-0000-0000-0000A5360000}"/>
    <cellStyle name="Финансовый 2 131 3" xfId="1405" xr:uid="{00000000-0005-0000-0000-0000A6360000}"/>
    <cellStyle name="Финансовый 2 131 3 2" xfId="8633" xr:uid="{00000000-0005-0000-0000-0000A7360000}"/>
    <cellStyle name="Финансовый 2 131 3 2 2" xfId="13623" xr:uid="{00000000-0005-0000-0000-0000A8360000}"/>
    <cellStyle name="Финансовый 2 131 3 2 3" xfId="14699" xr:uid="{00000000-0005-0000-0000-0000A9360000}"/>
    <cellStyle name="Финансовый 2 131 3 2 3 2" xfId="16281" xr:uid="{00000000-0005-0000-0000-0000AA360000}"/>
    <cellStyle name="Финансовый 2 131 3 2 3 3" xfId="20264" xr:uid="{00000000-0005-0000-0000-0000AB360000}"/>
    <cellStyle name="Финансовый 2 131 3 2 3 4" xfId="24804" xr:uid="{00000000-0005-0000-0000-0000AC360000}"/>
    <cellStyle name="Финансовый 2 131 3 2 3 5" xfId="26135" xr:uid="{00000000-0005-0000-0000-0000AD360000}"/>
    <cellStyle name="Финансовый 2 131 3 2 3 6" xfId="25452" xr:uid="{00000000-0005-0000-0000-0000AE360000}"/>
    <cellStyle name="Финансовый 2 131 3 2 3 7" xfId="21042" xr:uid="{00000000-0005-0000-0000-0000AF360000}"/>
    <cellStyle name="Финансовый 2 131 3 2 3 8" xfId="33437" xr:uid="{00000000-0005-0000-0000-0000B0360000}"/>
    <cellStyle name="Финансовый 2 131 3 2 3 9" xfId="32180" xr:uid="{00000000-0005-0000-0000-0000B1360000}"/>
    <cellStyle name="Финансовый 2 131 3 2 4" xfId="17371" xr:uid="{00000000-0005-0000-0000-0000B2360000}"/>
    <cellStyle name="Финансовый 2 131 3 2 5" xfId="18683" xr:uid="{00000000-0005-0000-0000-0000B3360000}"/>
    <cellStyle name="Финансовый 2 131 3 2 5 2" xfId="21033" xr:uid="{00000000-0005-0000-0000-0000B4360000}"/>
    <cellStyle name="Финансовый 2 131 3 2 5 3" xfId="27826" xr:uid="{00000000-0005-0000-0000-0000B5360000}"/>
    <cellStyle name="Финансовый 2 131 3 2 5 4" xfId="29263" xr:uid="{00000000-0005-0000-0000-0000B6360000}"/>
    <cellStyle name="Финансовый 2 131 3 2 5 5" xfId="30569" xr:uid="{00000000-0005-0000-0000-0000B7360000}"/>
    <cellStyle name="Финансовый 2 131 3 2 5 6" xfId="34804" xr:uid="{00000000-0005-0000-0000-0000B8360000}"/>
    <cellStyle name="Финансовый 2 131 3 2 5 7" xfId="36140" xr:uid="{00000000-0005-0000-0000-0000B9360000}"/>
    <cellStyle name="Финансовый 2 131 3 3" xfId="12657" xr:uid="{00000000-0005-0000-0000-0000BA360000}"/>
    <cellStyle name="Финансовый 2 131 3 3 2" xfId="12975" xr:uid="{00000000-0005-0000-0000-0000BB360000}"/>
    <cellStyle name="Финансовый 2 131 3 3 3" xfId="15347" xr:uid="{00000000-0005-0000-0000-0000BC360000}"/>
    <cellStyle name="Финансовый 2 131 3 3 3 2" xfId="15633" xr:uid="{00000000-0005-0000-0000-0000BD360000}"/>
    <cellStyle name="Финансовый 2 131 3 3 3 3" xfId="19616" xr:uid="{00000000-0005-0000-0000-0000BE360000}"/>
    <cellStyle name="Финансовый 2 131 3 3 3 4" xfId="24952" xr:uid="{00000000-0005-0000-0000-0000BF360000}"/>
    <cellStyle name="Финансовый 2 131 3 3 3 5" xfId="26070" xr:uid="{00000000-0005-0000-0000-0000C0360000}"/>
    <cellStyle name="Финансовый 2 131 3 3 3 6" xfId="22812" xr:uid="{00000000-0005-0000-0000-0000C1360000}"/>
    <cellStyle name="Финансовый 2 131 3 3 3 7" xfId="27178" xr:uid="{00000000-0005-0000-0000-0000C2360000}"/>
    <cellStyle name="Финансовый 2 131 3 3 3 8" xfId="32789" xr:uid="{00000000-0005-0000-0000-0000C3360000}"/>
    <cellStyle name="Финансовый 2 131 3 3 3 9" xfId="31821" xr:uid="{00000000-0005-0000-0000-0000C4360000}"/>
    <cellStyle name="Финансовый 2 131 3 3 4" xfId="18019" xr:uid="{00000000-0005-0000-0000-0000C5360000}"/>
    <cellStyle name="Финансовый 2 131 3 3 5" xfId="19331" xr:uid="{00000000-0005-0000-0000-0000C6360000}"/>
    <cellStyle name="Финансовый 2 131 3 3 5 2" xfId="21702" xr:uid="{00000000-0005-0000-0000-0000C7360000}"/>
    <cellStyle name="Финансовый 2 131 3 3 5 3" xfId="28474" xr:uid="{00000000-0005-0000-0000-0000C8360000}"/>
    <cellStyle name="Финансовый 2 131 3 3 5 4" xfId="29911" xr:uid="{00000000-0005-0000-0000-0000C9360000}"/>
    <cellStyle name="Финансовый 2 131 3 3 5 5" xfId="31217" xr:uid="{00000000-0005-0000-0000-0000CA360000}"/>
    <cellStyle name="Финансовый 2 131 3 3 5 6" xfId="34156" xr:uid="{00000000-0005-0000-0000-0000CB360000}"/>
    <cellStyle name="Финансовый 2 131 3 3 5 7" xfId="35492" xr:uid="{00000000-0005-0000-0000-0000CC360000}"/>
    <cellStyle name="Финансовый 2 131 4" xfId="9950" xr:uid="{00000000-0005-0000-0000-0000CD360000}"/>
    <cellStyle name="Финансовый 2 131 4 2" xfId="13452" xr:uid="{00000000-0005-0000-0000-0000CE360000}"/>
    <cellStyle name="Финансовый 2 131 4 3" xfId="14870" xr:uid="{00000000-0005-0000-0000-0000CF360000}"/>
    <cellStyle name="Финансовый 2 131 4 3 2" xfId="16110" xr:uid="{00000000-0005-0000-0000-0000D0360000}"/>
    <cellStyle name="Финансовый 2 131 4 3 3" xfId="20093" xr:uid="{00000000-0005-0000-0000-0000D1360000}"/>
    <cellStyle name="Финансовый 2 131 4 3 4" xfId="24428" xr:uid="{00000000-0005-0000-0000-0000D2360000}"/>
    <cellStyle name="Финансовый 2 131 4 3 5" xfId="22215" xr:uid="{00000000-0005-0000-0000-0000D3360000}"/>
    <cellStyle name="Финансовый 2 131 4 3 6" xfId="25482" xr:uid="{00000000-0005-0000-0000-0000D4360000}"/>
    <cellStyle name="Финансовый 2 131 4 3 7" xfId="24944" xr:uid="{00000000-0005-0000-0000-0000D5360000}"/>
    <cellStyle name="Финансовый 2 131 4 3 8" xfId="33266" xr:uid="{00000000-0005-0000-0000-0000D6360000}"/>
    <cellStyle name="Финансовый 2 131 4 3 9" xfId="31572" xr:uid="{00000000-0005-0000-0000-0000D7360000}"/>
    <cellStyle name="Финансовый 2 131 4 4" xfId="17542" xr:uid="{00000000-0005-0000-0000-0000D8360000}"/>
    <cellStyle name="Финансовый 2 131 4 5" xfId="18854" xr:uid="{00000000-0005-0000-0000-0000D9360000}"/>
    <cellStyle name="Финансовый 2 131 4 5 2" xfId="22079" xr:uid="{00000000-0005-0000-0000-0000DA360000}"/>
    <cellStyle name="Финансовый 2 131 4 5 3" xfId="27997" xr:uid="{00000000-0005-0000-0000-0000DB360000}"/>
    <cellStyle name="Финансовый 2 131 4 5 4" xfId="29434" xr:uid="{00000000-0005-0000-0000-0000DC360000}"/>
    <cellStyle name="Финансовый 2 131 4 5 5" xfId="30740" xr:uid="{00000000-0005-0000-0000-0000DD360000}"/>
    <cellStyle name="Финансовый 2 131 4 5 6" xfId="34633" xr:uid="{00000000-0005-0000-0000-0000DE360000}"/>
    <cellStyle name="Финансовый 2 131 4 5 7" xfId="35969" xr:uid="{00000000-0005-0000-0000-0000DF360000}"/>
    <cellStyle name="Финансовый 2 131 5" xfId="11290" xr:uid="{00000000-0005-0000-0000-0000E0360000}"/>
    <cellStyle name="Финансовый 2 131 6" xfId="14100" xr:uid="{00000000-0005-0000-0000-0000E1360000}"/>
    <cellStyle name="Финансовый 2 131 7" xfId="14222" xr:uid="{00000000-0005-0000-0000-0000E2360000}"/>
    <cellStyle name="Финансовый 2 131 7 2" xfId="16758" xr:uid="{00000000-0005-0000-0000-0000E3360000}"/>
    <cellStyle name="Финансовый 2 131 7 3" xfId="20741" xr:uid="{00000000-0005-0000-0000-0000E4360000}"/>
    <cellStyle name="Финансовый 2 131 7 4" xfId="22445" xr:uid="{00000000-0005-0000-0000-0000E5360000}"/>
    <cellStyle name="Финансовый 2 131 7 5" xfId="24340" xr:uid="{00000000-0005-0000-0000-0000E6360000}"/>
    <cellStyle name="Финансовый 2 131 7 6" xfId="23468" xr:uid="{00000000-0005-0000-0000-0000E7360000}"/>
    <cellStyle name="Финансовый 2 131 7 7" xfId="24507" xr:uid="{00000000-0005-0000-0000-0000E8360000}"/>
    <cellStyle name="Финансовый 2 131 7 8" xfId="33914" xr:uid="{00000000-0005-0000-0000-0000E9360000}"/>
    <cellStyle name="Финансовый 2 131 7 9" xfId="31569" xr:uid="{00000000-0005-0000-0000-0000EA360000}"/>
    <cellStyle name="Финансовый 2 131 8" xfId="16894" xr:uid="{00000000-0005-0000-0000-0000EB360000}"/>
    <cellStyle name="Финансовый 2 131 9" xfId="18206" xr:uid="{00000000-0005-0000-0000-0000EC360000}"/>
    <cellStyle name="Финансовый 2 131 9 2" xfId="24401" xr:uid="{00000000-0005-0000-0000-0000ED360000}"/>
    <cellStyle name="Финансовый 2 131 9 3" xfId="27349" xr:uid="{00000000-0005-0000-0000-0000EE360000}"/>
    <cellStyle name="Финансовый 2 131 9 4" xfId="28786" xr:uid="{00000000-0005-0000-0000-0000EF360000}"/>
    <cellStyle name="Финансовый 2 131 9 5" xfId="30092" xr:uid="{00000000-0005-0000-0000-0000F0360000}"/>
    <cellStyle name="Финансовый 2 131 9 6" xfId="35281" xr:uid="{00000000-0005-0000-0000-0000F1360000}"/>
    <cellStyle name="Финансовый 2 131 9 7" xfId="36617" xr:uid="{00000000-0005-0000-0000-0000F2360000}"/>
    <cellStyle name="Финансовый 2 132" xfId="41" xr:uid="{00000000-0005-0000-0000-0000F3360000}"/>
    <cellStyle name="Финансовый 2 132 2" xfId="432" xr:uid="{00000000-0005-0000-0000-0000F4360000}"/>
    <cellStyle name="Финансовый 2 132 2 2" xfId="7754" xr:uid="{00000000-0005-0000-0000-0000F5360000}"/>
    <cellStyle name="Финансовый 2 132 2 3" xfId="10340" xr:uid="{00000000-0005-0000-0000-0000F6360000}"/>
    <cellStyle name="Финансовый 2 132 3" xfId="1406" xr:uid="{00000000-0005-0000-0000-0000F7360000}"/>
    <cellStyle name="Финансовый 2 132 3 2" xfId="8179" xr:uid="{00000000-0005-0000-0000-0000F8360000}"/>
    <cellStyle name="Финансовый 2 132 3 2 2" xfId="13669" xr:uid="{00000000-0005-0000-0000-0000F9360000}"/>
    <cellStyle name="Финансовый 2 132 3 2 3" xfId="14653" xr:uid="{00000000-0005-0000-0000-0000FA360000}"/>
    <cellStyle name="Финансовый 2 132 3 2 3 2" xfId="16327" xr:uid="{00000000-0005-0000-0000-0000FB360000}"/>
    <cellStyle name="Финансовый 2 132 3 2 3 3" xfId="20310" xr:uid="{00000000-0005-0000-0000-0000FC360000}"/>
    <cellStyle name="Финансовый 2 132 3 2 3 4" xfId="24805" xr:uid="{00000000-0005-0000-0000-0000FD360000}"/>
    <cellStyle name="Финансовый 2 132 3 2 3 5" xfId="26391" xr:uid="{00000000-0005-0000-0000-0000FE360000}"/>
    <cellStyle name="Финансовый 2 132 3 2 3 6" xfId="21082" xr:uid="{00000000-0005-0000-0000-0000FF360000}"/>
    <cellStyle name="Финансовый 2 132 3 2 3 7" xfId="20826" xr:uid="{00000000-0005-0000-0000-000000370000}"/>
    <cellStyle name="Финансовый 2 132 3 2 3 8" xfId="33483" xr:uid="{00000000-0005-0000-0000-000001370000}"/>
    <cellStyle name="Финансовый 2 132 3 2 3 9" xfId="32022" xr:uid="{00000000-0005-0000-0000-000002370000}"/>
    <cellStyle name="Финансовый 2 132 3 2 4" xfId="17325" xr:uid="{00000000-0005-0000-0000-000003370000}"/>
    <cellStyle name="Финансовый 2 132 3 2 5" xfId="18637" xr:uid="{00000000-0005-0000-0000-000004370000}"/>
    <cellStyle name="Финансовый 2 132 3 2 5 2" xfId="21517" xr:uid="{00000000-0005-0000-0000-000005370000}"/>
    <cellStyle name="Финансовый 2 132 3 2 5 3" xfId="27780" xr:uid="{00000000-0005-0000-0000-000006370000}"/>
    <cellStyle name="Финансовый 2 132 3 2 5 4" xfId="29217" xr:uid="{00000000-0005-0000-0000-000007370000}"/>
    <cellStyle name="Финансовый 2 132 3 2 5 5" xfId="30523" xr:uid="{00000000-0005-0000-0000-000008370000}"/>
    <cellStyle name="Финансовый 2 132 3 2 5 6" xfId="34850" xr:uid="{00000000-0005-0000-0000-000009370000}"/>
    <cellStyle name="Финансовый 2 132 3 2 5 7" xfId="36186" xr:uid="{00000000-0005-0000-0000-00000A370000}"/>
    <cellStyle name="Финансовый 2 132 3 3" xfId="12611" xr:uid="{00000000-0005-0000-0000-00000B370000}"/>
    <cellStyle name="Финансовый 2 132 3 3 2" xfId="13021" xr:uid="{00000000-0005-0000-0000-00000C370000}"/>
    <cellStyle name="Финансовый 2 132 3 3 3" xfId="15301" xr:uid="{00000000-0005-0000-0000-00000D370000}"/>
    <cellStyle name="Финансовый 2 132 3 3 3 2" xfId="15679" xr:uid="{00000000-0005-0000-0000-00000E370000}"/>
    <cellStyle name="Финансовый 2 132 3 3 3 3" xfId="19662" xr:uid="{00000000-0005-0000-0000-00000F370000}"/>
    <cellStyle name="Финансовый 2 132 3 3 3 4" xfId="22910" xr:uid="{00000000-0005-0000-0000-000010370000}"/>
    <cellStyle name="Финансовый 2 132 3 3 3 5" xfId="26788" xr:uid="{00000000-0005-0000-0000-000011370000}"/>
    <cellStyle name="Финансовый 2 132 3 3 3 6" xfId="21354" xr:uid="{00000000-0005-0000-0000-000012370000}"/>
    <cellStyle name="Финансовый 2 132 3 3 3 7" xfId="27137" xr:uid="{00000000-0005-0000-0000-000013370000}"/>
    <cellStyle name="Финансовый 2 132 3 3 3 8" xfId="32835" xr:uid="{00000000-0005-0000-0000-000014370000}"/>
    <cellStyle name="Финансовый 2 132 3 3 3 9" xfId="31414" xr:uid="{00000000-0005-0000-0000-000015370000}"/>
    <cellStyle name="Финансовый 2 132 3 3 4" xfId="17973" xr:uid="{00000000-0005-0000-0000-000016370000}"/>
    <cellStyle name="Финансовый 2 132 3 3 5" xfId="19285" xr:uid="{00000000-0005-0000-0000-000017370000}"/>
    <cellStyle name="Финансовый 2 132 3 3 5 2" xfId="23570" xr:uid="{00000000-0005-0000-0000-000018370000}"/>
    <cellStyle name="Финансовый 2 132 3 3 5 3" xfId="28428" xr:uid="{00000000-0005-0000-0000-000019370000}"/>
    <cellStyle name="Финансовый 2 132 3 3 5 4" xfId="29865" xr:uid="{00000000-0005-0000-0000-00001A370000}"/>
    <cellStyle name="Финансовый 2 132 3 3 5 5" xfId="31171" xr:uid="{00000000-0005-0000-0000-00001B370000}"/>
    <cellStyle name="Финансовый 2 132 3 3 5 6" xfId="34202" xr:uid="{00000000-0005-0000-0000-00001C370000}"/>
    <cellStyle name="Финансовый 2 132 3 3 5 7" xfId="35538" xr:uid="{00000000-0005-0000-0000-00001D370000}"/>
    <cellStyle name="Финансовый 2 132 4" xfId="9951" xr:uid="{00000000-0005-0000-0000-00001E370000}"/>
    <cellStyle name="Финансовый 2 132 4 2" xfId="13451" xr:uid="{00000000-0005-0000-0000-00001F370000}"/>
    <cellStyle name="Финансовый 2 132 4 3" xfId="14871" xr:uid="{00000000-0005-0000-0000-000020370000}"/>
    <cellStyle name="Финансовый 2 132 4 3 2" xfId="16109" xr:uid="{00000000-0005-0000-0000-000021370000}"/>
    <cellStyle name="Финансовый 2 132 4 3 3" xfId="20092" xr:uid="{00000000-0005-0000-0000-000022370000}"/>
    <cellStyle name="Финансовый 2 132 4 3 4" xfId="24207" xr:uid="{00000000-0005-0000-0000-000023370000}"/>
    <cellStyle name="Финансовый 2 132 4 3 5" xfId="27163" xr:uid="{00000000-0005-0000-0000-000024370000}"/>
    <cellStyle name="Финансовый 2 132 4 3 6" xfId="25543" xr:uid="{00000000-0005-0000-0000-000025370000}"/>
    <cellStyle name="Финансовый 2 132 4 3 7" xfId="21921" xr:uid="{00000000-0005-0000-0000-000026370000}"/>
    <cellStyle name="Финансовый 2 132 4 3 8" xfId="33265" xr:uid="{00000000-0005-0000-0000-000027370000}"/>
    <cellStyle name="Финансовый 2 132 4 3 9" xfId="31540" xr:uid="{00000000-0005-0000-0000-000028370000}"/>
    <cellStyle name="Финансовый 2 132 4 4" xfId="17543" xr:uid="{00000000-0005-0000-0000-000029370000}"/>
    <cellStyle name="Финансовый 2 132 4 5" xfId="18855" xr:uid="{00000000-0005-0000-0000-00002A370000}"/>
    <cellStyle name="Финансовый 2 132 4 5 2" xfId="20965" xr:uid="{00000000-0005-0000-0000-00002B370000}"/>
    <cellStyle name="Финансовый 2 132 4 5 3" xfId="27998" xr:uid="{00000000-0005-0000-0000-00002C370000}"/>
    <cellStyle name="Финансовый 2 132 4 5 4" xfId="29435" xr:uid="{00000000-0005-0000-0000-00002D370000}"/>
    <cellStyle name="Финансовый 2 132 4 5 5" xfId="30741" xr:uid="{00000000-0005-0000-0000-00002E370000}"/>
    <cellStyle name="Финансовый 2 132 4 5 6" xfId="34632" xr:uid="{00000000-0005-0000-0000-00002F370000}"/>
    <cellStyle name="Финансовый 2 132 4 5 7" xfId="35968" xr:uid="{00000000-0005-0000-0000-000030370000}"/>
    <cellStyle name="Финансовый 2 132 5" xfId="11291" xr:uid="{00000000-0005-0000-0000-000031370000}"/>
    <cellStyle name="Финансовый 2 132 6" xfId="14099" xr:uid="{00000000-0005-0000-0000-000032370000}"/>
    <cellStyle name="Финансовый 2 132 7" xfId="14223" xr:uid="{00000000-0005-0000-0000-000033370000}"/>
    <cellStyle name="Финансовый 2 132 7 2" xfId="16757" xr:uid="{00000000-0005-0000-0000-000034370000}"/>
    <cellStyle name="Финансовый 2 132 7 3" xfId="20740" xr:uid="{00000000-0005-0000-0000-000035370000}"/>
    <cellStyle name="Финансовый 2 132 7 4" xfId="22383" xr:uid="{00000000-0005-0000-0000-000036370000}"/>
    <cellStyle name="Финансовый 2 132 7 5" xfId="20843" xr:uid="{00000000-0005-0000-0000-000037370000}"/>
    <cellStyle name="Финансовый 2 132 7 6" xfId="26030" xr:uid="{00000000-0005-0000-0000-000038370000}"/>
    <cellStyle name="Финансовый 2 132 7 7" xfId="24613" xr:uid="{00000000-0005-0000-0000-000039370000}"/>
    <cellStyle name="Финансовый 2 132 7 8" xfId="33913" xr:uid="{00000000-0005-0000-0000-00003A370000}"/>
    <cellStyle name="Финансовый 2 132 7 9" xfId="31650" xr:uid="{00000000-0005-0000-0000-00003B370000}"/>
    <cellStyle name="Финансовый 2 132 8" xfId="16895" xr:uid="{00000000-0005-0000-0000-00003C370000}"/>
    <cellStyle name="Финансовый 2 132 9" xfId="18207" xr:uid="{00000000-0005-0000-0000-00003D370000}"/>
    <cellStyle name="Финансовый 2 132 9 2" xfId="24187" xr:uid="{00000000-0005-0000-0000-00003E370000}"/>
    <cellStyle name="Финансовый 2 132 9 3" xfId="27350" xr:uid="{00000000-0005-0000-0000-00003F370000}"/>
    <cellStyle name="Финансовый 2 132 9 4" xfId="28787" xr:uid="{00000000-0005-0000-0000-000040370000}"/>
    <cellStyle name="Финансовый 2 132 9 5" xfId="30093" xr:uid="{00000000-0005-0000-0000-000041370000}"/>
    <cellStyle name="Финансовый 2 132 9 6" xfId="35280" xr:uid="{00000000-0005-0000-0000-000042370000}"/>
    <cellStyle name="Финансовый 2 132 9 7" xfId="36616" xr:uid="{00000000-0005-0000-0000-000043370000}"/>
    <cellStyle name="Финансовый 2 133" xfId="42" xr:uid="{00000000-0005-0000-0000-000044370000}"/>
    <cellStyle name="Финансовый 2 133 2" xfId="433" xr:uid="{00000000-0005-0000-0000-000045370000}"/>
    <cellStyle name="Финансовый 2 133 2 2" xfId="8764" xr:uid="{00000000-0005-0000-0000-000046370000}"/>
    <cellStyle name="Финансовый 2 133 2 3" xfId="10341" xr:uid="{00000000-0005-0000-0000-000047370000}"/>
    <cellStyle name="Финансовый 2 133 3" xfId="1407" xr:uid="{00000000-0005-0000-0000-000048370000}"/>
    <cellStyle name="Финансовый 2 133 3 2" xfId="8629" xr:uid="{00000000-0005-0000-0000-000049370000}"/>
    <cellStyle name="Финансовый 2 133 3 2 2" xfId="13624" xr:uid="{00000000-0005-0000-0000-00004A370000}"/>
    <cellStyle name="Финансовый 2 133 3 2 3" xfId="14698" xr:uid="{00000000-0005-0000-0000-00004B370000}"/>
    <cellStyle name="Финансовый 2 133 3 2 3 2" xfId="16282" xr:uid="{00000000-0005-0000-0000-00004C370000}"/>
    <cellStyle name="Финансовый 2 133 3 2 3 3" xfId="20265" xr:uid="{00000000-0005-0000-0000-00004D370000}"/>
    <cellStyle name="Финансовый 2 133 3 2 3 4" xfId="22897" xr:uid="{00000000-0005-0000-0000-00004E370000}"/>
    <cellStyle name="Финансовый 2 133 3 2 3 5" xfId="22184" xr:uid="{00000000-0005-0000-0000-00004F370000}"/>
    <cellStyle name="Финансовый 2 133 3 2 3 6" xfId="22283" xr:uid="{00000000-0005-0000-0000-000050370000}"/>
    <cellStyle name="Финансовый 2 133 3 2 3 7" xfId="22261" xr:uid="{00000000-0005-0000-0000-000051370000}"/>
    <cellStyle name="Финансовый 2 133 3 2 3 8" xfId="33438" xr:uid="{00000000-0005-0000-0000-000052370000}"/>
    <cellStyle name="Финансовый 2 133 3 2 3 9" xfId="32120" xr:uid="{00000000-0005-0000-0000-000053370000}"/>
    <cellStyle name="Финансовый 2 133 3 2 4" xfId="17370" xr:uid="{00000000-0005-0000-0000-000054370000}"/>
    <cellStyle name="Финансовый 2 133 3 2 5" xfId="18682" xr:uid="{00000000-0005-0000-0000-000055370000}"/>
    <cellStyle name="Финансовый 2 133 3 2 5 2" xfId="24395" xr:uid="{00000000-0005-0000-0000-000056370000}"/>
    <cellStyle name="Финансовый 2 133 3 2 5 3" xfId="27825" xr:uid="{00000000-0005-0000-0000-000057370000}"/>
    <cellStyle name="Финансовый 2 133 3 2 5 4" xfId="29262" xr:uid="{00000000-0005-0000-0000-000058370000}"/>
    <cellStyle name="Финансовый 2 133 3 2 5 5" xfId="30568" xr:uid="{00000000-0005-0000-0000-000059370000}"/>
    <cellStyle name="Финансовый 2 133 3 2 5 6" xfId="34805" xr:uid="{00000000-0005-0000-0000-00005A370000}"/>
    <cellStyle name="Финансовый 2 133 3 2 5 7" xfId="36141" xr:uid="{00000000-0005-0000-0000-00005B370000}"/>
    <cellStyle name="Финансовый 2 133 3 3" xfId="12656" xr:uid="{00000000-0005-0000-0000-00005C370000}"/>
    <cellStyle name="Финансовый 2 133 3 3 2" xfId="12976" xr:uid="{00000000-0005-0000-0000-00005D370000}"/>
    <cellStyle name="Финансовый 2 133 3 3 3" xfId="15346" xr:uid="{00000000-0005-0000-0000-00005E370000}"/>
    <cellStyle name="Финансовый 2 133 3 3 3 2" xfId="15634" xr:uid="{00000000-0005-0000-0000-00005F370000}"/>
    <cellStyle name="Финансовый 2 133 3 3 3 3" xfId="19617" xr:uid="{00000000-0005-0000-0000-000060370000}"/>
    <cellStyle name="Финансовый 2 133 3 3 3 4" xfId="20967" xr:uid="{00000000-0005-0000-0000-000061370000}"/>
    <cellStyle name="Финансовый 2 133 3 3 3 5" xfId="26131" xr:uid="{00000000-0005-0000-0000-000062370000}"/>
    <cellStyle name="Финансовый 2 133 3 3 3 6" xfId="21087" xr:uid="{00000000-0005-0000-0000-000063370000}"/>
    <cellStyle name="Финансовый 2 133 3 3 3 7" xfId="24223" xr:uid="{00000000-0005-0000-0000-000064370000}"/>
    <cellStyle name="Финансовый 2 133 3 3 3 8" xfId="32790" xr:uid="{00000000-0005-0000-0000-000065370000}"/>
    <cellStyle name="Финансовый 2 133 3 3 3 9" xfId="31765" xr:uid="{00000000-0005-0000-0000-000066370000}"/>
    <cellStyle name="Финансовый 2 133 3 3 4" xfId="18018" xr:uid="{00000000-0005-0000-0000-000067370000}"/>
    <cellStyle name="Финансовый 2 133 3 3 5" xfId="19330" xr:uid="{00000000-0005-0000-0000-000068370000}"/>
    <cellStyle name="Финансовый 2 133 3 3 5 2" xfId="25245" xr:uid="{00000000-0005-0000-0000-000069370000}"/>
    <cellStyle name="Финансовый 2 133 3 3 5 3" xfId="28473" xr:uid="{00000000-0005-0000-0000-00006A370000}"/>
    <cellStyle name="Финансовый 2 133 3 3 5 4" xfId="29910" xr:uid="{00000000-0005-0000-0000-00006B370000}"/>
    <cellStyle name="Финансовый 2 133 3 3 5 5" xfId="31216" xr:uid="{00000000-0005-0000-0000-00006C370000}"/>
    <cellStyle name="Финансовый 2 133 3 3 5 6" xfId="34157" xr:uid="{00000000-0005-0000-0000-00006D370000}"/>
    <cellStyle name="Финансовый 2 133 3 3 5 7" xfId="35493" xr:uid="{00000000-0005-0000-0000-00006E370000}"/>
    <cellStyle name="Финансовый 2 133 4" xfId="9952" xr:uid="{00000000-0005-0000-0000-00006F370000}"/>
    <cellStyle name="Финансовый 2 133 4 2" xfId="13450" xr:uid="{00000000-0005-0000-0000-000070370000}"/>
    <cellStyle name="Финансовый 2 133 4 3" xfId="14872" xr:uid="{00000000-0005-0000-0000-000071370000}"/>
    <cellStyle name="Финансовый 2 133 4 3 2" xfId="16108" xr:uid="{00000000-0005-0000-0000-000072370000}"/>
    <cellStyle name="Финансовый 2 133 4 3 3" xfId="20091" xr:uid="{00000000-0005-0000-0000-000073370000}"/>
    <cellStyle name="Финансовый 2 133 4 3 4" xfId="24020" xr:uid="{00000000-0005-0000-0000-000074370000}"/>
    <cellStyle name="Финансовый 2 133 4 3 5" xfId="25792" xr:uid="{00000000-0005-0000-0000-000075370000}"/>
    <cellStyle name="Финансовый 2 133 4 3 6" xfId="24066" xr:uid="{00000000-0005-0000-0000-000076370000}"/>
    <cellStyle name="Финансовый 2 133 4 3 7" xfId="26048" xr:uid="{00000000-0005-0000-0000-000077370000}"/>
    <cellStyle name="Финансовый 2 133 4 3 8" xfId="33264" xr:uid="{00000000-0005-0000-0000-000078370000}"/>
    <cellStyle name="Финансовый 2 133 4 3 9" xfId="31553" xr:uid="{00000000-0005-0000-0000-000079370000}"/>
    <cellStyle name="Финансовый 2 133 4 4" xfId="17544" xr:uid="{00000000-0005-0000-0000-00007A370000}"/>
    <cellStyle name="Финансовый 2 133 4 5" xfId="18856" xr:uid="{00000000-0005-0000-0000-00007B370000}"/>
    <cellStyle name="Финансовый 2 133 4 5 2" xfId="24948" xr:uid="{00000000-0005-0000-0000-00007C370000}"/>
    <cellStyle name="Финансовый 2 133 4 5 3" xfId="27999" xr:uid="{00000000-0005-0000-0000-00007D370000}"/>
    <cellStyle name="Финансовый 2 133 4 5 4" xfId="29436" xr:uid="{00000000-0005-0000-0000-00007E370000}"/>
    <cellStyle name="Финансовый 2 133 4 5 5" xfId="30742" xr:uid="{00000000-0005-0000-0000-00007F370000}"/>
    <cellStyle name="Финансовый 2 133 4 5 6" xfId="34631" xr:uid="{00000000-0005-0000-0000-000080370000}"/>
    <cellStyle name="Финансовый 2 133 4 5 7" xfId="35967" xr:uid="{00000000-0005-0000-0000-000081370000}"/>
    <cellStyle name="Финансовый 2 133 5" xfId="11292" xr:uid="{00000000-0005-0000-0000-000082370000}"/>
    <cellStyle name="Финансовый 2 133 6" xfId="14098" xr:uid="{00000000-0005-0000-0000-000083370000}"/>
    <cellStyle name="Финансовый 2 133 7" xfId="14224" xr:uid="{00000000-0005-0000-0000-000084370000}"/>
    <cellStyle name="Финансовый 2 133 7 2" xfId="16756" xr:uid="{00000000-0005-0000-0000-000085370000}"/>
    <cellStyle name="Финансовый 2 133 7 3" xfId="20739" xr:uid="{00000000-0005-0000-0000-000086370000}"/>
    <cellStyle name="Финансовый 2 133 7 4" xfId="22316" xr:uid="{00000000-0005-0000-0000-000087370000}"/>
    <cellStyle name="Финансовый 2 133 7 5" xfId="21263" xr:uid="{00000000-0005-0000-0000-000088370000}"/>
    <cellStyle name="Финансовый 2 133 7 6" xfId="21994" xr:uid="{00000000-0005-0000-0000-000089370000}"/>
    <cellStyle name="Финансовый 2 133 7 7" xfId="26286" xr:uid="{00000000-0005-0000-0000-00008A370000}"/>
    <cellStyle name="Финансовый 2 133 7 8" xfId="33912" xr:uid="{00000000-0005-0000-0000-00008B370000}"/>
    <cellStyle name="Финансовый 2 133 7 9" xfId="31644" xr:uid="{00000000-0005-0000-0000-00008C370000}"/>
    <cellStyle name="Финансовый 2 133 8" xfId="16896" xr:uid="{00000000-0005-0000-0000-00008D370000}"/>
    <cellStyle name="Финансовый 2 133 9" xfId="18208" xr:uid="{00000000-0005-0000-0000-00008E370000}"/>
    <cellStyle name="Финансовый 2 133 9 2" xfId="23993" xr:uid="{00000000-0005-0000-0000-00008F370000}"/>
    <cellStyle name="Финансовый 2 133 9 3" xfId="27351" xr:uid="{00000000-0005-0000-0000-000090370000}"/>
    <cellStyle name="Финансовый 2 133 9 4" xfId="28788" xr:uid="{00000000-0005-0000-0000-000091370000}"/>
    <cellStyle name="Финансовый 2 133 9 5" xfId="30094" xr:uid="{00000000-0005-0000-0000-000092370000}"/>
    <cellStyle name="Финансовый 2 133 9 6" xfId="35279" xr:uid="{00000000-0005-0000-0000-000093370000}"/>
    <cellStyle name="Финансовый 2 133 9 7" xfId="36615" xr:uid="{00000000-0005-0000-0000-000094370000}"/>
    <cellStyle name="Финансовый 2 134" xfId="43" xr:uid="{00000000-0005-0000-0000-000095370000}"/>
    <cellStyle name="Финансовый 2 134 2" xfId="434" xr:uid="{00000000-0005-0000-0000-000096370000}"/>
    <cellStyle name="Финансовый 2 134 2 2" xfId="8126" xr:uid="{00000000-0005-0000-0000-000097370000}"/>
    <cellStyle name="Финансовый 2 134 2 3" xfId="10342" xr:uid="{00000000-0005-0000-0000-000098370000}"/>
    <cellStyle name="Финансовый 2 134 3" xfId="1408" xr:uid="{00000000-0005-0000-0000-000099370000}"/>
    <cellStyle name="Финансовый 2 134 3 2" xfId="8033" xr:uid="{00000000-0005-0000-0000-00009A370000}"/>
    <cellStyle name="Финансовый 2 134 3 2 2" xfId="13721" xr:uid="{00000000-0005-0000-0000-00009B370000}"/>
    <cellStyle name="Финансовый 2 134 3 2 3" xfId="14601" xr:uid="{00000000-0005-0000-0000-00009C370000}"/>
    <cellStyle name="Финансовый 2 134 3 2 3 2" xfId="16379" xr:uid="{00000000-0005-0000-0000-00009D370000}"/>
    <cellStyle name="Финансовый 2 134 3 2 3 3" xfId="20362" xr:uid="{00000000-0005-0000-0000-00009E370000}"/>
    <cellStyle name="Финансовый 2 134 3 2 3 4" xfId="25093" xr:uid="{00000000-0005-0000-0000-00009F370000}"/>
    <cellStyle name="Финансовый 2 134 3 2 3 5" xfId="26816" xr:uid="{00000000-0005-0000-0000-0000A0370000}"/>
    <cellStyle name="Финансовый 2 134 3 2 3 6" xfId="23310" xr:uid="{00000000-0005-0000-0000-0000A1370000}"/>
    <cellStyle name="Финансовый 2 134 3 2 3 7" xfId="27162" xr:uid="{00000000-0005-0000-0000-0000A2370000}"/>
    <cellStyle name="Финансовый 2 134 3 2 3 8" xfId="33535" xr:uid="{00000000-0005-0000-0000-0000A3370000}"/>
    <cellStyle name="Финансовый 2 134 3 2 3 9" xfId="31996" xr:uid="{00000000-0005-0000-0000-0000A4370000}"/>
    <cellStyle name="Финансовый 2 134 3 2 4" xfId="17273" xr:uid="{00000000-0005-0000-0000-0000A5370000}"/>
    <cellStyle name="Финансовый 2 134 3 2 5" xfId="18585" xr:uid="{00000000-0005-0000-0000-0000A6370000}"/>
    <cellStyle name="Финансовый 2 134 3 2 5 2" xfId="23728" xr:uid="{00000000-0005-0000-0000-0000A7370000}"/>
    <cellStyle name="Финансовый 2 134 3 2 5 3" xfId="27728" xr:uid="{00000000-0005-0000-0000-0000A8370000}"/>
    <cellStyle name="Финансовый 2 134 3 2 5 4" xfId="29165" xr:uid="{00000000-0005-0000-0000-0000A9370000}"/>
    <cellStyle name="Финансовый 2 134 3 2 5 5" xfId="30471" xr:uid="{00000000-0005-0000-0000-0000AA370000}"/>
    <cellStyle name="Финансовый 2 134 3 2 5 6" xfId="34902" xr:uid="{00000000-0005-0000-0000-0000AB370000}"/>
    <cellStyle name="Финансовый 2 134 3 2 5 7" xfId="36238" xr:uid="{00000000-0005-0000-0000-0000AC370000}"/>
    <cellStyle name="Финансовый 2 134 3 3" xfId="12559" xr:uid="{00000000-0005-0000-0000-0000AD370000}"/>
    <cellStyle name="Финансовый 2 134 3 3 2" xfId="13073" xr:uid="{00000000-0005-0000-0000-0000AE370000}"/>
    <cellStyle name="Финансовый 2 134 3 3 3" xfId="15249" xr:uid="{00000000-0005-0000-0000-0000AF370000}"/>
    <cellStyle name="Финансовый 2 134 3 3 3 2" xfId="15731" xr:uid="{00000000-0005-0000-0000-0000B0370000}"/>
    <cellStyle name="Финансовый 2 134 3 3 3 3" xfId="19714" xr:uid="{00000000-0005-0000-0000-0000B1370000}"/>
    <cellStyle name="Финансовый 2 134 3 3 3 4" xfId="23497" xr:uid="{00000000-0005-0000-0000-0000B2370000}"/>
    <cellStyle name="Финансовый 2 134 3 3 3 5" xfId="26700" xr:uid="{00000000-0005-0000-0000-0000B3370000}"/>
    <cellStyle name="Финансовый 2 134 3 3 3 6" xfId="26995" xr:uid="{00000000-0005-0000-0000-0000B4370000}"/>
    <cellStyle name="Финансовый 2 134 3 3 3 7" xfId="24834" xr:uid="{00000000-0005-0000-0000-0000B5370000}"/>
    <cellStyle name="Финансовый 2 134 3 3 3 8" xfId="32887" xr:uid="{00000000-0005-0000-0000-0000B6370000}"/>
    <cellStyle name="Финансовый 2 134 3 3 3 9" xfId="32010" xr:uid="{00000000-0005-0000-0000-0000B7370000}"/>
    <cellStyle name="Финансовый 2 134 3 3 4" xfId="17921" xr:uid="{00000000-0005-0000-0000-0000B8370000}"/>
    <cellStyle name="Финансовый 2 134 3 3 5" xfId="19233" xr:uid="{00000000-0005-0000-0000-0000B9370000}"/>
    <cellStyle name="Финансовый 2 134 3 3 5 2" xfId="22105" xr:uid="{00000000-0005-0000-0000-0000BA370000}"/>
    <cellStyle name="Финансовый 2 134 3 3 5 3" xfId="28376" xr:uid="{00000000-0005-0000-0000-0000BB370000}"/>
    <cellStyle name="Финансовый 2 134 3 3 5 4" xfId="29813" xr:uid="{00000000-0005-0000-0000-0000BC370000}"/>
    <cellStyle name="Финансовый 2 134 3 3 5 5" xfId="31119" xr:uid="{00000000-0005-0000-0000-0000BD370000}"/>
    <cellStyle name="Финансовый 2 134 3 3 5 6" xfId="34254" xr:uid="{00000000-0005-0000-0000-0000BE370000}"/>
    <cellStyle name="Финансовый 2 134 3 3 5 7" xfId="35590" xr:uid="{00000000-0005-0000-0000-0000BF370000}"/>
    <cellStyle name="Финансовый 2 134 4" xfId="9953" xr:uid="{00000000-0005-0000-0000-0000C0370000}"/>
    <cellStyle name="Финансовый 2 134 4 2" xfId="13449" xr:uid="{00000000-0005-0000-0000-0000C1370000}"/>
    <cellStyle name="Финансовый 2 134 4 3" xfId="14873" xr:uid="{00000000-0005-0000-0000-0000C2370000}"/>
    <cellStyle name="Финансовый 2 134 4 3 2" xfId="16107" xr:uid="{00000000-0005-0000-0000-0000C3370000}"/>
    <cellStyle name="Финансовый 2 134 4 3 3" xfId="20090" xr:uid="{00000000-0005-0000-0000-0000C4370000}"/>
    <cellStyle name="Финансовый 2 134 4 3 4" xfId="23655" xr:uid="{00000000-0005-0000-0000-0000C5370000}"/>
    <cellStyle name="Финансовый 2 134 4 3 5" xfId="26277" xr:uid="{00000000-0005-0000-0000-0000C6370000}"/>
    <cellStyle name="Финансовый 2 134 4 3 6" xfId="22847" xr:uid="{00000000-0005-0000-0000-0000C7370000}"/>
    <cellStyle name="Финансовый 2 134 4 3 7" xfId="20884" xr:uid="{00000000-0005-0000-0000-0000C8370000}"/>
    <cellStyle name="Финансовый 2 134 4 3 8" xfId="33263" xr:uid="{00000000-0005-0000-0000-0000C9370000}"/>
    <cellStyle name="Финансовый 2 134 4 3 9" xfId="31655" xr:uid="{00000000-0005-0000-0000-0000CA370000}"/>
    <cellStyle name="Финансовый 2 134 4 4" xfId="17545" xr:uid="{00000000-0005-0000-0000-0000CB370000}"/>
    <cellStyle name="Финансовый 2 134 4 5" xfId="18857" xr:uid="{00000000-0005-0000-0000-0000CC370000}"/>
    <cellStyle name="Финансовый 2 134 4 5 2" xfId="24606" xr:uid="{00000000-0005-0000-0000-0000CD370000}"/>
    <cellStyle name="Финансовый 2 134 4 5 3" xfId="28000" xr:uid="{00000000-0005-0000-0000-0000CE370000}"/>
    <cellStyle name="Финансовый 2 134 4 5 4" xfId="29437" xr:uid="{00000000-0005-0000-0000-0000CF370000}"/>
    <cellStyle name="Финансовый 2 134 4 5 5" xfId="30743" xr:uid="{00000000-0005-0000-0000-0000D0370000}"/>
    <cellStyle name="Финансовый 2 134 4 5 6" xfId="34630" xr:uid="{00000000-0005-0000-0000-0000D1370000}"/>
    <cellStyle name="Финансовый 2 134 4 5 7" xfId="35966" xr:uid="{00000000-0005-0000-0000-0000D2370000}"/>
    <cellStyle name="Финансовый 2 134 5" xfId="11293" xr:uid="{00000000-0005-0000-0000-0000D3370000}"/>
    <cellStyle name="Финансовый 2 134 6" xfId="14097" xr:uid="{00000000-0005-0000-0000-0000D4370000}"/>
    <cellStyle name="Финансовый 2 134 7" xfId="14225" xr:uid="{00000000-0005-0000-0000-0000D5370000}"/>
    <cellStyle name="Финансовый 2 134 7 2" xfId="16755" xr:uid="{00000000-0005-0000-0000-0000D6370000}"/>
    <cellStyle name="Финансовый 2 134 7 3" xfId="20738" xr:uid="{00000000-0005-0000-0000-0000D7370000}"/>
    <cellStyle name="Финансовый 2 134 7 4" xfId="22131" xr:uid="{00000000-0005-0000-0000-0000D8370000}"/>
    <cellStyle name="Финансовый 2 134 7 5" xfId="24977" xr:uid="{00000000-0005-0000-0000-0000D9370000}"/>
    <cellStyle name="Финансовый 2 134 7 6" xfId="26458" xr:uid="{00000000-0005-0000-0000-0000DA370000}"/>
    <cellStyle name="Финансовый 2 134 7 7" xfId="27305" xr:uid="{00000000-0005-0000-0000-0000DB370000}"/>
    <cellStyle name="Финансовый 2 134 7 8" xfId="33911" xr:uid="{00000000-0005-0000-0000-0000DC370000}"/>
    <cellStyle name="Финансовый 2 134 7 9" xfId="31364" xr:uid="{00000000-0005-0000-0000-0000DD370000}"/>
    <cellStyle name="Финансовый 2 134 8" xfId="16897" xr:uid="{00000000-0005-0000-0000-0000DE370000}"/>
    <cellStyle name="Финансовый 2 134 9" xfId="18209" xr:uid="{00000000-0005-0000-0000-0000DF370000}"/>
    <cellStyle name="Финансовый 2 134 9 2" xfId="23643" xr:uid="{00000000-0005-0000-0000-0000E0370000}"/>
    <cellStyle name="Финансовый 2 134 9 3" xfId="27352" xr:uid="{00000000-0005-0000-0000-0000E1370000}"/>
    <cellStyle name="Финансовый 2 134 9 4" xfId="28789" xr:uid="{00000000-0005-0000-0000-0000E2370000}"/>
    <cellStyle name="Финансовый 2 134 9 5" xfId="30095" xr:uid="{00000000-0005-0000-0000-0000E3370000}"/>
    <cellStyle name="Финансовый 2 134 9 6" xfId="35278" xr:uid="{00000000-0005-0000-0000-0000E4370000}"/>
    <cellStyle name="Финансовый 2 134 9 7" xfId="36614" xr:uid="{00000000-0005-0000-0000-0000E5370000}"/>
    <cellStyle name="Финансовый 2 135" xfId="44" xr:uid="{00000000-0005-0000-0000-0000E6370000}"/>
    <cellStyle name="Финансовый 2 135 2" xfId="435" xr:uid="{00000000-0005-0000-0000-0000E7370000}"/>
    <cellStyle name="Финансовый 2 135 2 2" xfId="8859" xr:uid="{00000000-0005-0000-0000-0000E8370000}"/>
    <cellStyle name="Финансовый 2 135 2 3" xfId="10343" xr:uid="{00000000-0005-0000-0000-0000E9370000}"/>
    <cellStyle name="Финансовый 2 135 3" xfId="1409" xr:uid="{00000000-0005-0000-0000-0000EA370000}"/>
    <cellStyle name="Финансовый 2 135 3 2" xfId="7862" xr:uid="{00000000-0005-0000-0000-0000EB370000}"/>
    <cellStyle name="Финансовый 2 135 3 2 2" xfId="13751" xr:uid="{00000000-0005-0000-0000-0000EC370000}"/>
    <cellStyle name="Финансовый 2 135 3 2 3" xfId="14571" xr:uid="{00000000-0005-0000-0000-0000ED370000}"/>
    <cellStyle name="Финансовый 2 135 3 2 3 2" xfId="16409" xr:uid="{00000000-0005-0000-0000-0000EE370000}"/>
    <cellStyle name="Финансовый 2 135 3 2 3 3" xfId="20392" xr:uid="{00000000-0005-0000-0000-0000EF370000}"/>
    <cellStyle name="Финансовый 2 135 3 2 3 4" xfId="23623" xr:uid="{00000000-0005-0000-0000-0000F0370000}"/>
    <cellStyle name="Финансовый 2 135 3 2 3 5" xfId="25507" xr:uid="{00000000-0005-0000-0000-0000F1370000}"/>
    <cellStyle name="Финансовый 2 135 3 2 3 6" xfId="26206" xr:uid="{00000000-0005-0000-0000-0000F2370000}"/>
    <cellStyle name="Финансовый 2 135 3 2 3 7" xfId="25008" xr:uid="{00000000-0005-0000-0000-0000F3370000}"/>
    <cellStyle name="Финансовый 2 135 3 2 3 8" xfId="33565" xr:uid="{00000000-0005-0000-0000-0000F4370000}"/>
    <cellStyle name="Финансовый 2 135 3 2 3 9" xfId="32042" xr:uid="{00000000-0005-0000-0000-0000F5370000}"/>
    <cellStyle name="Финансовый 2 135 3 2 4" xfId="17243" xr:uid="{00000000-0005-0000-0000-0000F6370000}"/>
    <cellStyle name="Финансовый 2 135 3 2 5" xfId="18555" xr:uid="{00000000-0005-0000-0000-0000F7370000}"/>
    <cellStyle name="Финансовый 2 135 3 2 5 2" xfId="22843" xr:uid="{00000000-0005-0000-0000-0000F8370000}"/>
    <cellStyle name="Финансовый 2 135 3 2 5 3" xfId="27698" xr:uid="{00000000-0005-0000-0000-0000F9370000}"/>
    <cellStyle name="Финансовый 2 135 3 2 5 4" xfId="29135" xr:uid="{00000000-0005-0000-0000-0000FA370000}"/>
    <cellStyle name="Финансовый 2 135 3 2 5 5" xfId="30441" xr:uid="{00000000-0005-0000-0000-0000FB370000}"/>
    <cellStyle name="Финансовый 2 135 3 2 5 6" xfId="34932" xr:uid="{00000000-0005-0000-0000-0000FC370000}"/>
    <cellStyle name="Финансовый 2 135 3 2 5 7" xfId="36268" xr:uid="{00000000-0005-0000-0000-0000FD370000}"/>
    <cellStyle name="Финансовый 2 135 3 3" xfId="12529" xr:uid="{00000000-0005-0000-0000-0000FE370000}"/>
    <cellStyle name="Финансовый 2 135 3 3 2" xfId="13103" xr:uid="{00000000-0005-0000-0000-0000FF370000}"/>
    <cellStyle name="Финансовый 2 135 3 3 3" xfId="15219" xr:uid="{00000000-0005-0000-0000-000000380000}"/>
    <cellStyle name="Финансовый 2 135 3 3 3 2" xfId="15761" xr:uid="{00000000-0005-0000-0000-000001380000}"/>
    <cellStyle name="Финансовый 2 135 3 3 3 3" xfId="19744" xr:uid="{00000000-0005-0000-0000-000002380000}"/>
    <cellStyle name="Финансовый 2 135 3 3 3 4" xfId="22194" xr:uid="{00000000-0005-0000-0000-000003380000}"/>
    <cellStyle name="Финансовый 2 135 3 3 3 5" xfId="25532" xr:uid="{00000000-0005-0000-0000-000004380000}"/>
    <cellStyle name="Финансовый 2 135 3 3 3 6" xfId="21977" xr:uid="{00000000-0005-0000-0000-000005380000}"/>
    <cellStyle name="Финансовый 2 135 3 3 3 7" xfId="26616" xr:uid="{00000000-0005-0000-0000-000006380000}"/>
    <cellStyle name="Финансовый 2 135 3 3 3 8" xfId="32917" xr:uid="{00000000-0005-0000-0000-000007380000}"/>
    <cellStyle name="Финансовый 2 135 3 3 3 9" xfId="32536" xr:uid="{00000000-0005-0000-0000-000008380000}"/>
    <cellStyle name="Финансовый 2 135 3 3 4" xfId="17891" xr:uid="{00000000-0005-0000-0000-000009380000}"/>
    <cellStyle name="Финансовый 2 135 3 3 5" xfId="19203" xr:uid="{00000000-0005-0000-0000-00000A380000}"/>
    <cellStyle name="Финансовый 2 135 3 3 5 2" xfId="21013" xr:uid="{00000000-0005-0000-0000-00000B380000}"/>
    <cellStyle name="Финансовый 2 135 3 3 5 3" xfId="28346" xr:uid="{00000000-0005-0000-0000-00000C380000}"/>
    <cellStyle name="Финансовый 2 135 3 3 5 4" xfId="29783" xr:uid="{00000000-0005-0000-0000-00000D380000}"/>
    <cellStyle name="Финансовый 2 135 3 3 5 5" xfId="31089" xr:uid="{00000000-0005-0000-0000-00000E380000}"/>
    <cellStyle name="Финансовый 2 135 3 3 5 6" xfId="34284" xr:uid="{00000000-0005-0000-0000-00000F380000}"/>
    <cellStyle name="Финансовый 2 135 3 3 5 7" xfId="35620" xr:uid="{00000000-0005-0000-0000-000010380000}"/>
    <cellStyle name="Финансовый 2 135 4" xfId="9954" xr:uid="{00000000-0005-0000-0000-000011380000}"/>
    <cellStyle name="Финансовый 2 135 4 2" xfId="13448" xr:uid="{00000000-0005-0000-0000-000012380000}"/>
    <cellStyle name="Финансовый 2 135 4 3" xfId="14874" xr:uid="{00000000-0005-0000-0000-000013380000}"/>
    <cellStyle name="Финансовый 2 135 4 3 2" xfId="16106" xr:uid="{00000000-0005-0000-0000-000014380000}"/>
    <cellStyle name="Финансовый 2 135 4 3 3" xfId="20089" xr:uid="{00000000-0005-0000-0000-000015380000}"/>
    <cellStyle name="Финансовый 2 135 4 3 4" xfId="23452" xr:uid="{00000000-0005-0000-0000-000016380000}"/>
    <cellStyle name="Финансовый 2 135 4 3 5" xfId="24318" xr:uid="{00000000-0005-0000-0000-000017380000}"/>
    <cellStyle name="Финансовый 2 135 4 3 6" xfId="22167" xr:uid="{00000000-0005-0000-0000-000018380000}"/>
    <cellStyle name="Финансовый 2 135 4 3 7" xfId="26908" xr:uid="{00000000-0005-0000-0000-000019380000}"/>
    <cellStyle name="Финансовый 2 135 4 3 8" xfId="33262" xr:uid="{00000000-0005-0000-0000-00001A380000}"/>
    <cellStyle name="Финансовый 2 135 4 3 9" xfId="31379" xr:uid="{00000000-0005-0000-0000-00001B380000}"/>
    <cellStyle name="Финансовый 2 135 4 4" xfId="17546" xr:uid="{00000000-0005-0000-0000-00001C380000}"/>
    <cellStyle name="Финансовый 2 135 4 5" xfId="18858" xr:uid="{00000000-0005-0000-0000-00001D380000}"/>
    <cellStyle name="Финансовый 2 135 4 5 2" xfId="23747" xr:uid="{00000000-0005-0000-0000-00001E380000}"/>
    <cellStyle name="Финансовый 2 135 4 5 3" xfId="28001" xr:uid="{00000000-0005-0000-0000-00001F380000}"/>
    <cellStyle name="Финансовый 2 135 4 5 4" xfId="29438" xr:uid="{00000000-0005-0000-0000-000020380000}"/>
    <cellStyle name="Финансовый 2 135 4 5 5" xfId="30744" xr:uid="{00000000-0005-0000-0000-000021380000}"/>
    <cellStyle name="Финансовый 2 135 4 5 6" xfId="34629" xr:uid="{00000000-0005-0000-0000-000022380000}"/>
    <cellStyle name="Финансовый 2 135 4 5 7" xfId="35965" xr:uid="{00000000-0005-0000-0000-000023380000}"/>
    <cellStyle name="Финансовый 2 135 5" xfId="11294" xr:uid="{00000000-0005-0000-0000-000024380000}"/>
    <cellStyle name="Финансовый 2 135 6" xfId="14096" xr:uid="{00000000-0005-0000-0000-000025380000}"/>
    <cellStyle name="Финансовый 2 135 7" xfId="14226" xr:uid="{00000000-0005-0000-0000-000026380000}"/>
    <cellStyle name="Финансовый 2 135 7 2" xfId="16754" xr:uid="{00000000-0005-0000-0000-000027380000}"/>
    <cellStyle name="Финансовый 2 135 7 3" xfId="20737" xr:uid="{00000000-0005-0000-0000-000028380000}"/>
    <cellStyle name="Финансовый 2 135 7 4" xfId="22076" xr:uid="{00000000-0005-0000-0000-000029380000}"/>
    <cellStyle name="Финансовый 2 135 7 5" xfId="24836" xr:uid="{00000000-0005-0000-0000-00002A380000}"/>
    <cellStyle name="Финансовый 2 135 7 6" xfId="25394" xr:uid="{00000000-0005-0000-0000-00002B380000}"/>
    <cellStyle name="Финансовый 2 135 7 7" xfId="26354" xr:uid="{00000000-0005-0000-0000-00002C380000}"/>
    <cellStyle name="Финансовый 2 135 7 8" xfId="33910" xr:uid="{00000000-0005-0000-0000-00002D380000}"/>
    <cellStyle name="Финансовый 2 135 7 9" xfId="31651" xr:uid="{00000000-0005-0000-0000-00002E380000}"/>
    <cellStyle name="Финансовый 2 135 8" xfId="16898" xr:uid="{00000000-0005-0000-0000-00002F380000}"/>
    <cellStyle name="Финансовый 2 135 9" xfId="18210" xr:uid="{00000000-0005-0000-0000-000030380000}"/>
    <cellStyle name="Финансовый 2 135 9 2" xfId="23439" xr:uid="{00000000-0005-0000-0000-000031380000}"/>
    <cellStyle name="Финансовый 2 135 9 3" xfId="27353" xr:uid="{00000000-0005-0000-0000-000032380000}"/>
    <cellStyle name="Финансовый 2 135 9 4" xfId="28790" xr:uid="{00000000-0005-0000-0000-000033380000}"/>
    <cellStyle name="Финансовый 2 135 9 5" xfId="30096" xr:uid="{00000000-0005-0000-0000-000034380000}"/>
    <cellStyle name="Финансовый 2 135 9 6" xfId="35277" xr:uid="{00000000-0005-0000-0000-000035380000}"/>
    <cellStyle name="Финансовый 2 135 9 7" xfId="36613" xr:uid="{00000000-0005-0000-0000-000036380000}"/>
    <cellStyle name="Финансовый 2 136" xfId="45" xr:uid="{00000000-0005-0000-0000-000037380000}"/>
    <cellStyle name="Финансовый 2 136 2" xfId="436" xr:uid="{00000000-0005-0000-0000-000038380000}"/>
    <cellStyle name="Финансовый 2 136 2 2" xfId="7755" xr:uid="{00000000-0005-0000-0000-000039380000}"/>
    <cellStyle name="Финансовый 2 136 2 3" xfId="10344" xr:uid="{00000000-0005-0000-0000-00003A380000}"/>
    <cellStyle name="Финансовый 2 136 3" xfId="1410" xr:uid="{00000000-0005-0000-0000-00003B380000}"/>
    <cellStyle name="Финансовый 2 136 3 2" xfId="7835" xr:uid="{00000000-0005-0000-0000-00003C380000}"/>
    <cellStyle name="Финансовый 2 136 3 2 2" xfId="13761" xr:uid="{00000000-0005-0000-0000-00003D380000}"/>
    <cellStyle name="Финансовый 2 136 3 2 3" xfId="14561" xr:uid="{00000000-0005-0000-0000-00003E380000}"/>
    <cellStyle name="Финансовый 2 136 3 2 3 2" xfId="16419" xr:uid="{00000000-0005-0000-0000-00003F380000}"/>
    <cellStyle name="Финансовый 2 136 3 2 3 3" xfId="20402" xr:uid="{00000000-0005-0000-0000-000040380000}"/>
    <cellStyle name="Финансовый 2 136 3 2 3 4" xfId="20870" xr:uid="{00000000-0005-0000-0000-000041380000}"/>
    <cellStyle name="Финансовый 2 136 3 2 3 5" xfId="27232" xr:uid="{00000000-0005-0000-0000-000042380000}"/>
    <cellStyle name="Финансовый 2 136 3 2 3 6" xfId="26892" xr:uid="{00000000-0005-0000-0000-000043380000}"/>
    <cellStyle name="Финансовый 2 136 3 2 3 7" xfId="23808" xr:uid="{00000000-0005-0000-0000-000044380000}"/>
    <cellStyle name="Финансовый 2 136 3 2 3 8" xfId="33575" xr:uid="{00000000-0005-0000-0000-000045380000}"/>
    <cellStyle name="Финансовый 2 136 3 2 3 9" xfId="31848" xr:uid="{00000000-0005-0000-0000-000046380000}"/>
    <cellStyle name="Финансовый 2 136 3 2 4" xfId="17233" xr:uid="{00000000-0005-0000-0000-000047380000}"/>
    <cellStyle name="Финансовый 2 136 3 2 5" xfId="18545" xr:uid="{00000000-0005-0000-0000-000048380000}"/>
    <cellStyle name="Финансовый 2 136 3 2 5 2" xfId="24184" xr:uid="{00000000-0005-0000-0000-000049380000}"/>
    <cellStyle name="Финансовый 2 136 3 2 5 3" xfId="27688" xr:uid="{00000000-0005-0000-0000-00004A380000}"/>
    <cellStyle name="Финансовый 2 136 3 2 5 4" xfId="29125" xr:uid="{00000000-0005-0000-0000-00004B380000}"/>
    <cellStyle name="Финансовый 2 136 3 2 5 5" xfId="30431" xr:uid="{00000000-0005-0000-0000-00004C380000}"/>
    <cellStyle name="Финансовый 2 136 3 2 5 6" xfId="34942" xr:uid="{00000000-0005-0000-0000-00004D380000}"/>
    <cellStyle name="Финансовый 2 136 3 2 5 7" xfId="36278" xr:uid="{00000000-0005-0000-0000-00004E380000}"/>
    <cellStyle name="Финансовый 2 136 3 3" xfId="12519" xr:uid="{00000000-0005-0000-0000-00004F380000}"/>
    <cellStyle name="Финансовый 2 136 3 3 2" xfId="13113" xr:uid="{00000000-0005-0000-0000-000050380000}"/>
    <cellStyle name="Финансовый 2 136 3 3 3" xfId="15209" xr:uid="{00000000-0005-0000-0000-000051380000}"/>
    <cellStyle name="Финансовый 2 136 3 3 3 2" xfId="15771" xr:uid="{00000000-0005-0000-0000-000052380000}"/>
    <cellStyle name="Финансовый 2 136 3 3 3 3" xfId="19754" xr:uid="{00000000-0005-0000-0000-000053380000}"/>
    <cellStyle name="Финансовый 2 136 3 3 3 4" xfId="22264" xr:uid="{00000000-0005-0000-0000-000054380000}"/>
    <cellStyle name="Финансовый 2 136 3 3 3 5" xfId="24575" xr:uid="{00000000-0005-0000-0000-000055380000}"/>
    <cellStyle name="Финансовый 2 136 3 3 3 6" xfId="20907" xr:uid="{00000000-0005-0000-0000-000056380000}"/>
    <cellStyle name="Финансовый 2 136 3 3 3 7" xfId="27301" xr:uid="{00000000-0005-0000-0000-000057380000}"/>
    <cellStyle name="Финансовый 2 136 3 3 3 8" xfId="32927" xr:uid="{00000000-0005-0000-0000-000058380000}"/>
    <cellStyle name="Финансовый 2 136 3 3 3 9" xfId="31738" xr:uid="{00000000-0005-0000-0000-000059380000}"/>
    <cellStyle name="Финансовый 2 136 3 3 4" xfId="17881" xr:uid="{00000000-0005-0000-0000-00005A380000}"/>
    <cellStyle name="Финансовый 2 136 3 3 5" xfId="19193" xr:uid="{00000000-0005-0000-0000-00005B380000}"/>
    <cellStyle name="Финансовый 2 136 3 3 5 2" xfId="23429" xr:uid="{00000000-0005-0000-0000-00005C380000}"/>
    <cellStyle name="Финансовый 2 136 3 3 5 3" xfId="28336" xr:uid="{00000000-0005-0000-0000-00005D380000}"/>
    <cellStyle name="Финансовый 2 136 3 3 5 4" xfId="29773" xr:uid="{00000000-0005-0000-0000-00005E380000}"/>
    <cellStyle name="Финансовый 2 136 3 3 5 5" xfId="31079" xr:uid="{00000000-0005-0000-0000-00005F380000}"/>
    <cellStyle name="Финансовый 2 136 3 3 5 6" xfId="34294" xr:uid="{00000000-0005-0000-0000-000060380000}"/>
    <cellStyle name="Финансовый 2 136 3 3 5 7" xfId="35630" xr:uid="{00000000-0005-0000-0000-000061380000}"/>
    <cellStyle name="Финансовый 2 136 4" xfId="9955" xr:uid="{00000000-0005-0000-0000-000062380000}"/>
    <cellStyle name="Финансовый 2 136 4 2" xfId="13447" xr:uid="{00000000-0005-0000-0000-000063380000}"/>
    <cellStyle name="Финансовый 2 136 4 3" xfId="14875" xr:uid="{00000000-0005-0000-0000-000064380000}"/>
    <cellStyle name="Финансовый 2 136 4 3 2" xfId="16105" xr:uid="{00000000-0005-0000-0000-000065380000}"/>
    <cellStyle name="Финансовый 2 136 4 3 3" xfId="20088" xr:uid="{00000000-0005-0000-0000-000066380000}"/>
    <cellStyle name="Финансовый 2 136 4 3 4" xfId="23248" xr:uid="{00000000-0005-0000-0000-000067380000}"/>
    <cellStyle name="Финансовый 2 136 4 3 5" xfId="25633" xr:uid="{00000000-0005-0000-0000-000068380000}"/>
    <cellStyle name="Финансовый 2 136 4 3 6" xfId="22533" xr:uid="{00000000-0005-0000-0000-000069380000}"/>
    <cellStyle name="Финансовый 2 136 4 3 7" xfId="26472" xr:uid="{00000000-0005-0000-0000-00006A380000}"/>
    <cellStyle name="Финансовый 2 136 4 3 8" xfId="33261" xr:uid="{00000000-0005-0000-0000-00006B380000}"/>
    <cellStyle name="Финансовый 2 136 4 3 9" xfId="31685" xr:uid="{00000000-0005-0000-0000-00006C380000}"/>
    <cellStyle name="Финансовый 2 136 4 4" xfId="17547" xr:uid="{00000000-0005-0000-0000-00006D380000}"/>
    <cellStyle name="Финансовый 2 136 4 5" xfId="18859" xr:uid="{00000000-0005-0000-0000-00006E380000}"/>
    <cellStyle name="Финансовый 2 136 4 5 2" xfId="21840" xr:uid="{00000000-0005-0000-0000-00006F380000}"/>
    <cellStyle name="Финансовый 2 136 4 5 3" xfId="28002" xr:uid="{00000000-0005-0000-0000-000070380000}"/>
    <cellStyle name="Финансовый 2 136 4 5 4" xfId="29439" xr:uid="{00000000-0005-0000-0000-000071380000}"/>
    <cellStyle name="Финансовый 2 136 4 5 5" xfId="30745" xr:uid="{00000000-0005-0000-0000-000072380000}"/>
    <cellStyle name="Финансовый 2 136 4 5 6" xfId="34628" xr:uid="{00000000-0005-0000-0000-000073380000}"/>
    <cellStyle name="Финансовый 2 136 4 5 7" xfId="35964" xr:uid="{00000000-0005-0000-0000-000074380000}"/>
    <cellStyle name="Финансовый 2 136 5" xfId="11295" xr:uid="{00000000-0005-0000-0000-000075380000}"/>
    <cellStyle name="Финансовый 2 136 6" xfId="14095" xr:uid="{00000000-0005-0000-0000-000076380000}"/>
    <cellStyle name="Финансовый 2 136 7" xfId="14227" xr:uid="{00000000-0005-0000-0000-000077380000}"/>
    <cellStyle name="Финансовый 2 136 7 2" xfId="16753" xr:uid="{00000000-0005-0000-0000-000078380000}"/>
    <cellStyle name="Финансовый 2 136 7 3" xfId="20736" xr:uid="{00000000-0005-0000-0000-000079380000}"/>
    <cellStyle name="Финансовый 2 136 7 4" xfId="20962" xr:uid="{00000000-0005-0000-0000-00007A380000}"/>
    <cellStyle name="Финансовый 2 136 7 5" xfId="24657" xr:uid="{00000000-0005-0000-0000-00007B380000}"/>
    <cellStyle name="Финансовый 2 136 7 6" xfId="22668" xr:uid="{00000000-0005-0000-0000-00007C380000}"/>
    <cellStyle name="Финансовый 2 136 7 7" xfId="25969" xr:uid="{00000000-0005-0000-0000-00007D380000}"/>
    <cellStyle name="Финансовый 2 136 7 8" xfId="33909" xr:uid="{00000000-0005-0000-0000-00007E380000}"/>
    <cellStyle name="Финансовый 2 136 7 9" xfId="31658" xr:uid="{00000000-0005-0000-0000-00007F380000}"/>
    <cellStyle name="Финансовый 2 136 8" xfId="16899" xr:uid="{00000000-0005-0000-0000-000080380000}"/>
    <cellStyle name="Финансовый 2 136 9" xfId="18211" xr:uid="{00000000-0005-0000-0000-000081380000}"/>
    <cellStyle name="Финансовый 2 136 9 2" xfId="23232" xr:uid="{00000000-0005-0000-0000-000082380000}"/>
    <cellStyle name="Финансовый 2 136 9 3" xfId="27354" xr:uid="{00000000-0005-0000-0000-000083380000}"/>
    <cellStyle name="Финансовый 2 136 9 4" xfId="28791" xr:uid="{00000000-0005-0000-0000-000084380000}"/>
    <cellStyle name="Финансовый 2 136 9 5" xfId="30097" xr:uid="{00000000-0005-0000-0000-000085380000}"/>
    <cellStyle name="Финансовый 2 136 9 6" xfId="35276" xr:uid="{00000000-0005-0000-0000-000086380000}"/>
    <cellStyle name="Финансовый 2 136 9 7" xfId="36612" xr:uid="{00000000-0005-0000-0000-000087380000}"/>
    <cellStyle name="Финансовый 2 137" xfId="46" xr:uid="{00000000-0005-0000-0000-000088380000}"/>
    <cellStyle name="Финансовый 2 137 2" xfId="437" xr:uid="{00000000-0005-0000-0000-000089380000}"/>
    <cellStyle name="Финансовый 2 137 2 2" xfId="8888" xr:uid="{00000000-0005-0000-0000-00008A380000}"/>
    <cellStyle name="Финансовый 2 137 2 3" xfId="10345" xr:uid="{00000000-0005-0000-0000-00008B380000}"/>
    <cellStyle name="Финансовый 2 137 3" xfId="1411" xr:uid="{00000000-0005-0000-0000-00008C380000}"/>
    <cellStyle name="Финансовый 2 137 3 2" xfId="7861" xr:uid="{00000000-0005-0000-0000-00008D380000}"/>
    <cellStyle name="Финансовый 2 137 3 2 2" xfId="13752" xr:uid="{00000000-0005-0000-0000-00008E380000}"/>
    <cellStyle name="Финансовый 2 137 3 2 3" xfId="14570" xr:uid="{00000000-0005-0000-0000-00008F380000}"/>
    <cellStyle name="Финансовый 2 137 3 2 3 2" xfId="16410" xr:uid="{00000000-0005-0000-0000-000090380000}"/>
    <cellStyle name="Финансовый 2 137 3 2 3 3" xfId="20393" xr:uid="{00000000-0005-0000-0000-000091380000}"/>
    <cellStyle name="Финансовый 2 137 3 2 3 4" xfId="23969" xr:uid="{00000000-0005-0000-0000-000092380000}"/>
    <cellStyle name="Финансовый 2 137 3 2 3 5" xfId="26029" xr:uid="{00000000-0005-0000-0000-000093380000}"/>
    <cellStyle name="Финансовый 2 137 3 2 3 6" xfId="26404" xr:uid="{00000000-0005-0000-0000-000094380000}"/>
    <cellStyle name="Финансовый 2 137 3 2 3 7" xfId="24973" xr:uid="{00000000-0005-0000-0000-000095380000}"/>
    <cellStyle name="Финансовый 2 137 3 2 3 8" xfId="33566" xr:uid="{00000000-0005-0000-0000-000096380000}"/>
    <cellStyle name="Финансовый 2 137 3 2 3 9" xfId="31990" xr:uid="{00000000-0005-0000-0000-000097380000}"/>
    <cellStyle name="Финансовый 2 137 3 2 4" xfId="17242" xr:uid="{00000000-0005-0000-0000-000098380000}"/>
    <cellStyle name="Финансовый 2 137 3 2 5" xfId="18554" xr:uid="{00000000-0005-0000-0000-000099380000}"/>
    <cellStyle name="Финансовый 2 137 3 2 5 2" xfId="21035" xr:uid="{00000000-0005-0000-0000-00009A380000}"/>
    <cellStyle name="Финансовый 2 137 3 2 5 3" xfId="27697" xr:uid="{00000000-0005-0000-0000-00009B380000}"/>
    <cellStyle name="Финансовый 2 137 3 2 5 4" xfId="29134" xr:uid="{00000000-0005-0000-0000-00009C380000}"/>
    <cellStyle name="Финансовый 2 137 3 2 5 5" xfId="30440" xr:uid="{00000000-0005-0000-0000-00009D380000}"/>
    <cellStyle name="Финансовый 2 137 3 2 5 6" xfId="34933" xr:uid="{00000000-0005-0000-0000-00009E380000}"/>
    <cellStyle name="Финансовый 2 137 3 2 5 7" xfId="36269" xr:uid="{00000000-0005-0000-0000-00009F380000}"/>
    <cellStyle name="Финансовый 2 137 3 3" xfId="12528" xr:uid="{00000000-0005-0000-0000-0000A0380000}"/>
    <cellStyle name="Финансовый 2 137 3 3 2" xfId="13104" xr:uid="{00000000-0005-0000-0000-0000A1380000}"/>
    <cellStyle name="Финансовый 2 137 3 3 3" xfId="15218" xr:uid="{00000000-0005-0000-0000-0000A2380000}"/>
    <cellStyle name="Финансовый 2 137 3 3 3 2" xfId="15762" xr:uid="{00000000-0005-0000-0000-0000A3380000}"/>
    <cellStyle name="Финансовый 2 137 3 3 3 3" xfId="19745" xr:uid="{00000000-0005-0000-0000-0000A4380000}"/>
    <cellStyle name="Финансовый 2 137 3 3 3 4" xfId="22424" xr:uid="{00000000-0005-0000-0000-0000A5380000}"/>
    <cellStyle name="Финансовый 2 137 3 3 3 5" xfId="26104" xr:uid="{00000000-0005-0000-0000-0000A6380000}"/>
    <cellStyle name="Финансовый 2 137 3 3 3 6" xfId="21199" xr:uid="{00000000-0005-0000-0000-0000A7380000}"/>
    <cellStyle name="Финансовый 2 137 3 3 3 7" xfId="23927" xr:uid="{00000000-0005-0000-0000-0000A8380000}"/>
    <cellStyle name="Финансовый 2 137 3 3 3 8" xfId="32918" xr:uid="{00000000-0005-0000-0000-0000A9380000}"/>
    <cellStyle name="Финансовый 2 137 3 3 3 9" xfId="31490" xr:uid="{00000000-0005-0000-0000-0000AA380000}"/>
    <cellStyle name="Финансовый 2 137 3 3 4" xfId="17890" xr:uid="{00000000-0005-0000-0000-0000AB380000}"/>
    <cellStyle name="Финансовый 2 137 3 3 5" xfId="19202" xr:uid="{00000000-0005-0000-0000-0000AC380000}"/>
    <cellStyle name="Финансовый 2 137 3 3 5 2" xfId="24376" xr:uid="{00000000-0005-0000-0000-0000AD380000}"/>
    <cellStyle name="Финансовый 2 137 3 3 5 3" xfId="28345" xr:uid="{00000000-0005-0000-0000-0000AE380000}"/>
    <cellStyle name="Финансовый 2 137 3 3 5 4" xfId="29782" xr:uid="{00000000-0005-0000-0000-0000AF380000}"/>
    <cellStyle name="Финансовый 2 137 3 3 5 5" xfId="31088" xr:uid="{00000000-0005-0000-0000-0000B0380000}"/>
    <cellStyle name="Финансовый 2 137 3 3 5 6" xfId="34285" xr:uid="{00000000-0005-0000-0000-0000B1380000}"/>
    <cellStyle name="Финансовый 2 137 3 3 5 7" xfId="35621" xr:uid="{00000000-0005-0000-0000-0000B2380000}"/>
    <cellStyle name="Финансовый 2 137 4" xfId="9956" xr:uid="{00000000-0005-0000-0000-0000B3380000}"/>
    <cellStyle name="Финансовый 2 137 4 2" xfId="13446" xr:uid="{00000000-0005-0000-0000-0000B4380000}"/>
    <cellStyle name="Финансовый 2 137 4 3" xfId="14876" xr:uid="{00000000-0005-0000-0000-0000B5380000}"/>
    <cellStyle name="Финансовый 2 137 4 3 2" xfId="16104" xr:uid="{00000000-0005-0000-0000-0000B6380000}"/>
    <cellStyle name="Финансовый 2 137 4 3 3" xfId="20087" xr:uid="{00000000-0005-0000-0000-0000B7380000}"/>
    <cellStyle name="Финансовый 2 137 4 3 4" xfId="25287" xr:uid="{00000000-0005-0000-0000-0000B8380000}"/>
    <cellStyle name="Финансовый 2 137 4 3 5" xfId="20900" xr:uid="{00000000-0005-0000-0000-0000B9380000}"/>
    <cellStyle name="Финансовый 2 137 4 3 6" xfId="25589" xr:uid="{00000000-0005-0000-0000-0000BA380000}"/>
    <cellStyle name="Финансовый 2 137 4 3 7" xfId="26099" xr:uid="{00000000-0005-0000-0000-0000BB380000}"/>
    <cellStyle name="Финансовый 2 137 4 3 8" xfId="33260" xr:uid="{00000000-0005-0000-0000-0000BC380000}"/>
    <cellStyle name="Финансовый 2 137 4 3 9" xfId="31721" xr:uid="{00000000-0005-0000-0000-0000BD380000}"/>
    <cellStyle name="Финансовый 2 137 4 4" xfId="17548" xr:uid="{00000000-0005-0000-0000-0000BE380000}"/>
    <cellStyle name="Финансовый 2 137 4 5" xfId="18860" xr:uid="{00000000-0005-0000-0000-0000BF380000}"/>
    <cellStyle name="Финансовый 2 137 4 5 2" xfId="21874" xr:uid="{00000000-0005-0000-0000-0000C0380000}"/>
    <cellStyle name="Финансовый 2 137 4 5 3" xfId="28003" xr:uid="{00000000-0005-0000-0000-0000C1380000}"/>
    <cellStyle name="Финансовый 2 137 4 5 4" xfId="29440" xr:uid="{00000000-0005-0000-0000-0000C2380000}"/>
    <cellStyle name="Финансовый 2 137 4 5 5" xfId="30746" xr:uid="{00000000-0005-0000-0000-0000C3380000}"/>
    <cellStyle name="Финансовый 2 137 4 5 6" xfId="34627" xr:uid="{00000000-0005-0000-0000-0000C4380000}"/>
    <cellStyle name="Финансовый 2 137 4 5 7" xfId="35963" xr:uid="{00000000-0005-0000-0000-0000C5380000}"/>
    <cellStyle name="Финансовый 2 137 5" xfId="11296" xr:uid="{00000000-0005-0000-0000-0000C6380000}"/>
    <cellStyle name="Финансовый 2 137 6" xfId="14094" xr:uid="{00000000-0005-0000-0000-0000C7380000}"/>
    <cellStyle name="Финансовый 2 137 7" xfId="14228" xr:uid="{00000000-0005-0000-0000-0000C8380000}"/>
    <cellStyle name="Финансовый 2 137 7 2" xfId="16752" xr:uid="{00000000-0005-0000-0000-0000C9380000}"/>
    <cellStyle name="Финансовый 2 137 7 3" xfId="20735" xr:uid="{00000000-0005-0000-0000-0000CA380000}"/>
    <cellStyle name="Финансовый 2 137 7 4" xfId="22598" xr:uid="{00000000-0005-0000-0000-0000CB380000}"/>
    <cellStyle name="Финансовый 2 137 7 5" xfId="25458" xr:uid="{00000000-0005-0000-0000-0000CC380000}"/>
    <cellStyle name="Финансовый 2 137 7 6" xfId="21389" xr:uid="{00000000-0005-0000-0000-0000CD380000}"/>
    <cellStyle name="Финансовый 2 137 7 7" xfId="28664" xr:uid="{00000000-0005-0000-0000-0000CE380000}"/>
    <cellStyle name="Финансовый 2 137 7 8" xfId="33908" xr:uid="{00000000-0005-0000-0000-0000CF380000}"/>
    <cellStyle name="Финансовый 2 137 7 9" xfId="31703" xr:uid="{00000000-0005-0000-0000-0000D0380000}"/>
    <cellStyle name="Финансовый 2 137 8" xfId="16900" xr:uid="{00000000-0005-0000-0000-0000D1380000}"/>
    <cellStyle name="Финансовый 2 137 9" xfId="18212" xr:uid="{00000000-0005-0000-0000-0000D2380000}"/>
    <cellStyle name="Финансовый 2 137 9 2" xfId="25276" xr:uid="{00000000-0005-0000-0000-0000D3380000}"/>
    <cellStyle name="Финансовый 2 137 9 3" xfId="27355" xr:uid="{00000000-0005-0000-0000-0000D4380000}"/>
    <cellStyle name="Финансовый 2 137 9 4" xfId="28792" xr:uid="{00000000-0005-0000-0000-0000D5380000}"/>
    <cellStyle name="Финансовый 2 137 9 5" xfId="30098" xr:uid="{00000000-0005-0000-0000-0000D6380000}"/>
    <cellStyle name="Финансовый 2 137 9 6" xfId="35275" xr:uid="{00000000-0005-0000-0000-0000D7380000}"/>
    <cellStyle name="Финансовый 2 137 9 7" xfId="36611" xr:uid="{00000000-0005-0000-0000-0000D8380000}"/>
    <cellStyle name="Финансовый 2 138" xfId="47" xr:uid="{00000000-0005-0000-0000-0000D9380000}"/>
    <cellStyle name="Финансовый 2 138 2" xfId="438" xr:uid="{00000000-0005-0000-0000-0000DA380000}"/>
    <cellStyle name="Финансовый 2 138 2 2" xfId="8127" xr:uid="{00000000-0005-0000-0000-0000DB380000}"/>
    <cellStyle name="Финансовый 2 138 2 3" xfId="10346" xr:uid="{00000000-0005-0000-0000-0000DC380000}"/>
    <cellStyle name="Финансовый 2 138 3" xfId="1412" xr:uid="{00000000-0005-0000-0000-0000DD380000}"/>
    <cellStyle name="Финансовый 2 138 3 2" xfId="7841" xr:uid="{00000000-0005-0000-0000-0000DE380000}"/>
    <cellStyle name="Финансовый 2 138 3 2 2" xfId="13760" xr:uid="{00000000-0005-0000-0000-0000DF380000}"/>
    <cellStyle name="Финансовый 2 138 3 2 3" xfId="14562" xr:uid="{00000000-0005-0000-0000-0000E0380000}"/>
    <cellStyle name="Финансовый 2 138 3 2 3 2" xfId="16418" xr:uid="{00000000-0005-0000-0000-0000E1380000}"/>
    <cellStyle name="Финансовый 2 138 3 2 3 3" xfId="20401" xr:uid="{00000000-0005-0000-0000-0000E2380000}"/>
    <cellStyle name="Финансовый 2 138 3 2 3 4" xfId="21601" xr:uid="{00000000-0005-0000-0000-0000E3380000}"/>
    <cellStyle name="Финансовый 2 138 3 2 3 5" xfId="26356" xr:uid="{00000000-0005-0000-0000-0000E4380000}"/>
    <cellStyle name="Финансовый 2 138 3 2 3 6" xfId="25496" xr:uid="{00000000-0005-0000-0000-0000E5380000}"/>
    <cellStyle name="Финансовый 2 138 3 2 3 7" xfId="27101" xr:uid="{00000000-0005-0000-0000-0000E6380000}"/>
    <cellStyle name="Финансовый 2 138 3 2 3 8" xfId="33574" xr:uid="{00000000-0005-0000-0000-0000E7380000}"/>
    <cellStyle name="Финансовый 2 138 3 2 3 9" xfId="31864" xr:uid="{00000000-0005-0000-0000-0000E8380000}"/>
    <cellStyle name="Финансовый 2 138 3 2 4" xfId="17234" xr:uid="{00000000-0005-0000-0000-0000E9380000}"/>
    <cellStyle name="Финансовый 2 138 3 2 5" xfId="18546" xr:uid="{00000000-0005-0000-0000-0000EA380000}"/>
    <cellStyle name="Финансовый 2 138 3 2 5 2" xfId="23991" xr:uid="{00000000-0005-0000-0000-0000EB380000}"/>
    <cellStyle name="Финансовый 2 138 3 2 5 3" xfId="27689" xr:uid="{00000000-0005-0000-0000-0000EC380000}"/>
    <cellStyle name="Финансовый 2 138 3 2 5 4" xfId="29126" xr:uid="{00000000-0005-0000-0000-0000ED380000}"/>
    <cellStyle name="Финансовый 2 138 3 2 5 5" xfId="30432" xr:uid="{00000000-0005-0000-0000-0000EE380000}"/>
    <cellStyle name="Финансовый 2 138 3 2 5 6" xfId="34941" xr:uid="{00000000-0005-0000-0000-0000EF380000}"/>
    <cellStyle name="Финансовый 2 138 3 2 5 7" xfId="36277" xr:uid="{00000000-0005-0000-0000-0000F0380000}"/>
    <cellStyle name="Финансовый 2 138 3 3" xfId="12520" xr:uid="{00000000-0005-0000-0000-0000F1380000}"/>
    <cellStyle name="Финансовый 2 138 3 3 2" xfId="13112" xr:uid="{00000000-0005-0000-0000-0000F2380000}"/>
    <cellStyle name="Финансовый 2 138 3 3 3" xfId="15210" xr:uid="{00000000-0005-0000-0000-0000F3380000}"/>
    <cellStyle name="Финансовый 2 138 3 3 3 2" xfId="15770" xr:uid="{00000000-0005-0000-0000-0000F4380000}"/>
    <cellStyle name="Финансовый 2 138 3 3 3 3" xfId="19753" xr:uid="{00000000-0005-0000-0000-0000F5380000}"/>
    <cellStyle name="Финансовый 2 138 3 3 3 4" xfId="22292" xr:uid="{00000000-0005-0000-0000-0000F6380000}"/>
    <cellStyle name="Финансовый 2 138 3 3 3 5" xfId="24067" xr:uid="{00000000-0005-0000-0000-0000F7380000}"/>
    <cellStyle name="Финансовый 2 138 3 3 3 6" xfId="26646" xr:uid="{00000000-0005-0000-0000-0000F8380000}"/>
    <cellStyle name="Финансовый 2 138 3 3 3 7" xfId="22596" xr:uid="{00000000-0005-0000-0000-0000F9380000}"/>
    <cellStyle name="Финансовый 2 138 3 3 3 8" xfId="32926" xr:uid="{00000000-0005-0000-0000-0000FA380000}"/>
    <cellStyle name="Финансовый 2 138 3 3 3 9" xfId="31797" xr:uid="{00000000-0005-0000-0000-0000FB380000}"/>
    <cellStyle name="Финансовый 2 138 3 3 4" xfId="17882" xr:uid="{00000000-0005-0000-0000-0000FC380000}"/>
    <cellStyle name="Финансовый 2 138 3 3 5" xfId="19194" xr:uid="{00000000-0005-0000-0000-0000FD380000}"/>
    <cellStyle name="Финансовый 2 138 3 3 5 2" xfId="23222" xr:uid="{00000000-0005-0000-0000-0000FE380000}"/>
    <cellStyle name="Финансовый 2 138 3 3 5 3" xfId="28337" xr:uid="{00000000-0005-0000-0000-0000FF380000}"/>
    <cellStyle name="Финансовый 2 138 3 3 5 4" xfId="29774" xr:uid="{00000000-0005-0000-0000-000000390000}"/>
    <cellStyle name="Финансовый 2 138 3 3 5 5" xfId="31080" xr:uid="{00000000-0005-0000-0000-000001390000}"/>
    <cellStyle name="Финансовый 2 138 3 3 5 6" xfId="34293" xr:uid="{00000000-0005-0000-0000-000002390000}"/>
    <cellStyle name="Финансовый 2 138 3 3 5 7" xfId="35629" xr:uid="{00000000-0005-0000-0000-000003390000}"/>
    <cellStyle name="Финансовый 2 138 4" xfId="9957" xr:uid="{00000000-0005-0000-0000-000004390000}"/>
    <cellStyle name="Финансовый 2 138 4 2" xfId="13445" xr:uid="{00000000-0005-0000-0000-000005390000}"/>
    <cellStyle name="Финансовый 2 138 4 3" xfId="14877" xr:uid="{00000000-0005-0000-0000-000006390000}"/>
    <cellStyle name="Финансовый 2 138 4 3 2" xfId="16103" xr:uid="{00000000-0005-0000-0000-000007390000}"/>
    <cellStyle name="Финансовый 2 138 4 3 3" xfId="20086" xr:uid="{00000000-0005-0000-0000-000008390000}"/>
    <cellStyle name="Финансовый 2 138 4 3 4" xfId="23071" xr:uid="{00000000-0005-0000-0000-000009390000}"/>
    <cellStyle name="Финансовый 2 138 4 3 5" xfId="23816" xr:uid="{00000000-0005-0000-0000-00000A390000}"/>
    <cellStyle name="Финансовый 2 138 4 3 6" xfId="25038" xr:uid="{00000000-0005-0000-0000-00000B390000}"/>
    <cellStyle name="Финансовый 2 138 4 3 7" xfId="23478" xr:uid="{00000000-0005-0000-0000-00000C390000}"/>
    <cellStyle name="Финансовый 2 138 4 3 8" xfId="33259" xr:uid="{00000000-0005-0000-0000-00000D390000}"/>
    <cellStyle name="Финансовый 2 138 4 3 9" xfId="31737" xr:uid="{00000000-0005-0000-0000-00000E390000}"/>
    <cellStyle name="Финансовый 2 138 4 4" xfId="17549" xr:uid="{00000000-0005-0000-0000-00000F390000}"/>
    <cellStyle name="Финансовый 2 138 4 5" xfId="18861" xr:uid="{00000000-0005-0000-0000-000010390000}"/>
    <cellStyle name="Финансовый 2 138 4 5 2" xfId="21605" xr:uid="{00000000-0005-0000-0000-000011390000}"/>
    <cellStyle name="Финансовый 2 138 4 5 3" xfId="28004" xr:uid="{00000000-0005-0000-0000-000012390000}"/>
    <cellStyle name="Финансовый 2 138 4 5 4" xfId="29441" xr:uid="{00000000-0005-0000-0000-000013390000}"/>
    <cellStyle name="Финансовый 2 138 4 5 5" xfId="30747" xr:uid="{00000000-0005-0000-0000-000014390000}"/>
    <cellStyle name="Финансовый 2 138 4 5 6" xfId="34626" xr:uid="{00000000-0005-0000-0000-000015390000}"/>
    <cellStyle name="Финансовый 2 138 4 5 7" xfId="35962" xr:uid="{00000000-0005-0000-0000-000016390000}"/>
    <cellStyle name="Финансовый 2 138 5" xfId="11297" xr:uid="{00000000-0005-0000-0000-000017390000}"/>
    <cellStyle name="Финансовый 2 138 6" xfId="14093" xr:uid="{00000000-0005-0000-0000-000018390000}"/>
    <cellStyle name="Финансовый 2 138 7" xfId="14229" xr:uid="{00000000-0005-0000-0000-000019390000}"/>
    <cellStyle name="Финансовый 2 138 7 2" xfId="16751" xr:uid="{00000000-0005-0000-0000-00001A390000}"/>
    <cellStyle name="Финансовый 2 138 7 3" xfId="20734" xr:uid="{00000000-0005-0000-0000-00001B390000}"/>
    <cellStyle name="Финансовый 2 138 7 4" xfId="22644" xr:uid="{00000000-0005-0000-0000-00001C390000}"/>
    <cellStyle name="Финансовый 2 138 7 5" xfId="26253" xr:uid="{00000000-0005-0000-0000-00001D390000}"/>
    <cellStyle name="Финансовый 2 138 7 6" xfId="21005" xr:uid="{00000000-0005-0000-0000-00001E390000}"/>
    <cellStyle name="Финансовый 2 138 7 7" xfId="28696" xr:uid="{00000000-0005-0000-0000-00001F390000}"/>
    <cellStyle name="Финансовый 2 138 7 8" xfId="33907" xr:uid="{00000000-0005-0000-0000-000020390000}"/>
    <cellStyle name="Финансовый 2 138 7 9" xfId="31697" xr:uid="{00000000-0005-0000-0000-000021390000}"/>
    <cellStyle name="Финансовый 2 138 8" xfId="16901" xr:uid="{00000000-0005-0000-0000-000022390000}"/>
    <cellStyle name="Финансовый 2 138 9" xfId="18213" xr:uid="{00000000-0005-0000-0000-000023390000}"/>
    <cellStyle name="Финансовый 2 138 9 2" xfId="23059" xr:uid="{00000000-0005-0000-0000-000024390000}"/>
    <cellStyle name="Финансовый 2 138 9 3" xfId="27356" xr:uid="{00000000-0005-0000-0000-000025390000}"/>
    <cellStyle name="Финансовый 2 138 9 4" xfId="28793" xr:uid="{00000000-0005-0000-0000-000026390000}"/>
    <cellStyle name="Финансовый 2 138 9 5" xfId="30099" xr:uid="{00000000-0005-0000-0000-000027390000}"/>
    <cellStyle name="Финансовый 2 138 9 6" xfId="35274" xr:uid="{00000000-0005-0000-0000-000028390000}"/>
    <cellStyle name="Финансовый 2 138 9 7" xfId="36610" xr:uid="{00000000-0005-0000-0000-000029390000}"/>
    <cellStyle name="Финансовый 2 139" xfId="48" xr:uid="{00000000-0005-0000-0000-00002A390000}"/>
    <cellStyle name="Финансовый 2 139 2" xfId="439" xr:uid="{00000000-0005-0000-0000-00002B390000}"/>
    <cellStyle name="Финансовый 2 139 2 2" xfId="7883" xr:uid="{00000000-0005-0000-0000-00002C390000}"/>
    <cellStyle name="Финансовый 2 139 2 3" xfId="10347" xr:uid="{00000000-0005-0000-0000-00002D390000}"/>
    <cellStyle name="Финансовый 2 139 3" xfId="1413" xr:uid="{00000000-0005-0000-0000-00002E390000}"/>
    <cellStyle name="Финансовый 2 139 3 2" xfId="7680" xr:uid="{00000000-0005-0000-0000-00002F390000}"/>
    <cellStyle name="Финансовый 2 139 3 2 2" xfId="13814" xr:uid="{00000000-0005-0000-0000-000030390000}"/>
    <cellStyle name="Финансовый 2 139 3 2 3" xfId="14508" xr:uid="{00000000-0005-0000-0000-000031390000}"/>
    <cellStyle name="Финансовый 2 139 3 2 3 2" xfId="16472" xr:uid="{00000000-0005-0000-0000-000032390000}"/>
    <cellStyle name="Финансовый 2 139 3 2 3 3" xfId="20455" xr:uid="{00000000-0005-0000-0000-000033390000}"/>
    <cellStyle name="Финансовый 2 139 3 2 3 4" xfId="23975" xr:uid="{00000000-0005-0000-0000-000034390000}"/>
    <cellStyle name="Финансовый 2 139 3 2 3 5" xfId="25445" xr:uid="{00000000-0005-0000-0000-000035390000}"/>
    <cellStyle name="Финансовый 2 139 3 2 3 6" xfId="24908" xr:uid="{00000000-0005-0000-0000-000036390000}"/>
    <cellStyle name="Финансовый 2 139 3 2 3 7" xfId="23840" xr:uid="{00000000-0005-0000-0000-000037390000}"/>
    <cellStyle name="Финансовый 2 139 3 2 3 8" xfId="33628" xr:uid="{00000000-0005-0000-0000-000038390000}"/>
    <cellStyle name="Финансовый 2 139 3 2 3 9" xfId="32094" xr:uid="{00000000-0005-0000-0000-000039390000}"/>
    <cellStyle name="Финансовый 2 139 3 2 4" xfId="17180" xr:uid="{00000000-0005-0000-0000-00003A390000}"/>
    <cellStyle name="Финансовый 2 139 3 2 5" xfId="18492" xr:uid="{00000000-0005-0000-0000-00003B390000}"/>
    <cellStyle name="Финансовый 2 139 3 2 5 2" xfId="21446" xr:uid="{00000000-0005-0000-0000-00003C390000}"/>
    <cellStyle name="Финансовый 2 139 3 2 5 3" xfId="27635" xr:uid="{00000000-0005-0000-0000-00003D390000}"/>
    <cellStyle name="Финансовый 2 139 3 2 5 4" xfId="29072" xr:uid="{00000000-0005-0000-0000-00003E390000}"/>
    <cellStyle name="Финансовый 2 139 3 2 5 5" xfId="30378" xr:uid="{00000000-0005-0000-0000-00003F390000}"/>
    <cellStyle name="Финансовый 2 139 3 2 5 6" xfId="34995" xr:uid="{00000000-0005-0000-0000-000040390000}"/>
    <cellStyle name="Финансовый 2 139 3 2 5 7" xfId="36331" xr:uid="{00000000-0005-0000-0000-000041390000}"/>
    <cellStyle name="Финансовый 2 139 3 3" xfId="12466" xr:uid="{00000000-0005-0000-0000-000042390000}"/>
    <cellStyle name="Финансовый 2 139 3 3 2" xfId="13166" xr:uid="{00000000-0005-0000-0000-000043390000}"/>
    <cellStyle name="Финансовый 2 139 3 3 3" xfId="15156" xr:uid="{00000000-0005-0000-0000-000044390000}"/>
    <cellStyle name="Финансовый 2 139 3 3 3 2" xfId="15824" xr:uid="{00000000-0005-0000-0000-000045390000}"/>
    <cellStyle name="Финансовый 2 139 3 3 3 3" xfId="19807" xr:uid="{00000000-0005-0000-0000-000046390000}"/>
    <cellStyle name="Финансовый 2 139 3 3 3 4" xfId="23161" xr:uid="{00000000-0005-0000-0000-000047390000}"/>
    <cellStyle name="Финансовый 2 139 3 3 3 5" xfId="27195" xr:uid="{00000000-0005-0000-0000-000048390000}"/>
    <cellStyle name="Финансовый 2 139 3 3 3 6" xfId="24089" xr:uid="{00000000-0005-0000-0000-000049390000}"/>
    <cellStyle name="Финансовый 2 139 3 3 3 7" xfId="26903" xr:uid="{00000000-0005-0000-0000-00004A390000}"/>
    <cellStyle name="Финансовый 2 139 3 3 3 8" xfId="32980" xr:uid="{00000000-0005-0000-0000-00004B390000}"/>
    <cellStyle name="Финансовый 2 139 3 3 3 9" xfId="32599" xr:uid="{00000000-0005-0000-0000-00004C390000}"/>
    <cellStyle name="Финансовый 2 139 3 3 4" xfId="17828" xr:uid="{00000000-0005-0000-0000-00004D390000}"/>
    <cellStyle name="Финансовый 2 139 3 3 5" xfId="19140" xr:uid="{00000000-0005-0000-0000-00004E390000}"/>
    <cellStyle name="Финансовый 2 139 3 3 5 2" xfId="22969" xr:uid="{00000000-0005-0000-0000-00004F390000}"/>
    <cellStyle name="Финансовый 2 139 3 3 5 3" xfId="28283" xr:uid="{00000000-0005-0000-0000-000050390000}"/>
    <cellStyle name="Финансовый 2 139 3 3 5 4" xfId="29720" xr:uid="{00000000-0005-0000-0000-000051390000}"/>
    <cellStyle name="Финансовый 2 139 3 3 5 5" xfId="31026" xr:uid="{00000000-0005-0000-0000-000052390000}"/>
    <cellStyle name="Финансовый 2 139 3 3 5 6" xfId="34347" xr:uid="{00000000-0005-0000-0000-000053390000}"/>
    <cellStyle name="Финансовый 2 139 3 3 5 7" xfId="35683" xr:uid="{00000000-0005-0000-0000-000054390000}"/>
    <cellStyle name="Финансовый 2 139 4" xfId="9958" xr:uid="{00000000-0005-0000-0000-000055390000}"/>
    <cellStyle name="Финансовый 2 139 4 2" xfId="13444" xr:uid="{00000000-0005-0000-0000-000056390000}"/>
    <cellStyle name="Финансовый 2 139 4 3" xfId="14878" xr:uid="{00000000-0005-0000-0000-000057390000}"/>
    <cellStyle name="Финансовый 2 139 4 3 2" xfId="16102" xr:uid="{00000000-0005-0000-0000-000058390000}"/>
    <cellStyle name="Финансовый 2 139 4 3 3" xfId="20085" xr:uid="{00000000-0005-0000-0000-000059390000}"/>
    <cellStyle name="Финансовый 2 139 4 3 4" xfId="23068" xr:uid="{00000000-0005-0000-0000-00005A390000}"/>
    <cellStyle name="Финансовый 2 139 4 3 5" xfId="25746" xr:uid="{00000000-0005-0000-0000-00005B390000}"/>
    <cellStyle name="Финансовый 2 139 4 3 6" xfId="24721" xr:uid="{00000000-0005-0000-0000-00005C390000}"/>
    <cellStyle name="Финансовый 2 139 4 3 7" xfId="24311" xr:uid="{00000000-0005-0000-0000-00005D390000}"/>
    <cellStyle name="Финансовый 2 139 4 3 8" xfId="33258" xr:uid="{00000000-0005-0000-0000-00005E390000}"/>
    <cellStyle name="Финансовый 2 139 4 3 9" xfId="31795" xr:uid="{00000000-0005-0000-0000-00005F390000}"/>
    <cellStyle name="Финансовый 2 139 4 4" xfId="17550" xr:uid="{00000000-0005-0000-0000-000060390000}"/>
    <cellStyle name="Финансовый 2 139 4 5" xfId="18862" xr:uid="{00000000-0005-0000-0000-000061390000}"/>
    <cellStyle name="Финансовый 2 139 4 5 2" xfId="21617" xr:uid="{00000000-0005-0000-0000-000062390000}"/>
    <cellStyle name="Финансовый 2 139 4 5 3" xfId="28005" xr:uid="{00000000-0005-0000-0000-000063390000}"/>
    <cellStyle name="Финансовый 2 139 4 5 4" xfId="29442" xr:uid="{00000000-0005-0000-0000-000064390000}"/>
    <cellStyle name="Финансовый 2 139 4 5 5" xfId="30748" xr:uid="{00000000-0005-0000-0000-000065390000}"/>
    <cellStyle name="Финансовый 2 139 4 5 6" xfId="34625" xr:uid="{00000000-0005-0000-0000-000066390000}"/>
    <cellStyle name="Финансовый 2 139 4 5 7" xfId="35961" xr:uid="{00000000-0005-0000-0000-000067390000}"/>
    <cellStyle name="Финансовый 2 139 5" xfId="11298" xr:uid="{00000000-0005-0000-0000-000068390000}"/>
    <cellStyle name="Финансовый 2 139 6" xfId="14092" xr:uid="{00000000-0005-0000-0000-000069390000}"/>
    <cellStyle name="Финансовый 2 139 7" xfId="14230" xr:uid="{00000000-0005-0000-0000-00006A390000}"/>
    <cellStyle name="Финансовый 2 139 7 2" xfId="16750" xr:uid="{00000000-0005-0000-0000-00006B390000}"/>
    <cellStyle name="Финансовый 2 139 7 3" xfId="20733" xr:uid="{00000000-0005-0000-0000-00006C390000}"/>
    <cellStyle name="Финансовый 2 139 7 4" xfId="22281" xr:uid="{00000000-0005-0000-0000-00006D390000}"/>
    <cellStyle name="Финансовый 2 139 7 5" xfId="24978" xr:uid="{00000000-0005-0000-0000-00006E390000}"/>
    <cellStyle name="Финансовый 2 139 7 6" xfId="22746" xr:uid="{00000000-0005-0000-0000-00006F390000}"/>
    <cellStyle name="Финансовый 2 139 7 7" xfId="26859" xr:uid="{00000000-0005-0000-0000-000070390000}"/>
    <cellStyle name="Финансовый 2 139 7 8" xfId="33906" xr:uid="{00000000-0005-0000-0000-000071390000}"/>
    <cellStyle name="Финансовый 2 139 7 9" xfId="31767" xr:uid="{00000000-0005-0000-0000-000072390000}"/>
    <cellStyle name="Финансовый 2 139 8" xfId="16902" xr:uid="{00000000-0005-0000-0000-000073390000}"/>
    <cellStyle name="Финансовый 2 139 9" xfId="18214" xr:uid="{00000000-0005-0000-0000-000074390000}"/>
    <cellStyle name="Финансовый 2 139 9 2" xfId="21482" xr:uid="{00000000-0005-0000-0000-000075390000}"/>
    <cellStyle name="Финансовый 2 139 9 3" xfId="27357" xr:uid="{00000000-0005-0000-0000-000076390000}"/>
    <cellStyle name="Финансовый 2 139 9 4" xfId="28794" xr:uid="{00000000-0005-0000-0000-000077390000}"/>
    <cellStyle name="Финансовый 2 139 9 5" xfId="30100" xr:uid="{00000000-0005-0000-0000-000078390000}"/>
    <cellStyle name="Финансовый 2 139 9 6" xfId="35273" xr:uid="{00000000-0005-0000-0000-000079390000}"/>
    <cellStyle name="Финансовый 2 139 9 7" xfId="36609" xr:uid="{00000000-0005-0000-0000-00007A390000}"/>
    <cellStyle name="Финансовый 2 14" xfId="49" xr:uid="{00000000-0005-0000-0000-00007B390000}"/>
    <cellStyle name="Финансовый 2 14 2" xfId="344" xr:uid="{00000000-0005-0000-0000-00007C390000}"/>
    <cellStyle name="Финансовый 2 14 2 2" xfId="7734" xr:uid="{00000000-0005-0000-0000-00007D390000}"/>
    <cellStyle name="Финансовый 2 14 2 3" xfId="10252" xr:uid="{00000000-0005-0000-0000-00007E390000}"/>
    <cellStyle name="Финансовый 2 14 3" xfId="1280" xr:uid="{00000000-0005-0000-0000-00007F390000}"/>
    <cellStyle name="Финансовый 2 14 3 2" xfId="8188" xr:uid="{00000000-0005-0000-0000-000080390000}"/>
    <cellStyle name="Финансовый 2 14 3 2 2" xfId="13666" xr:uid="{00000000-0005-0000-0000-000081390000}"/>
    <cellStyle name="Финансовый 2 14 3 2 3" xfId="14656" xr:uid="{00000000-0005-0000-0000-000082390000}"/>
    <cellStyle name="Финансовый 2 14 3 2 3 2" xfId="16324" xr:uid="{00000000-0005-0000-0000-000083390000}"/>
    <cellStyle name="Финансовый 2 14 3 2 3 3" xfId="20307" xr:uid="{00000000-0005-0000-0000-000084390000}"/>
    <cellStyle name="Финансовый 2 14 3 2 3 4" xfId="25014" xr:uid="{00000000-0005-0000-0000-000085390000}"/>
    <cellStyle name="Финансовый 2 14 3 2 3 5" xfId="25796" xr:uid="{00000000-0005-0000-0000-000086390000}"/>
    <cellStyle name="Финансовый 2 14 3 2 3 6" xfId="24412" xr:uid="{00000000-0005-0000-0000-000087390000}"/>
    <cellStyle name="Финансовый 2 14 3 2 3 7" xfId="25499" xr:uid="{00000000-0005-0000-0000-000088390000}"/>
    <cellStyle name="Финансовый 2 14 3 2 3 8" xfId="33480" xr:uid="{00000000-0005-0000-0000-000089390000}"/>
    <cellStyle name="Финансовый 2 14 3 2 3 9" xfId="32136" xr:uid="{00000000-0005-0000-0000-00008A390000}"/>
    <cellStyle name="Финансовый 2 14 3 2 4" xfId="17328" xr:uid="{00000000-0005-0000-0000-00008B390000}"/>
    <cellStyle name="Финансовый 2 14 3 2 5" xfId="18640" xr:uid="{00000000-0005-0000-0000-00008C390000}"/>
    <cellStyle name="Финансовый 2 14 3 2 5 2" xfId="22799" xr:uid="{00000000-0005-0000-0000-00008D390000}"/>
    <cellStyle name="Финансовый 2 14 3 2 5 3" xfId="27783" xr:uid="{00000000-0005-0000-0000-00008E390000}"/>
    <cellStyle name="Финансовый 2 14 3 2 5 4" xfId="29220" xr:uid="{00000000-0005-0000-0000-00008F390000}"/>
    <cellStyle name="Финансовый 2 14 3 2 5 5" xfId="30526" xr:uid="{00000000-0005-0000-0000-000090390000}"/>
    <cellStyle name="Финансовый 2 14 3 2 5 6" xfId="34847" xr:uid="{00000000-0005-0000-0000-000091390000}"/>
    <cellStyle name="Финансовый 2 14 3 2 5 7" xfId="36183" xr:uid="{00000000-0005-0000-0000-000092390000}"/>
    <cellStyle name="Финансовый 2 14 3 3" xfId="12614" xr:uid="{00000000-0005-0000-0000-000093390000}"/>
    <cellStyle name="Финансовый 2 14 3 3 2" xfId="13018" xr:uid="{00000000-0005-0000-0000-000094390000}"/>
    <cellStyle name="Финансовый 2 14 3 3 3" xfId="15304" xr:uid="{00000000-0005-0000-0000-000095390000}"/>
    <cellStyle name="Финансовый 2 14 3 3 3 2" xfId="15676" xr:uid="{00000000-0005-0000-0000-000096390000}"/>
    <cellStyle name="Финансовый 2 14 3 3 3 3" xfId="19659" xr:uid="{00000000-0005-0000-0000-000097390000}"/>
    <cellStyle name="Финансовый 2 14 3 3 3 4" xfId="21401" xr:uid="{00000000-0005-0000-0000-000098390000}"/>
    <cellStyle name="Финансовый 2 14 3 3 3 5" xfId="26064" xr:uid="{00000000-0005-0000-0000-000099390000}"/>
    <cellStyle name="Финансовый 2 14 3 3 3 6" xfId="22667" xr:uid="{00000000-0005-0000-0000-00009A390000}"/>
    <cellStyle name="Финансовый 2 14 3 3 3 7" xfId="28634" xr:uid="{00000000-0005-0000-0000-00009B390000}"/>
    <cellStyle name="Финансовый 2 14 3 3 3 8" xfId="32832" xr:uid="{00000000-0005-0000-0000-00009C390000}"/>
    <cellStyle name="Финансовый 2 14 3 3 3 9" xfId="31432" xr:uid="{00000000-0005-0000-0000-00009D390000}"/>
    <cellStyle name="Финансовый 2 14 3 3 4" xfId="17976" xr:uid="{00000000-0005-0000-0000-00009E390000}"/>
    <cellStyle name="Финансовый 2 14 3 3 5" xfId="19288" xr:uid="{00000000-0005-0000-0000-00009F390000}"/>
    <cellStyle name="Финансовый 2 14 3 3 5 2" xfId="22966" xr:uid="{00000000-0005-0000-0000-0000A0390000}"/>
    <cellStyle name="Финансовый 2 14 3 3 5 3" xfId="28431" xr:uid="{00000000-0005-0000-0000-0000A1390000}"/>
    <cellStyle name="Финансовый 2 14 3 3 5 4" xfId="29868" xr:uid="{00000000-0005-0000-0000-0000A2390000}"/>
    <cellStyle name="Финансовый 2 14 3 3 5 5" xfId="31174" xr:uid="{00000000-0005-0000-0000-0000A3390000}"/>
    <cellStyle name="Финансовый 2 14 3 3 5 6" xfId="34199" xr:uid="{00000000-0005-0000-0000-0000A4390000}"/>
    <cellStyle name="Финансовый 2 14 3 3 5 7" xfId="35535" xr:uid="{00000000-0005-0000-0000-0000A5390000}"/>
    <cellStyle name="Финансовый 2 14 4" xfId="9959" xr:uid="{00000000-0005-0000-0000-0000A6390000}"/>
    <cellStyle name="Финансовый 2 14 4 2" xfId="13443" xr:uid="{00000000-0005-0000-0000-0000A7390000}"/>
    <cellStyle name="Финансовый 2 14 4 3" xfId="14879" xr:uid="{00000000-0005-0000-0000-0000A8390000}"/>
    <cellStyle name="Финансовый 2 14 4 3 2" xfId="16101" xr:uid="{00000000-0005-0000-0000-0000A9390000}"/>
    <cellStyle name="Финансовый 2 14 4 3 3" xfId="20084" xr:uid="{00000000-0005-0000-0000-0000AA390000}"/>
    <cellStyle name="Финансовый 2 14 4 3 4" xfId="25284" xr:uid="{00000000-0005-0000-0000-0000AB390000}"/>
    <cellStyle name="Финансовый 2 14 4 3 5" xfId="25476" xr:uid="{00000000-0005-0000-0000-0000AC390000}"/>
    <cellStyle name="Финансовый 2 14 4 3 6" xfId="25747" xr:uid="{00000000-0005-0000-0000-0000AD390000}"/>
    <cellStyle name="Финансовый 2 14 4 3 7" xfId="27044" xr:uid="{00000000-0005-0000-0000-0000AE390000}"/>
    <cellStyle name="Финансовый 2 14 4 3 8" xfId="33257" xr:uid="{00000000-0005-0000-0000-0000AF390000}"/>
    <cellStyle name="Финансовый 2 14 4 3 9" xfId="31814" xr:uid="{00000000-0005-0000-0000-0000B0390000}"/>
    <cellStyle name="Финансовый 2 14 4 4" xfId="17551" xr:uid="{00000000-0005-0000-0000-0000B1390000}"/>
    <cellStyle name="Финансовый 2 14 4 5" xfId="18863" xr:uid="{00000000-0005-0000-0000-0000B2390000}"/>
    <cellStyle name="Финансовый 2 14 4 5 2" xfId="21592" xr:uid="{00000000-0005-0000-0000-0000B3390000}"/>
    <cellStyle name="Финансовый 2 14 4 5 3" xfId="28006" xr:uid="{00000000-0005-0000-0000-0000B4390000}"/>
    <cellStyle name="Финансовый 2 14 4 5 4" xfId="29443" xr:uid="{00000000-0005-0000-0000-0000B5390000}"/>
    <cellStyle name="Финансовый 2 14 4 5 5" xfId="30749" xr:uid="{00000000-0005-0000-0000-0000B6390000}"/>
    <cellStyle name="Финансовый 2 14 4 5 6" xfId="34624" xr:uid="{00000000-0005-0000-0000-0000B7390000}"/>
    <cellStyle name="Финансовый 2 14 4 5 7" xfId="35960" xr:uid="{00000000-0005-0000-0000-0000B8390000}"/>
    <cellStyle name="Финансовый 2 14 5" xfId="11165" xr:uid="{00000000-0005-0000-0000-0000B9390000}"/>
    <cellStyle name="Финансовый 2 14 6" xfId="14091" xr:uid="{00000000-0005-0000-0000-0000BA390000}"/>
    <cellStyle name="Финансовый 2 14 7" xfId="14162" xr:uid="{00000000-0005-0000-0000-0000BB390000}"/>
    <cellStyle name="Финансовый 2 14 7 2" xfId="16749" xr:uid="{00000000-0005-0000-0000-0000BC390000}"/>
    <cellStyle name="Финансовый 2 14 7 3" xfId="20732" xr:uid="{00000000-0005-0000-0000-0000BD390000}"/>
    <cellStyle name="Финансовый 2 14 7 4" xfId="25387" xr:uid="{00000000-0005-0000-0000-0000BE390000}"/>
    <cellStyle name="Финансовый 2 14 7 5" xfId="24818" xr:uid="{00000000-0005-0000-0000-0000BF390000}"/>
    <cellStyle name="Финансовый 2 14 7 6" xfId="27298" xr:uid="{00000000-0005-0000-0000-0000C0390000}"/>
    <cellStyle name="Финансовый 2 14 7 7" xfId="27116" xr:uid="{00000000-0005-0000-0000-0000C1390000}"/>
    <cellStyle name="Финансовый 2 14 7 8" xfId="33905" xr:uid="{00000000-0005-0000-0000-0000C2390000}"/>
    <cellStyle name="Финансовый 2 14 7 9" xfId="31775" xr:uid="{00000000-0005-0000-0000-0000C3390000}"/>
    <cellStyle name="Финансовый 2 14 8" xfId="14231" xr:uid="{00000000-0005-0000-0000-0000C4390000}"/>
    <cellStyle name="Финансовый 2 14 8 2" xfId="16903" xr:uid="{00000000-0005-0000-0000-0000C5390000}"/>
    <cellStyle name="Финансовый 2 14 8 3" xfId="20793" xr:uid="{00000000-0005-0000-0000-0000C6390000}"/>
    <cellStyle name="Финансовый 2 14 8 4" xfId="22291" xr:uid="{00000000-0005-0000-0000-0000C7390000}"/>
    <cellStyle name="Финансовый 2 14 8 5" xfId="25673" xr:uid="{00000000-0005-0000-0000-0000C8390000}"/>
    <cellStyle name="Финансовый 2 14 8 6" xfId="25783" xr:uid="{00000000-0005-0000-0000-0000C9390000}"/>
    <cellStyle name="Финансовый 2 14 8 7" xfId="27218" xr:uid="{00000000-0005-0000-0000-0000CA390000}"/>
    <cellStyle name="Финансовый 2 14 8 8" xfId="33966" xr:uid="{00000000-0005-0000-0000-0000CB390000}"/>
    <cellStyle name="Финансовый 2 14 8 9" xfId="35327" xr:uid="{00000000-0005-0000-0000-0000CC390000}"/>
    <cellStyle name="Финансовый 2 14 9" xfId="18215" xr:uid="{00000000-0005-0000-0000-0000CD390000}"/>
    <cellStyle name="Финансовый 2 14 9 2" xfId="25140" xr:uid="{00000000-0005-0000-0000-0000CE390000}"/>
    <cellStyle name="Финансовый 2 14 9 3" xfId="27358" xr:uid="{00000000-0005-0000-0000-0000CF390000}"/>
    <cellStyle name="Финансовый 2 14 9 4" xfId="28795" xr:uid="{00000000-0005-0000-0000-0000D0390000}"/>
    <cellStyle name="Финансовый 2 14 9 5" xfId="30101" xr:uid="{00000000-0005-0000-0000-0000D1390000}"/>
    <cellStyle name="Финансовый 2 14 9 6" xfId="35272" xr:uid="{00000000-0005-0000-0000-0000D2390000}"/>
    <cellStyle name="Финансовый 2 14 9 7" xfId="36608" xr:uid="{00000000-0005-0000-0000-0000D3390000}"/>
    <cellStyle name="Финансовый 2 140" xfId="50" xr:uid="{00000000-0005-0000-0000-0000D4390000}"/>
    <cellStyle name="Финансовый 2 140 2" xfId="440" xr:uid="{00000000-0005-0000-0000-0000D5390000}"/>
    <cellStyle name="Финансовый 2 140 2 2" xfId="7756" xr:uid="{00000000-0005-0000-0000-0000D6390000}"/>
    <cellStyle name="Финансовый 2 140 2 3" xfId="10348" xr:uid="{00000000-0005-0000-0000-0000D7390000}"/>
    <cellStyle name="Финансовый 2 140 3" xfId="1414" xr:uid="{00000000-0005-0000-0000-0000D8390000}"/>
    <cellStyle name="Финансовый 2 140 3 2" xfId="8064" xr:uid="{00000000-0005-0000-0000-0000D9390000}"/>
    <cellStyle name="Финансовый 2 140 3 2 2" xfId="13713" xr:uid="{00000000-0005-0000-0000-0000DA390000}"/>
    <cellStyle name="Финансовый 2 140 3 2 3" xfId="14609" xr:uid="{00000000-0005-0000-0000-0000DB390000}"/>
    <cellStyle name="Финансовый 2 140 3 2 3 2" xfId="16371" xr:uid="{00000000-0005-0000-0000-0000DC390000}"/>
    <cellStyle name="Финансовый 2 140 3 2 3 3" xfId="20354" xr:uid="{00000000-0005-0000-0000-0000DD390000}"/>
    <cellStyle name="Финансовый 2 140 3 2 3 4" xfId="21701" xr:uid="{00000000-0005-0000-0000-0000DE390000}"/>
    <cellStyle name="Финансовый 2 140 3 2 3 5" xfId="24248" xr:uid="{00000000-0005-0000-0000-0000DF390000}"/>
    <cellStyle name="Финансовый 2 140 3 2 3 6" xfId="24227" xr:uid="{00000000-0005-0000-0000-0000E0390000}"/>
    <cellStyle name="Финансовый 2 140 3 2 3 7" xfId="27132" xr:uid="{00000000-0005-0000-0000-0000E1390000}"/>
    <cellStyle name="Финансовый 2 140 3 2 3 8" xfId="33527" xr:uid="{00000000-0005-0000-0000-0000E2390000}"/>
    <cellStyle name="Финансовый 2 140 3 2 3 9" xfId="32515" xr:uid="{00000000-0005-0000-0000-0000E3390000}"/>
    <cellStyle name="Финансовый 2 140 3 2 4" xfId="17281" xr:uid="{00000000-0005-0000-0000-0000E4390000}"/>
    <cellStyle name="Финансовый 2 140 3 2 5" xfId="18593" xr:uid="{00000000-0005-0000-0000-0000E5390000}"/>
    <cellStyle name="Финансовый 2 140 3 2 5 2" xfId="24879" xr:uid="{00000000-0005-0000-0000-0000E6390000}"/>
    <cellStyle name="Финансовый 2 140 3 2 5 3" xfId="27736" xr:uid="{00000000-0005-0000-0000-0000E7390000}"/>
    <cellStyle name="Финансовый 2 140 3 2 5 4" xfId="29173" xr:uid="{00000000-0005-0000-0000-0000E8390000}"/>
    <cellStyle name="Финансовый 2 140 3 2 5 5" xfId="30479" xr:uid="{00000000-0005-0000-0000-0000E9390000}"/>
    <cellStyle name="Финансовый 2 140 3 2 5 6" xfId="34894" xr:uid="{00000000-0005-0000-0000-0000EA390000}"/>
    <cellStyle name="Финансовый 2 140 3 2 5 7" xfId="36230" xr:uid="{00000000-0005-0000-0000-0000EB390000}"/>
    <cellStyle name="Финансовый 2 140 3 3" xfId="12567" xr:uid="{00000000-0005-0000-0000-0000EC390000}"/>
    <cellStyle name="Финансовый 2 140 3 3 2" xfId="13065" xr:uid="{00000000-0005-0000-0000-0000ED390000}"/>
    <cellStyle name="Финансовый 2 140 3 3 3" xfId="15257" xr:uid="{00000000-0005-0000-0000-0000EE390000}"/>
    <cellStyle name="Финансовый 2 140 3 3 3 2" xfId="15723" xr:uid="{00000000-0005-0000-0000-0000EF390000}"/>
    <cellStyle name="Финансовый 2 140 3 3 3 3" xfId="19706" xr:uid="{00000000-0005-0000-0000-0000F0390000}"/>
    <cellStyle name="Финансовый 2 140 3 3 3 4" xfId="24014" xr:uid="{00000000-0005-0000-0000-0000F1390000}"/>
    <cellStyle name="Финансовый 2 140 3 3 3 5" xfId="26345" xr:uid="{00000000-0005-0000-0000-0000F2390000}"/>
    <cellStyle name="Финансовый 2 140 3 3 3 6" xfId="21659" xr:uid="{00000000-0005-0000-0000-0000F3390000}"/>
    <cellStyle name="Финансовый 2 140 3 3 3 7" xfId="28702" xr:uid="{00000000-0005-0000-0000-0000F4390000}"/>
    <cellStyle name="Финансовый 2 140 3 3 3 8" xfId="32879" xr:uid="{00000000-0005-0000-0000-0000F5390000}"/>
    <cellStyle name="Финансовый 2 140 3 3 3 9" xfId="32456" xr:uid="{00000000-0005-0000-0000-0000F6390000}"/>
    <cellStyle name="Финансовый 2 140 3 3 4" xfId="17929" xr:uid="{00000000-0005-0000-0000-0000F7390000}"/>
    <cellStyle name="Финансовый 2 140 3 3 5" xfId="19241" xr:uid="{00000000-0005-0000-0000-0000F8390000}"/>
    <cellStyle name="Финансовый 2 140 3 3 5 2" xfId="21554" xr:uid="{00000000-0005-0000-0000-0000F9390000}"/>
    <cellStyle name="Финансовый 2 140 3 3 5 3" xfId="28384" xr:uid="{00000000-0005-0000-0000-0000FA390000}"/>
    <cellStyle name="Финансовый 2 140 3 3 5 4" xfId="29821" xr:uid="{00000000-0005-0000-0000-0000FB390000}"/>
    <cellStyle name="Финансовый 2 140 3 3 5 5" xfId="31127" xr:uid="{00000000-0005-0000-0000-0000FC390000}"/>
    <cellStyle name="Финансовый 2 140 3 3 5 6" xfId="34246" xr:uid="{00000000-0005-0000-0000-0000FD390000}"/>
    <cellStyle name="Финансовый 2 140 3 3 5 7" xfId="35582" xr:uid="{00000000-0005-0000-0000-0000FE390000}"/>
    <cellStyle name="Финансовый 2 140 4" xfId="9960" xr:uid="{00000000-0005-0000-0000-0000FF390000}"/>
    <cellStyle name="Финансовый 2 140 4 2" xfId="13442" xr:uid="{00000000-0005-0000-0000-0000003A0000}"/>
    <cellStyle name="Финансовый 2 140 4 3" xfId="14880" xr:uid="{00000000-0005-0000-0000-0000013A0000}"/>
    <cellStyle name="Финансовый 2 140 4 3 2" xfId="16100" xr:uid="{00000000-0005-0000-0000-0000023A0000}"/>
    <cellStyle name="Финансовый 2 140 4 3 3" xfId="20083" xr:uid="{00000000-0005-0000-0000-0000033A0000}"/>
    <cellStyle name="Финансовый 2 140 4 3 4" xfId="21063" xr:uid="{00000000-0005-0000-0000-0000043A0000}"/>
    <cellStyle name="Финансовый 2 140 4 3 5" xfId="24555" xr:uid="{00000000-0005-0000-0000-0000053A0000}"/>
    <cellStyle name="Финансовый 2 140 4 3 6" xfId="27292" xr:uid="{00000000-0005-0000-0000-0000063A0000}"/>
    <cellStyle name="Финансовый 2 140 4 3 7" xfId="25066" xr:uid="{00000000-0005-0000-0000-0000073A0000}"/>
    <cellStyle name="Финансовый 2 140 4 3 8" xfId="33256" xr:uid="{00000000-0005-0000-0000-0000083A0000}"/>
    <cellStyle name="Финансовый 2 140 4 3 9" xfId="31833" xr:uid="{00000000-0005-0000-0000-0000093A0000}"/>
    <cellStyle name="Финансовый 2 140 4 4" xfId="17552" xr:uid="{00000000-0005-0000-0000-00000A3A0000}"/>
    <cellStyle name="Финансовый 2 140 4 5" xfId="18864" xr:uid="{00000000-0005-0000-0000-00000B3A0000}"/>
    <cellStyle name="Финансовый 2 140 4 5 2" xfId="21502" xr:uid="{00000000-0005-0000-0000-00000C3A0000}"/>
    <cellStyle name="Финансовый 2 140 4 5 3" xfId="28007" xr:uid="{00000000-0005-0000-0000-00000D3A0000}"/>
    <cellStyle name="Финансовый 2 140 4 5 4" xfId="29444" xr:uid="{00000000-0005-0000-0000-00000E3A0000}"/>
    <cellStyle name="Финансовый 2 140 4 5 5" xfId="30750" xr:uid="{00000000-0005-0000-0000-00000F3A0000}"/>
    <cellStyle name="Финансовый 2 140 4 5 6" xfId="34623" xr:uid="{00000000-0005-0000-0000-0000103A0000}"/>
    <cellStyle name="Финансовый 2 140 4 5 7" xfId="35959" xr:uid="{00000000-0005-0000-0000-0000113A0000}"/>
    <cellStyle name="Финансовый 2 140 5" xfId="11299" xr:uid="{00000000-0005-0000-0000-0000123A0000}"/>
    <cellStyle name="Финансовый 2 140 6" xfId="14090" xr:uid="{00000000-0005-0000-0000-0000133A0000}"/>
    <cellStyle name="Финансовый 2 140 7" xfId="14232" xr:uid="{00000000-0005-0000-0000-0000143A0000}"/>
    <cellStyle name="Финансовый 2 140 7 2" xfId="16748" xr:uid="{00000000-0005-0000-0000-0000153A0000}"/>
    <cellStyle name="Финансовый 2 140 7 3" xfId="20731" xr:uid="{00000000-0005-0000-0000-0000163A0000}"/>
    <cellStyle name="Финансовый 2 140 7 4" xfId="22333" xr:uid="{00000000-0005-0000-0000-0000173A0000}"/>
    <cellStyle name="Финансовый 2 140 7 5" xfId="26411" xr:uid="{00000000-0005-0000-0000-0000183A0000}"/>
    <cellStyle name="Финансовый 2 140 7 6" xfId="22944" xr:uid="{00000000-0005-0000-0000-0000193A0000}"/>
    <cellStyle name="Финансовый 2 140 7 7" xfId="24161" xr:uid="{00000000-0005-0000-0000-00001A3A0000}"/>
    <cellStyle name="Финансовый 2 140 7 8" xfId="33904" xr:uid="{00000000-0005-0000-0000-00001B3A0000}"/>
    <cellStyle name="Финансовый 2 140 7 9" xfId="31751" xr:uid="{00000000-0005-0000-0000-00001C3A0000}"/>
    <cellStyle name="Финансовый 2 140 8" xfId="16904" xr:uid="{00000000-0005-0000-0000-00001D3A0000}"/>
    <cellStyle name="Финансовый 2 140 9" xfId="18216" xr:uid="{00000000-0005-0000-0000-00001E3A0000}"/>
    <cellStyle name="Финансовый 2 140 9 2" xfId="21039" xr:uid="{00000000-0005-0000-0000-00001F3A0000}"/>
    <cellStyle name="Финансовый 2 140 9 3" xfId="27359" xr:uid="{00000000-0005-0000-0000-0000203A0000}"/>
    <cellStyle name="Финансовый 2 140 9 4" xfId="28796" xr:uid="{00000000-0005-0000-0000-0000213A0000}"/>
    <cellStyle name="Финансовый 2 140 9 5" xfId="30102" xr:uid="{00000000-0005-0000-0000-0000223A0000}"/>
    <cellStyle name="Финансовый 2 140 9 6" xfId="35271" xr:uid="{00000000-0005-0000-0000-0000233A0000}"/>
    <cellStyle name="Финансовый 2 140 9 7" xfId="36607" xr:uid="{00000000-0005-0000-0000-0000243A0000}"/>
    <cellStyle name="Финансовый 2 141" xfId="51" xr:uid="{00000000-0005-0000-0000-0000253A0000}"/>
    <cellStyle name="Финансовый 2 141 2" xfId="441" xr:uid="{00000000-0005-0000-0000-0000263A0000}"/>
    <cellStyle name="Финансовый 2 141 2 2" xfId="8209" xr:uid="{00000000-0005-0000-0000-0000273A0000}"/>
    <cellStyle name="Финансовый 2 141 2 3" xfId="10349" xr:uid="{00000000-0005-0000-0000-0000283A0000}"/>
    <cellStyle name="Финансовый 2 141 3" xfId="1415" xr:uid="{00000000-0005-0000-0000-0000293A0000}"/>
    <cellStyle name="Финансовый 2 141 3 2" xfId="7847" xr:uid="{00000000-0005-0000-0000-00002A3A0000}"/>
    <cellStyle name="Финансовый 2 141 3 2 2" xfId="13758" xr:uid="{00000000-0005-0000-0000-00002B3A0000}"/>
    <cellStyle name="Финансовый 2 141 3 2 3" xfId="14564" xr:uid="{00000000-0005-0000-0000-00002C3A0000}"/>
    <cellStyle name="Финансовый 2 141 3 2 3 2" xfId="16416" xr:uid="{00000000-0005-0000-0000-00002D3A0000}"/>
    <cellStyle name="Финансовый 2 141 3 2 3 3" xfId="20399" xr:uid="{00000000-0005-0000-0000-00002E3A0000}"/>
    <cellStyle name="Финансовый 2 141 3 2 3 4" xfId="25130" xr:uid="{00000000-0005-0000-0000-00002F3A0000}"/>
    <cellStyle name="Финансовый 2 141 3 2 3 5" xfId="26532" xr:uid="{00000000-0005-0000-0000-0000303A0000}"/>
    <cellStyle name="Финансовый 2 141 3 2 3 6" xfId="26366" xr:uid="{00000000-0005-0000-0000-0000313A0000}"/>
    <cellStyle name="Финансовый 2 141 3 2 3 7" xfId="26153" xr:uid="{00000000-0005-0000-0000-0000323A0000}"/>
    <cellStyle name="Финансовый 2 141 3 2 3 8" xfId="33572" xr:uid="{00000000-0005-0000-0000-0000333A0000}"/>
    <cellStyle name="Финансовый 2 141 3 2 3 9" xfId="31926" xr:uid="{00000000-0005-0000-0000-0000343A0000}"/>
    <cellStyle name="Финансовый 2 141 3 2 4" xfId="17236" xr:uid="{00000000-0005-0000-0000-0000353A0000}"/>
    <cellStyle name="Финансовый 2 141 3 2 5" xfId="18548" xr:uid="{00000000-0005-0000-0000-0000363A0000}"/>
    <cellStyle name="Финансовый 2 141 3 2 5 2" xfId="23437" xr:uid="{00000000-0005-0000-0000-0000373A0000}"/>
    <cellStyle name="Финансовый 2 141 3 2 5 3" xfId="27691" xr:uid="{00000000-0005-0000-0000-0000383A0000}"/>
    <cellStyle name="Финансовый 2 141 3 2 5 4" xfId="29128" xr:uid="{00000000-0005-0000-0000-0000393A0000}"/>
    <cellStyle name="Финансовый 2 141 3 2 5 5" xfId="30434" xr:uid="{00000000-0005-0000-0000-00003A3A0000}"/>
    <cellStyle name="Финансовый 2 141 3 2 5 6" xfId="34939" xr:uid="{00000000-0005-0000-0000-00003B3A0000}"/>
    <cellStyle name="Финансовый 2 141 3 2 5 7" xfId="36275" xr:uid="{00000000-0005-0000-0000-00003C3A0000}"/>
    <cellStyle name="Финансовый 2 141 3 3" xfId="12522" xr:uid="{00000000-0005-0000-0000-00003D3A0000}"/>
    <cellStyle name="Финансовый 2 141 3 3 2" xfId="13110" xr:uid="{00000000-0005-0000-0000-00003E3A0000}"/>
    <cellStyle name="Финансовый 2 141 3 3 3" xfId="15212" xr:uid="{00000000-0005-0000-0000-00003F3A0000}"/>
    <cellStyle name="Финансовый 2 141 3 3 3 2" xfId="15768" xr:uid="{00000000-0005-0000-0000-0000403A0000}"/>
    <cellStyle name="Финансовый 2 141 3 3 3 3" xfId="19751" xr:uid="{00000000-0005-0000-0000-0000413A0000}"/>
    <cellStyle name="Финансовый 2 141 3 3 3 4" xfId="22231" xr:uid="{00000000-0005-0000-0000-0000423A0000}"/>
    <cellStyle name="Финансовый 2 141 3 3 3 5" xfId="26899" xr:uid="{00000000-0005-0000-0000-0000433A0000}"/>
    <cellStyle name="Финансовый 2 141 3 3 3 6" xfId="22704" xr:uid="{00000000-0005-0000-0000-0000443A0000}"/>
    <cellStyle name="Финансовый 2 141 3 3 3 7" xfId="28619" xr:uid="{00000000-0005-0000-0000-0000453A0000}"/>
    <cellStyle name="Финансовый 2 141 3 3 3 8" xfId="32924" xr:uid="{00000000-0005-0000-0000-0000463A0000}"/>
    <cellStyle name="Финансовый 2 141 3 3 3 9" xfId="31834" xr:uid="{00000000-0005-0000-0000-0000473A0000}"/>
    <cellStyle name="Финансовый 2 141 3 3 4" xfId="17884" xr:uid="{00000000-0005-0000-0000-0000483A0000}"/>
    <cellStyle name="Финансовый 2 141 3 3 5" xfId="19196" xr:uid="{00000000-0005-0000-0000-0000493A0000}"/>
    <cellStyle name="Финансовый 2 141 3 3 5 2" xfId="23050" xr:uid="{00000000-0005-0000-0000-00004A3A0000}"/>
    <cellStyle name="Финансовый 2 141 3 3 5 3" xfId="28339" xr:uid="{00000000-0005-0000-0000-00004B3A0000}"/>
    <cellStyle name="Финансовый 2 141 3 3 5 4" xfId="29776" xr:uid="{00000000-0005-0000-0000-00004C3A0000}"/>
    <cellStyle name="Финансовый 2 141 3 3 5 5" xfId="31082" xr:uid="{00000000-0005-0000-0000-00004D3A0000}"/>
    <cellStyle name="Финансовый 2 141 3 3 5 6" xfId="34291" xr:uid="{00000000-0005-0000-0000-00004E3A0000}"/>
    <cellStyle name="Финансовый 2 141 3 3 5 7" xfId="35627" xr:uid="{00000000-0005-0000-0000-00004F3A0000}"/>
    <cellStyle name="Финансовый 2 141 4" xfId="9961" xr:uid="{00000000-0005-0000-0000-0000503A0000}"/>
    <cellStyle name="Финансовый 2 141 4 2" xfId="13441" xr:uid="{00000000-0005-0000-0000-0000513A0000}"/>
    <cellStyle name="Финансовый 2 141 4 3" xfId="14881" xr:uid="{00000000-0005-0000-0000-0000523A0000}"/>
    <cellStyle name="Финансовый 2 141 4 3 2" xfId="16099" xr:uid="{00000000-0005-0000-0000-0000533A0000}"/>
    <cellStyle name="Финансовый 2 141 4 3 3" xfId="20082" xr:uid="{00000000-0005-0000-0000-0000543A0000}"/>
    <cellStyle name="Финансовый 2 141 4 3 4" xfId="25071" xr:uid="{00000000-0005-0000-0000-0000553A0000}"/>
    <cellStyle name="Финансовый 2 141 4 3 5" xfId="21191" xr:uid="{00000000-0005-0000-0000-0000563A0000}"/>
    <cellStyle name="Финансовый 2 141 4 3 6" xfId="25082" xr:uid="{00000000-0005-0000-0000-0000573A0000}"/>
    <cellStyle name="Финансовый 2 141 4 3 7" xfId="26248" xr:uid="{00000000-0005-0000-0000-0000583A0000}"/>
    <cellStyle name="Финансовый 2 141 4 3 8" xfId="33255" xr:uid="{00000000-0005-0000-0000-0000593A0000}"/>
    <cellStyle name="Финансовый 2 141 4 3 9" xfId="31849" xr:uid="{00000000-0005-0000-0000-00005A3A0000}"/>
    <cellStyle name="Финансовый 2 141 4 4" xfId="17553" xr:uid="{00000000-0005-0000-0000-00005B3A0000}"/>
    <cellStyle name="Финансовый 2 141 4 5" xfId="18865" xr:uid="{00000000-0005-0000-0000-00005C3A0000}"/>
    <cellStyle name="Финансовый 2 141 4 5 2" xfId="21450" xr:uid="{00000000-0005-0000-0000-00005D3A0000}"/>
    <cellStyle name="Финансовый 2 141 4 5 3" xfId="28008" xr:uid="{00000000-0005-0000-0000-00005E3A0000}"/>
    <cellStyle name="Финансовый 2 141 4 5 4" xfId="29445" xr:uid="{00000000-0005-0000-0000-00005F3A0000}"/>
    <cellStyle name="Финансовый 2 141 4 5 5" xfId="30751" xr:uid="{00000000-0005-0000-0000-0000603A0000}"/>
    <cellStyle name="Финансовый 2 141 4 5 6" xfId="34622" xr:uid="{00000000-0005-0000-0000-0000613A0000}"/>
    <cellStyle name="Финансовый 2 141 4 5 7" xfId="35958" xr:uid="{00000000-0005-0000-0000-0000623A0000}"/>
    <cellStyle name="Финансовый 2 141 5" xfId="11300" xr:uid="{00000000-0005-0000-0000-0000633A0000}"/>
    <cellStyle name="Финансовый 2 141 6" xfId="14089" xr:uid="{00000000-0005-0000-0000-0000643A0000}"/>
    <cellStyle name="Финансовый 2 141 7" xfId="14233" xr:uid="{00000000-0005-0000-0000-0000653A0000}"/>
    <cellStyle name="Финансовый 2 141 7 2" xfId="16747" xr:uid="{00000000-0005-0000-0000-0000663A0000}"/>
    <cellStyle name="Финансовый 2 141 7 3" xfId="20730" xr:uid="{00000000-0005-0000-0000-0000673A0000}"/>
    <cellStyle name="Финансовый 2 141 7 4" xfId="22185" xr:uid="{00000000-0005-0000-0000-0000683A0000}"/>
    <cellStyle name="Финансовый 2 141 7 5" xfId="26894" xr:uid="{00000000-0005-0000-0000-0000693A0000}"/>
    <cellStyle name="Финансовый 2 141 7 6" xfId="21130" xr:uid="{00000000-0005-0000-0000-00006A3A0000}"/>
    <cellStyle name="Финансовый 2 141 7 7" xfId="21943" xr:uid="{00000000-0005-0000-0000-00006B3A0000}"/>
    <cellStyle name="Финансовый 2 141 7 8" xfId="33903" xr:uid="{00000000-0005-0000-0000-00006C3A0000}"/>
    <cellStyle name="Финансовый 2 141 7 9" xfId="31757" xr:uid="{00000000-0005-0000-0000-00006D3A0000}"/>
    <cellStyle name="Финансовый 2 141 8" xfId="16905" xr:uid="{00000000-0005-0000-0000-00006E3A0000}"/>
    <cellStyle name="Финансовый 2 141 9" xfId="18217" xr:uid="{00000000-0005-0000-0000-00006F3A0000}"/>
    <cellStyle name="Финансовый 2 141 9 2" xfId="25020" xr:uid="{00000000-0005-0000-0000-0000703A0000}"/>
    <cellStyle name="Финансовый 2 141 9 3" xfId="27360" xr:uid="{00000000-0005-0000-0000-0000713A0000}"/>
    <cellStyle name="Финансовый 2 141 9 4" xfId="28797" xr:uid="{00000000-0005-0000-0000-0000723A0000}"/>
    <cellStyle name="Финансовый 2 141 9 5" xfId="30103" xr:uid="{00000000-0005-0000-0000-0000733A0000}"/>
    <cellStyle name="Финансовый 2 141 9 6" xfId="35270" xr:uid="{00000000-0005-0000-0000-0000743A0000}"/>
    <cellStyle name="Финансовый 2 141 9 7" xfId="36606" xr:uid="{00000000-0005-0000-0000-0000753A0000}"/>
    <cellStyle name="Финансовый 2 142" xfId="52" xr:uid="{00000000-0005-0000-0000-0000763A0000}"/>
    <cellStyle name="Финансовый 2 142 2" xfId="442" xr:uid="{00000000-0005-0000-0000-0000773A0000}"/>
    <cellStyle name="Финансовый 2 142 2 2" xfId="8128" xr:uid="{00000000-0005-0000-0000-0000783A0000}"/>
    <cellStyle name="Финансовый 2 142 2 3" xfId="10350" xr:uid="{00000000-0005-0000-0000-0000793A0000}"/>
    <cellStyle name="Финансовый 2 142 3" xfId="1416" xr:uid="{00000000-0005-0000-0000-00007A3A0000}"/>
    <cellStyle name="Финансовый 2 142 3 2" xfId="9236" xr:uid="{00000000-0005-0000-0000-00007B3A0000}"/>
    <cellStyle name="Финансовый 2 142 3 2 2" xfId="13578" xr:uid="{00000000-0005-0000-0000-00007C3A0000}"/>
    <cellStyle name="Финансовый 2 142 3 2 3" xfId="14744" xr:uid="{00000000-0005-0000-0000-00007D3A0000}"/>
    <cellStyle name="Финансовый 2 142 3 2 3 2" xfId="16236" xr:uid="{00000000-0005-0000-0000-00007E3A0000}"/>
    <cellStyle name="Финансовый 2 142 3 2 3 3" xfId="20219" xr:uid="{00000000-0005-0000-0000-00007F3A0000}"/>
    <cellStyle name="Финансовый 2 142 3 2 3 4" xfId="23212" xr:uid="{00000000-0005-0000-0000-0000803A0000}"/>
    <cellStyle name="Финансовый 2 142 3 2 3 5" xfId="26079" xr:uid="{00000000-0005-0000-0000-0000813A0000}"/>
    <cellStyle name="Финансовый 2 142 3 2 3 6" xfId="25771" xr:uid="{00000000-0005-0000-0000-0000823A0000}"/>
    <cellStyle name="Финансовый 2 142 3 2 3 7" xfId="25587" xr:uid="{00000000-0005-0000-0000-0000833A0000}"/>
    <cellStyle name="Финансовый 2 142 3 2 3 8" xfId="33392" xr:uid="{00000000-0005-0000-0000-0000843A0000}"/>
    <cellStyle name="Финансовый 2 142 3 2 3 9" xfId="31693" xr:uid="{00000000-0005-0000-0000-0000853A0000}"/>
    <cellStyle name="Финансовый 2 142 3 2 4" xfId="17416" xr:uid="{00000000-0005-0000-0000-0000863A0000}"/>
    <cellStyle name="Финансовый 2 142 3 2 5" xfId="18728" xr:uid="{00000000-0005-0000-0000-0000873A0000}"/>
    <cellStyle name="Финансовый 2 142 3 2 5 2" xfId="25779" xr:uid="{00000000-0005-0000-0000-0000883A0000}"/>
    <cellStyle name="Финансовый 2 142 3 2 5 3" xfId="27871" xr:uid="{00000000-0005-0000-0000-0000893A0000}"/>
    <cellStyle name="Финансовый 2 142 3 2 5 4" xfId="29308" xr:uid="{00000000-0005-0000-0000-00008A3A0000}"/>
    <cellStyle name="Финансовый 2 142 3 2 5 5" xfId="30614" xr:uid="{00000000-0005-0000-0000-00008B3A0000}"/>
    <cellStyle name="Финансовый 2 142 3 2 5 6" xfId="34759" xr:uid="{00000000-0005-0000-0000-00008C3A0000}"/>
    <cellStyle name="Финансовый 2 142 3 2 5 7" xfId="36095" xr:uid="{00000000-0005-0000-0000-00008D3A0000}"/>
    <cellStyle name="Финансовый 2 142 3 3" xfId="12702" xr:uid="{00000000-0005-0000-0000-00008E3A0000}"/>
    <cellStyle name="Финансовый 2 142 3 3 2" xfId="12930" xr:uid="{00000000-0005-0000-0000-00008F3A0000}"/>
    <cellStyle name="Финансовый 2 142 3 3 3" xfId="15392" xr:uid="{00000000-0005-0000-0000-0000903A0000}"/>
    <cellStyle name="Финансовый 2 142 3 3 3 2" xfId="15588" xr:uid="{00000000-0005-0000-0000-0000913A0000}"/>
    <cellStyle name="Финансовый 2 142 3 3 3 3" xfId="19571" xr:uid="{00000000-0005-0000-0000-0000923A0000}"/>
    <cellStyle name="Финансовый 2 142 3 3 3 4" xfId="21475" xr:uid="{00000000-0005-0000-0000-0000933A0000}"/>
    <cellStyle name="Финансовый 2 142 3 3 3 5" xfId="26280" xr:uid="{00000000-0005-0000-0000-0000943A0000}"/>
    <cellStyle name="Финансовый 2 142 3 3 3 6" xfId="25840" xr:uid="{00000000-0005-0000-0000-0000953A0000}"/>
    <cellStyle name="Финансовый 2 142 3 3 3 7" xfId="22741" xr:uid="{00000000-0005-0000-0000-0000963A0000}"/>
    <cellStyle name="Финансовый 2 142 3 3 3 8" xfId="32744" xr:uid="{00000000-0005-0000-0000-0000973A0000}"/>
    <cellStyle name="Финансовый 2 142 3 3 3 9" xfId="32430" xr:uid="{00000000-0005-0000-0000-0000983A0000}"/>
    <cellStyle name="Финансовый 2 142 3 3 4" xfId="18064" xr:uid="{00000000-0005-0000-0000-0000993A0000}"/>
    <cellStyle name="Финансовый 2 142 3 3 5" xfId="19376" xr:uid="{00000000-0005-0000-0000-00009A3A0000}"/>
    <cellStyle name="Финансовый 2 142 3 3 5 2" xfId="21506" xr:uid="{00000000-0005-0000-0000-00009B3A0000}"/>
    <cellStyle name="Финансовый 2 142 3 3 5 3" xfId="28519" xr:uid="{00000000-0005-0000-0000-00009C3A0000}"/>
    <cellStyle name="Финансовый 2 142 3 3 5 4" xfId="29956" xr:uid="{00000000-0005-0000-0000-00009D3A0000}"/>
    <cellStyle name="Финансовый 2 142 3 3 5 5" xfId="31262" xr:uid="{00000000-0005-0000-0000-00009E3A0000}"/>
    <cellStyle name="Финансовый 2 142 3 3 5 6" xfId="34111" xr:uid="{00000000-0005-0000-0000-00009F3A0000}"/>
    <cellStyle name="Финансовый 2 142 3 3 5 7" xfId="35447" xr:uid="{00000000-0005-0000-0000-0000A03A0000}"/>
    <cellStyle name="Финансовый 2 142 4" xfId="9962" xr:uid="{00000000-0005-0000-0000-0000A13A0000}"/>
    <cellStyle name="Финансовый 2 142 4 2" xfId="13440" xr:uid="{00000000-0005-0000-0000-0000A23A0000}"/>
    <cellStyle name="Финансовый 2 142 4 3" xfId="14882" xr:uid="{00000000-0005-0000-0000-0000A33A0000}"/>
    <cellStyle name="Финансовый 2 142 4 3 2" xfId="16098" xr:uid="{00000000-0005-0000-0000-0000A43A0000}"/>
    <cellStyle name="Финансовый 2 142 4 3 3" xfId="20081" xr:uid="{00000000-0005-0000-0000-0000A53A0000}"/>
    <cellStyle name="Финансовый 2 142 4 3 4" xfId="24794" xr:uid="{00000000-0005-0000-0000-0000A63A0000}"/>
    <cellStyle name="Финансовый 2 142 4 3 5" xfId="27129" xr:uid="{00000000-0005-0000-0000-0000A73A0000}"/>
    <cellStyle name="Финансовый 2 142 4 3 6" xfId="22853" xr:uid="{00000000-0005-0000-0000-0000A83A0000}"/>
    <cellStyle name="Финансовый 2 142 4 3 7" xfId="26494" xr:uid="{00000000-0005-0000-0000-0000A93A0000}"/>
    <cellStyle name="Финансовый 2 142 4 3 8" xfId="33254" xr:uid="{00000000-0005-0000-0000-0000AA3A0000}"/>
    <cellStyle name="Финансовый 2 142 4 3 9" xfId="31865" xr:uid="{00000000-0005-0000-0000-0000AB3A0000}"/>
    <cellStyle name="Финансовый 2 142 4 4" xfId="17554" xr:uid="{00000000-0005-0000-0000-0000AC3A0000}"/>
    <cellStyle name="Финансовый 2 142 4 5" xfId="18866" xr:uid="{00000000-0005-0000-0000-0000AD3A0000}"/>
    <cellStyle name="Финансовый 2 142 4 5 2" xfId="25010" xr:uid="{00000000-0005-0000-0000-0000AE3A0000}"/>
    <cellStyle name="Финансовый 2 142 4 5 3" xfId="28009" xr:uid="{00000000-0005-0000-0000-0000AF3A0000}"/>
    <cellStyle name="Финансовый 2 142 4 5 4" xfId="29446" xr:uid="{00000000-0005-0000-0000-0000B03A0000}"/>
    <cellStyle name="Финансовый 2 142 4 5 5" xfId="30752" xr:uid="{00000000-0005-0000-0000-0000B13A0000}"/>
    <cellStyle name="Финансовый 2 142 4 5 6" xfId="34621" xr:uid="{00000000-0005-0000-0000-0000B23A0000}"/>
    <cellStyle name="Финансовый 2 142 4 5 7" xfId="35957" xr:uid="{00000000-0005-0000-0000-0000B33A0000}"/>
    <cellStyle name="Финансовый 2 142 5" xfId="11301" xr:uid="{00000000-0005-0000-0000-0000B43A0000}"/>
    <cellStyle name="Финансовый 2 142 6" xfId="14088" xr:uid="{00000000-0005-0000-0000-0000B53A0000}"/>
    <cellStyle name="Финансовый 2 142 7" xfId="14234" xr:uid="{00000000-0005-0000-0000-0000B63A0000}"/>
    <cellStyle name="Финансовый 2 142 7 2" xfId="16746" xr:uid="{00000000-0005-0000-0000-0000B73A0000}"/>
    <cellStyle name="Финансовый 2 142 7 3" xfId="20729" xr:uid="{00000000-0005-0000-0000-0000B83A0000}"/>
    <cellStyle name="Финансовый 2 142 7 4" xfId="22233" xr:uid="{00000000-0005-0000-0000-0000B93A0000}"/>
    <cellStyle name="Финансовый 2 142 7 5" xfId="26245" xr:uid="{00000000-0005-0000-0000-0000BA3A0000}"/>
    <cellStyle name="Финансовый 2 142 7 6" xfId="21845" xr:uid="{00000000-0005-0000-0000-0000BB3A0000}"/>
    <cellStyle name="Финансовый 2 142 7 7" xfId="23680" xr:uid="{00000000-0005-0000-0000-0000BC3A0000}"/>
    <cellStyle name="Финансовый 2 142 7 8" xfId="33902" xr:uid="{00000000-0005-0000-0000-0000BD3A0000}"/>
    <cellStyle name="Финансовый 2 142 7 9" xfId="31786" xr:uid="{00000000-0005-0000-0000-0000BE3A0000}"/>
    <cellStyle name="Финансовый 2 142 8" xfId="16906" xr:uid="{00000000-0005-0000-0000-0000BF3A0000}"/>
    <cellStyle name="Финансовый 2 142 9" xfId="18218" xr:uid="{00000000-0005-0000-0000-0000C03A0000}"/>
    <cellStyle name="Финансовый 2 142 9 2" xfId="24701" xr:uid="{00000000-0005-0000-0000-0000C13A0000}"/>
    <cellStyle name="Финансовый 2 142 9 3" xfId="27361" xr:uid="{00000000-0005-0000-0000-0000C23A0000}"/>
    <cellStyle name="Финансовый 2 142 9 4" xfId="28798" xr:uid="{00000000-0005-0000-0000-0000C33A0000}"/>
    <cellStyle name="Финансовый 2 142 9 5" xfId="30104" xr:uid="{00000000-0005-0000-0000-0000C43A0000}"/>
    <cellStyle name="Финансовый 2 142 9 6" xfId="35269" xr:uid="{00000000-0005-0000-0000-0000C53A0000}"/>
    <cellStyle name="Финансовый 2 142 9 7" xfId="36605" xr:uid="{00000000-0005-0000-0000-0000C63A0000}"/>
    <cellStyle name="Финансовый 2 143" xfId="53" xr:uid="{00000000-0005-0000-0000-0000C73A0000}"/>
    <cellStyle name="Финансовый 2 143 2" xfId="443" xr:uid="{00000000-0005-0000-0000-0000C83A0000}"/>
    <cellStyle name="Финансовый 2 143 2 2" xfId="8214" xr:uid="{00000000-0005-0000-0000-0000C93A0000}"/>
    <cellStyle name="Финансовый 2 143 2 3" xfId="10351" xr:uid="{00000000-0005-0000-0000-0000CA3A0000}"/>
    <cellStyle name="Финансовый 2 143 3" xfId="1417" xr:uid="{00000000-0005-0000-0000-0000CB3A0000}"/>
    <cellStyle name="Финансовый 2 143 3 2" xfId="9359" xr:uid="{00000000-0005-0000-0000-0000CC3A0000}"/>
    <cellStyle name="Финансовый 2 143 3 2 2" xfId="13549" xr:uid="{00000000-0005-0000-0000-0000CD3A0000}"/>
    <cellStyle name="Финансовый 2 143 3 2 3" xfId="14773" xr:uid="{00000000-0005-0000-0000-0000CE3A0000}"/>
    <cellStyle name="Финансовый 2 143 3 2 3 2" xfId="16207" xr:uid="{00000000-0005-0000-0000-0000CF3A0000}"/>
    <cellStyle name="Финансовый 2 143 3 2 3 3" xfId="20190" xr:uid="{00000000-0005-0000-0000-0000D03A0000}"/>
    <cellStyle name="Финансовый 2 143 3 2 3 4" xfId="21066" xr:uid="{00000000-0005-0000-0000-0000D13A0000}"/>
    <cellStyle name="Финансовый 2 143 3 2 3 5" xfId="25701" xr:uid="{00000000-0005-0000-0000-0000D23A0000}"/>
    <cellStyle name="Финансовый 2 143 3 2 3 6" xfId="23263" xr:uid="{00000000-0005-0000-0000-0000D33A0000}"/>
    <cellStyle name="Финансовый 2 143 3 2 3 7" xfId="21272" xr:uid="{00000000-0005-0000-0000-0000D43A0000}"/>
    <cellStyle name="Финансовый 2 143 3 2 3 8" xfId="33363" xr:uid="{00000000-0005-0000-0000-0000D53A0000}"/>
    <cellStyle name="Финансовый 2 143 3 2 3 9" xfId="32255" xr:uid="{00000000-0005-0000-0000-0000D63A0000}"/>
    <cellStyle name="Финансовый 2 143 3 2 4" xfId="17445" xr:uid="{00000000-0005-0000-0000-0000D73A0000}"/>
    <cellStyle name="Финансовый 2 143 3 2 5" xfId="18757" xr:uid="{00000000-0005-0000-0000-0000D83A0000}"/>
    <cellStyle name="Финансовый 2 143 3 2 5 2" xfId="23711" xr:uid="{00000000-0005-0000-0000-0000D93A0000}"/>
    <cellStyle name="Финансовый 2 143 3 2 5 3" xfId="27900" xr:uid="{00000000-0005-0000-0000-0000DA3A0000}"/>
    <cellStyle name="Финансовый 2 143 3 2 5 4" xfId="29337" xr:uid="{00000000-0005-0000-0000-0000DB3A0000}"/>
    <cellStyle name="Финансовый 2 143 3 2 5 5" xfId="30643" xr:uid="{00000000-0005-0000-0000-0000DC3A0000}"/>
    <cellStyle name="Финансовый 2 143 3 2 5 6" xfId="34730" xr:uid="{00000000-0005-0000-0000-0000DD3A0000}"/>
    <cellStyle name="Финансовый 2 143 3 2 5 7" xfId="36066" xr:uid="{00000000-0005-0000-0000-0000DE3A0000}"/>
    <cellStyle name="Финансовый 2 143 3 3" xfId="12730" xr:uid="{00000000-0005-0000-0000-0000DF3A0000}"/>
    <cellStyle name="Финансовый 2 143 3 3 2" xfId="12902" xr:uid="{00000000-0005-0000-0000-0000E03A0000}"/>
    <cellStyle name="Финансовый 2 143 3 3 3" xfId="15420" xr:uid="{00000000-0005-0000-0000-0000E13A0000}"/>
    <cellStyle name="Финансовый 2 143 3 3 3 2" xfId="15560" xr:uid="{00000000-0005-0000-0000-0000E23A0000}"/>
    <cellStyle name="Финансовый 2 143 3 3 3 3" xfId="19543" xr:uid="{00000000-0005-0000-0000-0000E33A0000}"/>
    <cellStyle name="Финансовый 2 143 3 3 3 4" xfId="25230" xr:uid="{00000000-0005-0000-0000-0000E43A0000}"/>
    <cellStyle name="Финансовый 2 143 3 3 3 5" xfId="22478" xr:uid="{00000000-0005-0000-0000-0000E53A0000}"/>
    <cellStyle name="Финансовый 2 143 3 3 3 6" xfId="24832" xr:uid="{00000000-0005-0000-0000-0000E63A0000}"/>
    <cellStyle name="Финансовый 2 143 3 3 3 7" xfId="25847" xr:uid="{00000000-0005-0000-0000-0000E73A0000}"/>
    <cellStyle name="Финансовый 2 143 3 3 3 8" xfId="32716" xr:uid="{00000000-0005-0000-0000-0000E83A0000}"/>
    <cellStyle name="Финансовый 2 143 3 3 3 9" xfId="31837" xr:uid="{00000000-0005-0000-0000-0000E93A0000}"/>
    <cellStyle name="Финансовый 2 143 3 3 4" xfId="18092" xr:uid="{00000000-0005-0000-0000-0000EA3A0000}"/>
    <cellStyle name="Финансовый 2 143 3 3 5" xfId="19404" xr:uid="{00000000-0005-0000-0000-0000EB3A0000}"/>
    <cellStyle name="Финансовый 2 143 3 3 5 2" xfId="21303" xr:uid="{00000000-0005-0000-0000-0000EC3A0000}"/>
    <cellStyle name="Финансовый 2 143 3 3 5 3" xfId="28547" xr:uid="{00000000-0005-0000-0000-0000ED3A0000}"/>
    <cellStyle name="Финансовый 2 143 3 3 5 4" xfId="29984" xr:uid="{00000000-0005-0000-0000-0000EE3A0000}"/>
    <cellStyle name="Финансовый 2 143 3 3 5 5" xfId="31290" xr:uid="{00000000-0005-0000-0000-0000EF3A0000}"/>
    <cellStyle name="Финансовый 2 143 3 3 5 6" xfId="34083" xr:uid="{00000000-0005-0000-0000-0000F03A0000}"/>
    <cellStyle name="Финансовый 2 143 3 3 5 7" xfId="35419" xr:uid="{00000000-0005-0000-0000-0000F13A0000}"/>
    <cellStyle name="Финансовый 2 143 4" xfId="9963" xr:uid="{00000000-0005-0000-0000-0000F23A0000}"/>
    <cellStyle name="Финансовый 2 143 4 2" xfId="13439" xr:uid="{00000000-0005-0000-0000-0000F33A0000}"/>
    <cellStyle name="Финансовый 2 143 4 3" xfId="14883" xr:uid="{00000000-0005-0000-0000-0000F43A0000}"/>
    <cellStyle name="Финансовый 2 143 4 3 2" xfId="16097" xr:uid="{00000000-0005-0000-0000-0000F53A0000}"/>
    <cellStyle name="Финансовый 2 143 4 3 3" xfId="20080" xr:uid="{00000000-0005-0000-0000-0000F63A0000}"/>
    <cellStyle name="Финансовый 2 143 4 3 4" xfId="24422" xr:uid="{00000000-0005-0000-0000-0000F73A0000}"/>
    <cellStyle name="Финансовый 2 143 4 3 5" xfId="25745" xr:uid="{00000000-0005-0000-0000-0000F83A0000}"/>
    <cellStyle name="Финансовый 2 143 4 3 6" xfId="24173" xr:uid="{00000000-0005-0000-0000-0000F93A0000}"/>
    <cellStyle name="Финансовый 2 143 4 3 7" xfId="26352" xr:uid="{00000000-0005-0000-0000-0000FA3A0000}"/>
    <cellStyle name="Финансовый 2 143 4 3 8" xfId="33253" xr:uid="{00000000-0005-0000-0000-0000FB3A0000}"/>
    <cellStyle name="Финансовый 2 143 4 3 9" xfId="31908" xr:uid="{00000000-0005-0000-0000-0000FC3A0000}"/>
    <cellStyle name="Финансовый 2 143 4 4" xfId="17555" xr:uid="{00000000-0005-0000-0000-0000FD3A0000}"/>
    <cellStyle name="Финансовый 2 143 4 5" xfId="18867" xr:uid="{00000000-0005-0000-0000-0000FE3A0000}"/>
    <cellStyle name="Финансовый 2 143 4 5 2" xfId="24636" xr:uid="{00000000-0005-0000-0000-0000FF3A0000}"/>
    <cellStyle name="Финансовый 2 143 4 5 3" xfId="28010" xr:uid="{00000000-0005-0000-0000-0000003B0000}"/>
    <cellStyle name="Финансовый 2 143 4 5 4" xfId="29447" xr:uid="{00000000-0005-0000-0000-0000013B0000}"/>
    <cellStyle name="Финансовый 2 143 4 5 5" xfId="30753" xr:uid="{00000000-0005-0000-0000-0000023B0000}"/>
    <cellStyle name="Финансовый 2 143 4 5 6" xfId="34620" xr:uid="{00000000-0005-0000-0000-0000033B0000}"/>
    <cellStyle name="Финансовый 2 143 4 5 7" xfId="35956" xr:uid="{00000000-0005-0000-0000-0000043B0000}"/>
    <cellStyle name="Финансовый 2 143 5" xfId="11302" xr:uid="{00000000-0005-0000-0000-0000053B0000}"/>
    <cellStyle name="Финансовый 2 143 6" xfId="14087" xr:uid="{00000000-0005-0000-0000-0000063B0000}"/>
    <cellStyle name="Финансовый 2 143 7" xfId="14235" xr:uid="{00000000-0005-0000-0000-0000073B0000}"/>
    <cellStyle name="Финансовый 2 143 7 2" xfId="16745" xr:uid="{00000000-0005-0000-0000-0000083B0000}"/>
    <cellStyle name="Финансовый 2 143 7 3" xfId="20728" xr:uid="{00000000-0005-0000-0000-0000093B0000}"/>
    <cellStyle name="Финансовый 2 143 7 4" xfId="22053" xr:uid="{00000000-0005-0000-0000-00000A3B0000}"/>
    <cellStyle name="Финансовый 2 143 7 5" xfId="24095" xr:uid="{00000000-0005-0000-0000-00000B3B0000}"/>
    <cellStyle name="Финансовый 2 143 7 6" xfId="26454" xr:uid="{00000000-0005-0000-0000-00000C3B0000}"/>
    <cellStyle name="Финансовый 2 143 7 7" xfId="26037" xr:uid="{00000000-0005-0000-0000-00000D3B0000}"/>
    <cellStyle name="Финансовый 2 143 7 8" xfId="33901" xr:uid="{00000000-0005-0000-0000-00000E3B0000}"/>
    <cellStyle name="Финансовый 2 143 7 9" xfId="31888" xr:uid="{00000000-0005-0000-0000-00000F3B0000}"/>
    <cellStyle name="Финансовый 2 143 8" xfId="16907" xr:uid="{00000000-0005-0000-0000-0000103B0000}"/>
    <cellStyle name="Финансовый 2 143 9" xfId="18219" xr:uid="{00000000-0005-0000-0000-0000113B0000}"/>
    <cellStyle name="Финансовый 2 143 9 2" xfId="21988" xr:uid="{00000000-0005-0000-0000-0000123B0000}"/>
    <cellStyle name="Финансовый 2 143 9 3" xfId="27362" xr:uid="{00000000-0005-0000-0000-0000133B0000}"/>
    <cellStyle name="Финансовый 2 143 9 4" xfId="28799" xr:uid="{00000000-0005-0000-0000-0000143B0000}"/>
    <cellStyle name="Финансовый 2 143 9 5" xfId="30105" xr:uid="{00000000-0005-0000-0000-0000153B0000}"/>
    <cellStyle name="Финансовый 2 143 9 6" xfId="35268" xr:uid="{00000000-0005-0000-0000-0000163B0000}"/>
    <cellStyle name="Финансовый 2 143 9 7" xfId="36604" xr:uid="{00000000-0005-0000-0000-0000173B0000}"/>
    <cellStyle name="Финансовый 2 144" xfId="54" xr:uid="{00000000-0005-0000-0000-0000183B0000}"/>
    <cellStyle name="Финансовый 2 144 2" xfId="444" xr:uid="{00000000-0005-0000-0000-0000193B0000}"/>
    <cellStyle name="Финансовый 2 144 2 2" xfId="7757" xr:uid="{00000000-0005-0000-0000-00001A3B0000}"/>
    <cellStyle name="Финансовый 2 144 2 3" xfId="10352" xr:uid="{00000000-0005-0000-0000-00001B3B0000}"/>
    <cellStyle name="Финансовый 2 144 3" xfId="1418" xr:uid="{00000000-0005-0000-0000-00001C3B0000}"/>
    <cellStyle name="Финансовый 2 144 3 2" xfId="9319" xr:uid="{00000000-0005-0000-0000-00001D3B0000}"/>
    <cellStyle name="Финансовый 2 144 3 2 2" xfId="13562" xr:uid="{00000000-0005-0000-0000-00001E3B0000}"/>
    <cellStyle name="Финансовый 2 144 3 2 3" xfId="14760" xr:uid="{00000000-0005-0000-0000-00001F3B0000}"/>
    <cellStyle name="Финансовый 2 144 3 2 3 2" xfId="16220" xr:uid="{00000000-0005-0000-0000-0000203B0000}"/>
    <cellStyle name="Финансовый 2 144 3 2 3 3" xfId="20203" xr:uid="{00000000-0005-0000-0000-0000213B0000}"/>
    <cellStyle name="Финансовый 2 144 3 2 3 4" xfId="25218" xr:uid="{00000000-0005-0000-0000-0000223B0000}"/>
    <cellStyle name="Финансовый 2 144 3 2 3 5" xfId="26410" xr:uid="{00000000-0005-0000-0000-0000233B0000}"/>
    <cellStyle name="Финансовый 2 144 3 2 3 6" xfId="24970" xr:uid="{00000000-0005-0000-0000-0000243B0000}"/>
    <cellStyle name="Финансовый 2 144 3 2 3 7" xfId="20914" xr:uid="{00000000-0005-0000-0000-0000253B0000}"/>
    <cellStyle name="Финансовый 2 144 3 2 3 8" xfId="33376" xr:uid="{00000000-0005-0000-0000-0000263B0000}"/>
    <cellStyle name="Финансовый 2 144 3 2 3 9" xfId="32590" xr:uid="{00000000-0005-0000-0000-0000273B0000}"/>
    <cellStyle name="Финансовый 2 144 3 2 4" xfId="17432" xr:uid="{00000000-0005-0000-0000-0000283B0000}"/>
    <cellStyle name="Финансовый 2 144 3 2 5" xfId="18744" xr:uid="{00000000-0005-0000-0000-0000293B0000}"/>
    <cellStyle name="Финансовый 2 144 3 2 5 2" xfId="24147" xr:uid="{00000000-0005-0000-0000-00002A3B0000}"/>
    <cellStyle name="Финансовый 2 144 3 2 5 3" xfId="27887" xr:uid="{00000000-0005-0000-0000-00002B3B0000}"/>
    <cellStyle name="Финансовый 2 144 3 2 5 4" xfId="29324" xr:uid="{00000000-0005-0000-0000-00002C3B0000}"/>
    <cellStyle name="Финансовый 2 144 3 2 5 5" xfId="30630" xr:uid="{00000000-0005-0000-0000-00002D3B0000}"/>
    <cellStyle name="Финансовый 2 144 3 2 5 6" xfId="34743" xr:uid="{00000000-0005-0000-0000-00002E3B0000}"/>
    <cellStyle name="Финансовый 2 144 3 2 5 7" xfId="36079" xr:uid="{00000000-0005-0000-0000-00002F3B0000}"/>
    <cellStyle name="Финансовый 2 144 3 3" xfId="12717" xr:uid="{00000000-0005-0000-0000-0000303B0000}"/>
    <cellStyle name="Финансовый 2 144 3 3 2" xfId="12915" xr:uid="{00000000-0005-0000-0000-0000313B0000}"/>
    <cellStyle name="Финансовый 2 144 3 3 3" xfId="15407" xr:uid="{00000000-0005-0000-0000-0000323B0000}"/>
    <cellStyle name="Финансовый 2 144 3 3 3 2" xfId="15573" xr:uid="{00000000-0005-0000-0000-0000333B0000}"/>
    <cellStyle name="Финансовый 2 144 3 3 3 3" xfId="19556" xr:uid="{00000000-0005-0000-0000-0000343B0000}"/>
    <cellStyle name="Финансовый 2 144 3 3 3 4" xfId="25249" xr:uid="{00000000-0005-0000-0000-0000353B0000}"/>
    <cellStyle name="Финансовый 2 144 3 3 3 5" xfId="26342" xr:uid="{00000000-0005-0000-0000-0000363B0000}"/>
    <cellStyle name="Финансовый 2 144 3 3 3 6" xfId="25277" xr:uid="{00000000-0005-0000-0000-0000373B0000}"/>
    <cellStyle name="Финансовый 2 144 3 3 3 7" xfId="24831" xr:uid="{00000000-0005-0000-0000-0000383B0000}"/>
    <cellStyle name="Финансовый 2 144 3 3 3 8" xfId="32729" xr:uid="{00000000-0005-0000-0000-0000393B0000}"/>
    <cellStyle name="Финансовый 2 144 3 3 3 9" xfId="31955" xr:uid="{00000000-0005-0000-0000-00003A3B0000}"/>
    <cellStyle name="Финансовый 2 144 3 3 4" xfId="18079" xr:uid="{00000000-0005-0000-0000-00003B3B0000}"/>
    <cellStyle name="Финансовый 2 144 3 3 5" xfId="19391" xr:uid="{00000000-0005-0000-0000-00003C3B0000}"/>
    <cellStyle name="Финансовый 2 144 3 3 5 2" xfId="23885" xr:uid="{00000000-0005-0000-0000-00003D3B0000}"/>
    <cellStyle name="Финансовый 2 144 3 3 5 3" xfId="28534" xr:uid="{00000000-0005-0000-0000-00003E3B0000}"/>
    <cellStyle name="Финансовый 2 144 3 3 5 4" xfId="29971" xr:uid="{00000000-0005-0000-0000-00003F3B0000}"/>
    <cellStyle name="Финансовый 2 144 3 3 5 5" xfId="31277" xr:uid="{00000000-0005-0000-0000-0000403B0000}"/>
    <cellStyle name="Финансовый 2 144 3 3 5 6" xfId="34096" xr:uid="{00000000-0005-0000-0000-0000413B0000}"/>
    <cellStyle name="Финансовый 2 144 3 3 5 7" xfId="35432" xr:uid="{00000000-0005-0000-0000-0000423B0000}"/>
    <cellStyle name="Финансовый 2 144 4" xfId="9964" xr:uid="{00000000-0005-0000-0000-0000433B0000}"/>
    <cellStyle name="Финансовый 2 144 4 2" xfId="13438" xr:uid="{00000000-0005-0000-0000-0000443B0000}"/>
    <cellStyle name="Финансовый 2 144 4 3" xfId="14884" xr:uid="{00000000-0005-0000-0000-0000453B0000}"/>
    <cellStyle name="Финансовый 2 144 4 3 2" xfId="16096" xr:uid="{00000000-0005-0000-0000-0000463B0000}"/>
    <cellStyle name="Финансовый 2 144 4 3 3" xfId="20079" xr:uid="{00000000-0005-0000-0000-0000473B0000}"/>
    <cellStyle name="Финансовый 2 144 4 3 4" xfId="21056" xr:uid="{00000000-0005-0000-0000-0000483B0000}"/>
    <cellStyle name="Финансовый 2 144 4 3 5" xfId="25879" xr:uid="{00000000-0005-0000-0000-0000493B0000}"/>
    <cellStyle name="Финансовый 2 144 4 3 6" xfId="25136" xr:uid="{00000000-0005-0000-0000-00004A3B0000}"/>
    <cellStyle name="Финансовый 2 144 4 3 7" xfId="27212" xr:uid="{00000000-0005-0000-0000-00004B3B0000}"/>
    <cellStyle name="Финансовый 2 144 4 3 8" xfId="33252" xr:uid="{00000000-0005-0000-0000-00004C3B0000}"/>
    <cellStyle name="Финансовый 2 144 4 3 9" xfId="31927" xr:uid="{00000000-0005-0000-0000-00004D3B0000}"/>
    <cellStyle name="Финансовый 2 144 4 4" xfId="17556" xr:uid="{00000000-0005-0000-0000-00004E3B0000}"/>
    <cellStyle name="Финансовый 2 144 4 5" xfId="18868" xr:uid="{00000000-0005-0000-0000-00004F3B0000}"/>
    <cellStyle name="Финансовый 2 144 4 5 2" xfId="23750" xr:uid="{00000000-0005-0000-0000-0000503B0000}"/>
    <cellStyle name="Финансовый 2 144 4 5 3" xfId="28011" xr:uid="{00000000-0005-0000-0000-0000513B0000}"/>
    <cellStyle name="Финансовый 2 144 4 5 4" xfId="29448" xr:uid="{00000000-0005-0000-0000-0000523B0000}"/>
    <cellStyle name="Финансовый 2 144 4 5 5" xfId="30754" xr:uid="{00000000-0005-0000-0000-0000533B0000}"/>
    <cellStyle name="Финансовый 2 144 4 5 6" xfId="34619" xr:uid="{00000000-0005-0000-0000-0000543B0000}"/>
    <cellStyle name="Финансовый 2 144 4 5 7" xfId="35955" xr:uid="{00000000-0005-0000-0000-0000553B0000}"/>
    <cellStyle name="Финансовый 2 144 5" xfId="11303" xr:uid="{00000000-0005-0000-0000-0000563B0000}"/>
    <cellStyle name="Финансовый 2 144 6" xfId="14086" xr:uid="{00000000-0005-0000-0000-0000573B0000}"/>
    <cellStyle name="Финансовый 2 144 7" xfId="14236" xr:uid="{00000000-0005-0000-0000-0000583B0000}"/>
    <cellStyle name="Финансовый 2 144 7 2" xfId="16744" xr:uid="{00000000-0005-0000-0000-0000593B0000}"/>
    <cellStyle name="Финансовый 2 144 7 3" xfId="20727" xr:uid="{00000000-0005-0000-0000-00005A3B0000}"/>
    <cellStyle name="Финансовый 2 144 7 4" xfId="22034" xr:uid="{00000000-0005-0000-0000-00005B3B0000}"/>
    <cellStyle name="Финансовый 2 144 7 5" xfId="25820" xr:uid="{00000000-0005-0000-0000-00005C3B0000}"/>
    <cellStyle name="Финансовый 2 144 7 6" xfId="24139" xr:uid="{00000000-0005-0000-0000-00005D3B0000}"/>
    <cellStyle name="Финансовый 2 144 7 7" xfId="27165" xr:uid="{00000000-0005-0000-0000-00005E3B0000}"/>
    <cellStyle name="Финансовый 2 144 7 8" xfId="33900" xr:uid="{00000000-0005-0000-0000-00005F3B0000}"/>
    <cellStyle name="Финансовый 2 144 7 9" xfId="31371" xr:uid="{00000000-0005-0000-0000-0000603B0000}"/>
    <cellStyle name="Финансовый 2 144 8" xfId="16908" xr:uid="{00000000-0005-0000-0000-0000613B0000}"/>
    <cellStyle name="Финансовый 2 144 9" xfId="18220" xr:uid="{00000000-0005-0000-0000-0000623B0000}"/>
    <cellStyle name="Финансовый 2 144 9 2" xfId="21931" xr:uid="{00000000-0005-0000-0000-0000633B0000}"/>
    <cellStyle name="Финансовый 2 144 9 3" xfId="27363" xr:uid="{00000000-0005-0000-0000-0000643B0000}"/>
    <cellStyle name="Финансовый 2 144 9 4" xfId="28800" xr:uid="{00000000-0005-0000-0000-0000653B0000}"/>
    <cellStyle name="Финансовый 2 144 9 5" xfId="30106" xr:uid="{00000000-0005-0000-0000-0000663B0000}"/>
    <cellStyle name="Финансовый 2 144 9 6" xfId="35267" xr:uid="{00000000-0005-0000-0000-0000673B0000}"/>
    <cellStyle name="Финансовый 2 144 9 7" xfId="36603" xr:uid="{00000000-0005-0000-0000-0000683B0000}"/>
    <cellStyle name="Финансовый 2 145" xfId="55" xr:uid="{00000000-0005-0000-0000-0000693B0000}"/>
    <cellStyle name="Финансовый 2 145 2" xfId="445" xr:uid="{00000000-0005-0000-0000-00006A3B0000}"/>
    <cellStyle name="Финансовый 2 145 2 2" xfId="8770" xr:uid="{00000000-0005-0000-0000-00006B3B0000}"/>
    <cellStyle name="Финансовый 2 145 2 3" xfId="10353" xr:uid="{00000000-0005-0000-0000-00006C3B0000}"/>
    <cellStyle name="Финансовый 2 145 3" xfId="1419" xr:uid="{00000000-0005-0000-0000-00006D3B0000}"/>
    <cellStyle name="Финансовый 2 145 3 2" xfId="9235" xr:uid="{00000000-0005-0000-0000-00006E3B0000}"/>
    <cellStyle name="Финансовый 2 145 3 2 2" xfId="13579" xr:uid="{00000000-0005-0000-0000-00006F3B0000}"/>
    <cellStyle name="Финансовый 2 145 3 2 3" xfId="14743" xr:uid="{00000000-0005-0000-0000-0000703B0000}"/>
    <cellStyle name="Финансовый 2 145 3 2 3 2" xfId="16237" xr:uid="{00000000-0005-0000-0000-0000713B0000}"/>
    <cellStyle name="Финансовый 2 145 3 2 3 3" xfId="20220" xr:uid="{00000000-0005-0000-0000-0000723B0000}"/>
    <cellStyle name="Финансовый 2 145 3 2 3 4" xfId="23417" xr:uid="{00000000-0005-0000-0000-0000733B0000}"/>
    <cellStyle name="Финансовый 2 145 3 2 3 5" xfId="26281" xr:uid="{00000000-0005-0000-0000-0000743B0000}"/>
    <cellStyle name="Финансовый 2 145 3 2 3 6" xfId="27304" xr:uid="{00000000-0005-0000-0000-0000753B0000}"/>
    <cellStyle name="Финансовый 2 145 3 2 3 7" xfId="21232" xr:uid="{00000000-0005-0000-0000-0000763B0000}"/>
    <cellStyle name="Финансовый 2 145 3 2 3 8" xfId="33393" xr:uid="{00000000-0005-0000-0000-0000773B0000}"/>
    <cellStyle name="Финансовый 2 145 3 2 3 9" xfId="31677" xr:uid="{00000000-0005-0000-0000-0000783B0000}"/>
    <cellStyle name="Финансовый 2 145 3 2 4" xfId="17415" xr:uid="{00000000-0005-0000-0000-0000793B0000}"/>
    <cellStyle name="Финансовый 2 145 3 2 5" xfId="18727" xr:uid="{00000000-0005-0000-0000-00007A3B0000}"/>
    <cellStyle name="Финансовый 2 145 3 2 5 2" xfId="20863" xr:uid="{00000000-0005-0000-0000-00007B3B0000}"/>
    <cellStyle name="Финансовый 2 145 3 2 5 3" xfId="27870" xr:uid="{00000000-0005-0000-0000-00007C3B0000}"/>
    <cellStyle name="Финансовый 2 145 3 2 5 4" xfId="29307" xr:uid="{00000000-0005-0000-0000-00007D3B0000}"/>
    <cellStyle name="Финансовый 2 145 3 2 5 5" xfId="30613" xr:uid="{00000000-0005-0000-0000-00007E3B0000}"/>
    <cellStyle name="Финансовый 2 145 3 2 5 6" xfId="34760" xr:uid="{00000000-0005-0000-0000-00007F3B0000}"/>
    <cellStyle name="Финансовый 2 145 3 2 5 7" xfId="36096" xr:uid="{00000000-0005-0000-0000-0000803B0000}"/>
    <cellStyle name="Финансовый 2 145 3 3" xfId="12701" xr:uid="{00000000-0005-0000-0000-0000813B0000}"/>
    <cellStyle name="Финансовый 2 145 3 3 2" xfId="12931" xr:uid="{00000000-0005-0000-0000-0000823B0000}"/>
    <cellStyle name="Финансовый 2 145 3 3 3" xfId="15391" xr:uid="{00000000-0005-0000-0000-0000833B0000}"/>
    <cellStyle name="Финансовый 2 145 3 3 3 2" xfId="15589" xr:uid="{00000000-0005-0000-0000-0000843B0000}"/>
    <cellStyle name="Финансовый 2 145 3 3 3 3" xfId="19572" xr:uid="{00000000-0005-0000-0000-0000853B0000}"/>
    <cellStyle name="Финансовый 2 145 3 3 3 4" xfId="21600" xr:uid="{00000000-0005-0000-0000-0000863B0000}"/>
    <cellStyle name="Финансовый 2 145 3 3 3 5" xfId="25768" xr:uid="{00000000-0005-0000-0000-0000873B0000}"/>
    <cellStyle name="Финансовый 2 145 3 3 3 6" xfId="26703" xr:uid="{00000000-0005-0000-0000-0000883B0000}"/>
    <cellStyle name="Финансовый 2 145 3 3 3 7" xfId="26456" xr:uid="{00000000-0005-0000-0000-0000893B0000}"/>
    <cellStyle name="Финансовый 2 145 3 3 3 8" xfId="32745" xr:uid="{00000000-0005-0000-0000-00008A3B0000}"/>
    <cellStyle name="Финансовый 2 145 3 3 3 9" xfId="32303" xr:uid="{00000000-0005-0000-0000-00008B3B0000}"/>
    <cellStyle name="Финансовый 2 145 3 3 4" xfId="18063" xr:uid="{00000000-0005-0000-0000-00008C3B0000}"/>
    <cellStyle name="Финансовый 2 145 3 3 5" xfId="19375" xr:uid="{00000000-0005-0000-0000-00008D3B0000}"/>
    <cellStyle name="Финансовый 2 145 3 3 5 2" xfId="23049" xr:uid="{00000000-0005-0000-0000-00008E3B0000}"/>
    <cellStyle name="Финансовый 2 145 3 3 5 3" xfId="28518" xr:uid="{00000000-0005-0000-0000-00008F3B0000}"/>
    <cellStyle name="Финансовый 2 145 3 3 5 4" xfId="29955" xr:uid="{00000000-0005-0000-0000-0000903B0000}"/>
    <cellStyle name="Финансовый 2 145 3 3 5 5" xfId="31261" xr:uid="{00000000-0005-0000-0000-0000913B0000}"/>
    <cellStyle name="Финансовый 2 145 3 3 5 6" xfId="34112" xr:uid="{00000000-0005-0000-0000-0000923B0000}"/>
    <cellStyle name="Финансовый 2 145 3 3 5 7" xfId="35448" xr:uid="{00000000-0005-0000-0000-0000933B0000}"/>
    <cellStyle name="Финансовый 2 145 4" xfId="9965" xr:uid="{00000000-0005-0000-0000-0000943B0000}"/>
    <cellStyle name="Финансовый 2 145 4 2" xfId="13437" xr:uid="{00000000-0005-0000-0000-0000953B0000}"/>
    <cellStyle name="Финансовый 2 145 4 3" xfId="14885" xr:uid="{00000000-0005-0000-0000-0000963B0000}"/>
    <cellStyle name="Финансовый 2 145 4 3 2" xfId="16095" xr:uid="{00000000-0005-0000-0000-0000973B0000}"/>
    <cellStyle name="Финансовый 2 145 4 3 3" xfId="20078" xr:uid="{00000000-0005-0000-0000-0000983B0000}"/>
    <cellStyle name="Финансовый 2 145 4 3 4" xfId="21996" xr:uid="{00000000-0005-0000-0000-0000993B0000}"/>
    <cellStyle name="Финансовый 2 145 4 3 5" xfId="27274" xr:uid="{00000000-0005-0000-0000-00009A3B0000}"/>
    <cellStyle name="Финансовый 2 145 4 3 6" xfId="21575" xr:uid="{00000000-0005-0000-0000-00009B3B0000}"/>
    <cellStyle name="Финансовый 2 145 4 3 7" xfId="27173" xr:uid="{00000000-0005-0000-0000-00009C3B0000}"/>
    <cellStyle name="Финансовый 2 145 4 3 8" xfId="33251" xr:uid="{00000000-0005-0000-0000-00009D3B0000}"/>
    <cellStyle name="Финансовый 2 145 4 3 9" xfId="31462" xr:uid="{00000000-0005-0000-0000-00009E3B0000}"/>
    <cellStyle name="Финансовый 2 145 4 4" xfId="17557" xr:uid="{00000000-0005-0000-0000-00009F3B0000}"/>
    <cellStyle name="Финансовый 2 145 4 5" xfId="18869" xr:uid="{00000000-0005-0000-0000-0000A03B0000}"/>
    <cellStyle name="Финансовый 2 145 4 5 2" xfId="23776" xr:uid="{00000000-0005-0000-0000-0000A13B0000}"/>
    <cellStyle name="Финансовый 2 145 4 5 3" xfId="28012" xr:uid="{00000000-0005-0000-0000-0000A23B0000}"/>
    <cellStyle name="Финансовый 2 145 4 5 4" xfId="29449" xr:uid="{00000000-0005-0000-0000-0000A33B0000}"/>
    <cellStyle name="Финансовый 2 145 4 5 5" xfId="30755" xr:uid="{00000000-0005-0000-0000-0000A43B0000}"/>
    <cellStyle name="Финансовый 2 145 4 5 6" xfId="34618" xr:uid="{00000000-0005-0000-0000-0000A53B0000}"/>
    <cellStyle name="Финансовый 2 145 4 5 7" xfId="35954" xr:uid="{00000000-0005-0000-0000-0000A63B0000}"/>
    <cellStyle name="Финансовый 2 145 5" xfId="11304" xr:uid="{00000000-0005-0000-0000-0000A73B0000}"/>
    <cellStyle name="Финансовый 2 145 6" xfId="14085" xr:uid="{00000000-0005-0000-0000-0000A83B0000}"/>
    <cellStyle name="Финансовый 2 145 7" xfId="14237" xr:uid="{00000000-0005-0000-0000-0000A93B0000}"/>
    <cellStyle name="Финансовый 2 145 7 2" xfId="16743" xr:uid="{00000000-0005-0000-0000-0000AA3B0000}"/>
    <cellStyle name="Финансовый 2 145 7 3" xfId="20726" xr:uid="{00000000-0005-0000-0000-0000AB3B0000}"/>
    <cellStyle name="Финансовый 2 145 7 4" xfId="21843" xr:uid="{00000000-0005-0000-0000-0000AC3B0000}"/>
    <cellStyle name="Финансовый 2 145 7 5" xfId="26580" xr:uid="{00000000-0005-0000-0000-0000AD3B0000}"/>
    <cellStyle name="Финансовый 2 145 7 6" xfId="23374" xr:uid="{00000000-0005-0000-0000-0000AE3B0000}"/>
    <cellStyle name="Финансовый 2 145 7 7" xfId="25528" xr:uid="{00000000-0005-0000-0000-0000AF3B0000}"/>
    <cellStyle name="Финансовый 2 145 7 8" xfId="33899" xr:uid="{00000000-0005-0000-0000-0000B03B0000}"/>
    <cellStyle name="Финансовый 2 145 7 9" xfId="31375" xr:uid="{00000000-0005-0000-0000-0000B13B0000}"/>
    <cellStyle name="Финансовый 2 145 8" xfId="16909" xr:uid="{00000000-0005-0000-0000-0000B23B0000}"/>
    <cellStyle name="Финансовый 2 145 9" xfId="18221" xr:uid="{00000000-0005-0000-0000-0000B33B0000}"/>
    <cellStyle name="Финансовый 2 145 9 2" xfId="21828" xr:uid="{00000000-0005-0000-0000-0000B43B0000}"/>
    <cellStyle name="Финансовый 2 145 9 3" xfId="27364" xr:uid="{00000000-0005-0000-0000-0000B53B0000}"/>
    <cellStyle name="Финансовый 2 145 9 4" xfId="28801" xr:uid="{00000000-0005-0000-0000-0000B63B0000}"/>
    <cellStyle name="Финансовый 2 145 9 5" xfId="30107" xr:uid="{00000000-0005-0000-0000-0000B73B0000}"/>
    <cellStyle name="Финансовый 2 145 9 6" xfId="35266" xr:uid="{00000000-0005-0000-0000-0000B83B0000}"/>
    <cellStyle name="Финансовый 2 145 9 7" xfId="36602" xr:uid="{00000000-0005-0000-0000-0000B93B0000}"/>
    <cellStyle name="Финансовый 2 146" xfId="56" xr:uid="{00000000-0005-0000-0000-0000BA3B0000}"/>
    <cellStyle name="Финансовый 2 146 2" xfId="446" xr:uid="{00000000-0005-0000-0000-0000BB3B0000}"/>
    <cellStyle name="Финансовый 2 146 2 2" xfId="8023" xr:uid="{00000000-0005-0000-0000-0000BC3B0000}"/>
    <cellStyle name="Финансовый 2 146 2 3" xfId="10354" xr:uid="{00000000-0005-0000-0000-0000BD3B0000}"/>
    <cellStyle name="Финансовый 2 146 3" xfId="1420" xr:uid="{00000000-0005-0000-0000-0000BE3B0000}"/>
    <cellStyle name="Финансовый 2 146 3 2" xfId="8798" xr:uid="{00000000-0005-0000-0000-0000BF3B0000}"/>
    <cellStyle name="Финансовый 2 146 3 2 2" xfId="13608" xr:uid="{00000000-0005-0000-0000-0000C03B0000}"/>
    <cellStyle name="Финансовый 2 146 3 2 3" xfId="14714" xr:uid="{00000000-0005-0000-0000-0000C13B0000}"/>
    <cellStyle name="Финансовый 2 146 3 2 3 2" xfId="16266" xr:uid="{00000000-0005-0000-0000-0000C23B0000}"/>
    <cellStyle name="Финансовый 2 146 3 2 3 3" xfId="20249" xr:uid="{00000000-0005-0000-0000-0000C33B0000}"/>
    <cellStyle name="Финансовый 2 146 3 2 3 4" xfId="22566" xr:uid="{00000000-0005-0000-0000-0000C43B0000}"/>
    <cellStyle name="Финансовый 2 146 3 2 3 5" xfId="25157" xr:uid="{00000000-0005-0000-0000-0000C53B0000}"/>
    <cellStyle name="Финансовый 2 146 3 2 3 6" xfId="27228" xr:uid="{00000000-0005-0000-0000-0000C63B0000}"/>
    <cellStyle name="Финансовый 2 146 3 2 3 7" xfId="22055" xr:uid="{00000000-0005-0000-0000-0000C73B0000}"/>
    <cellStyle name="Финансовый 2 146 3 2 3 8" xfId="33422" xr:uid="{00000000-0005-0000-0000-0000C83B0000}"/>
    <cellStyle name="Финансовый 2 146 3 2 3 9" xfId="31422" xr:uid="{00000000-0005-0000-0000-0000C93B0000}"/>
    <cellStyle name="Финансовый 2 146 3 2 4" xfId="17386" xr:uid="{00000000-0005-0000-0000-0000CA3B0000}"/>
    <cellStyle name="Финансовый 2 146 3 2 5" xfId="18698" xr:uid="{00000000-0005-0000-0000-0000CB3B0000}"/>
    <cellStyle name="Финансовый 2 146 3 2 5 2" xfId="22429" xr:uid="{00000000-0005-0000-0000-0000CC3B0000}"/>
    <cellStyle name="Финансовый 2 146 3 2 5 3" xfId="27841" xr:uid="{00000000-0005-0000-0000-0000CD3B0000}"/>
    <cellStyle name="Финансовый 2 146 3 2 5 4" xfId="29278" xr:uid="{00000000-0005-0000-0000-0000CE3B0000}"/>
    <cellStyle name="Финансовый 2 146 3 2 5 5" xfId="30584" xr:uid="{00000000-0005-0000-0000-0000CF3B0000}"/>
    <cellStyle name="Финансовый 2 146 3 2 5 6" xfId="34789" xr:uid="{00000000-0005-0000-0000-0000D03B0000}"/>
    <cellStyle name="Финансовый 2 146 3 2 5 7" xfId="36125" xr:uid="{00000000-0005-0000-0000-0000D13B0000}"/>
    <cellStyle name="Финансовый 2 146 3 3" xfId="12672" xr:uid="{00000000-0005-0000-0000-0000D23B0000}"/>
    <cellStyle name="Финансовый 2 146 3 3 2" xfId="12960" xr:uid="{00000000-0005-0000-0000-0000D33B0000}"/>
    <cellStyle name="Финансовый 2 146 3 3 3" xfId="15362" xr:uid="{00000000-0005-0000-0000-0000D43B0000}"/>
    <cellStyle name="Финансовый 2 146 3 3 3 2" xfId="15618" xr:uid="{00000000-0005-0000-0000-0000D53B0000}"/>
    <cellStyle name="Финансовый 2 146 3 3 3 3" xfId="19601" xr:uid="{00000000-0005-0000-0000-0000D63B0000}"/>
    <cellStyle name="Финансовый 2 146 3 3 3 4" xfId="23564" xr:uid="{00000000-0005-0000-0000-0000D73B0000}"/>
    <cellStyle name="Финансовый 2 146 3 3 3 5" xfId="26400" xr:uid="{00000000-0005-0000-0000-0000D83B0000}"/>
    <cellStyle name="Финансовый 2 146 3 3 3 6" xfId="23139" xr:uid="{00000000-0005-0000-0000-0000D93B0000}"/>
    <cellStyle name="Финансовый 2 146 3 3 3 7" xfId="24987" xr:uid="{00000000-0005-0000-0000-0000DA3B0000}"/>
    <cellStyle name="Финансовый 2 146 3 3 3 8" xfId="32774" xr:uid="{00000000-0005-0000-0000-0000DB3B0000}"/>
    <cellStyle name="Финансовый 2 146 3 3 3 9" xfId="31717" xr:uid="{00000000-0005-0000-0000-0000DC3B0000}"/>
    <cellStyle name="Финансовый 2 146 3 3 4" xfId="18034" xr:uid="{00000000-0005-0000-0000-0000DD3B0000}"/>
    <cellStyle name="Финансовый 2 146 3 3 5" xfId="19346" xr:uid="{00000000-0005-0000-0000-0000DE3B0000}"/>
    <cellStyle name="Финансовый 2 146 3 3 5 2" xfId="24502" xr:uid="{00000000-0005-0000-0000-0000DF3B0000}"/>
    <cellStyle name="Финансовый 2 146 3 3 5 3" xfId="28489" xr:uid="{00000000-0005-0000-0000-0000E03B0000}"/>
    <cellStyle name="Финансовый 2 146 3 3 5 4" xfId="29926" xr:uid="{00000000-0005-0000-0000-0000E13B0000}"/>
    <cellStyle name="Финансовый 2 146 3 3 5 5" xfId="31232" xr:uid="{00000000-0005-0000-0000-0000E23B0000}"/>
    <cellStyle name="Финансовый 2 146 3 3 5 6" xfId="34141" xr:uid="{00000000-0005-0000-0000-0000E33B0000}"/>
    <cellStyle name="Финансовый 2 146 3 3 5 7" xfId="35477" xr:uid="{00000000-0005-0000-0000-0000E43B0000}"/>
    <cellStyle name="Финансовый 2 146 4" xfId="9966" xr:uid="{00000000-0005-0000-0000-0000E53B0000}"/>
    <cellStyle name="Финансовый 2 146 4 2" xfId="13436" xr:uid="{00000000-0005-0000-0000-0000E63B0000}"/>
    <cellStyle name="Финансовый 2 146 4 3" xfId="14886" xr:uid="{00000000-0005-0000-0000-0000E73B0000}"/>
    <cellStyle name="Финансовый 2 146 4 3 2" xfId="16094" xr:uid="{00000000-0005-0000-0000-0000E83B0000}"/>
    <cellStyle name="Финансовый 2 146 4 3 3" xfId="20077" xr:uid="{00000000-0005-0000-0000-0000E93B0000}"/>
    <cellStyle name="Финансовый 2 146 4 3 4" xfId="21942" xr:uid="{00000000-0005-0000-0000-0000EA3B0000}"/>
    <cellStyle name="Финансовый 2 146 4 3 5" xfId="24981" xr:uid="{00000000-0005-0000-0000-0000EB3B0000}"/>
    <cellStyle name="Финансовый 2 146 4 3 6" xfId="21814" xr:uid="{00000000-0005-0000-0000-0000EC3B0000}"/>
    <cellStyle name="Финансовый 2 146 4 3 7" xfId="28640" xr:uid="{00000000-0005-0000-0000-0000ED3B0000}"/>
    <cellStyle name="Финансовый 2 146 4 3 8" xfId="33250" xr:uid="{00000000-0005-0000-0000-0000EE3B0000}"/>
    <cellStyle name="Финансовый 2 146 4 3 9" xfId="31488" xr:uid="{00000000-0005-0000-0000-0000EF3B0000}"/>
    <cellStyle name="Финансовый 2 146 4 4" xfId="17558" xr:uid="{00000000-0005-0000-0000-0000F03B0000}"/>
    <cellStyle name="Финансовый 2 146 4 5" xfId="18870" xr:uid="{00000000-0005-0000-0000-0000F13B0000}"/>
    <cellStyle name="Финансовый 2 146 4 5 2" xfId="23833" xr:uid="{00000000-0005-0000-0000-0000F23B0000}"/>
    <cellStyle name="Финансовый 2 146 4 5 3" xfId="28013" xr:uid="{00000000-0005-0000-0000-0000F33B0000}"/>
    <cellStyle name="Финансовый 2 146 4 5 4" xfId="29450" xr:uid="{00000000-0005-0000-0000-0000F43B0000}"/>
    <cellStyle name="Финансовый 2 146 4 5 5" xfId="30756" xr:uid="{00000000-0005-0000-0000-0000F53B0000}"/>
    <cellStyle name="Финансовый 2 146 4 5 6" xfId="34617" xr:uid="{00000000-0005-0000-0000-0000F63B0000}"/>
    <cellStyle name="Финансовый 2 146 4 5 7" xfId="35953" xr:uid="{00000000-0005-0000-0000-0000F73B0000}"/>
    <cellStyle name="Финансовый 2 146 5" xfId="11305" xr:uid="{00000000-0005-0000-0000-0000F83B0000}"/>
    <cellStyle name="Финансовый 2 146 6" xfId="14084" xr:uid="{00000000-0005-0000-0000-0000F93B0000}"/>
    <cellStyle name="Финансовый 2 146 7" xfId="14238" xr:uid="{00000000-0005-0000-0000-0000FA3B0000}"/>
    <cellStyle name="Финансовый 2 146 7 2" xfId="16742" xr:uid="{00000000-0005-0000-0000-0000FB3B0000}"/>
    <cellStyle name="Финансовый 2 146 7 3" xfId="20725" xr:uid="{00000000-0005-0000-0000-0000FC3B0000}"/>
    <cellStyle name="Финансовый 2 146 7 4" xfId="20881" xr:uid="{00000000-0005-0000-0000-0000FD3B0000}"/>
    <cellStyle name="Финансовый 2 146 7 5" xfId="24598" xr:uid="{00000000-0005-0000-0000-0000FE3B0000}"/>
    <cellStyle name="Финансовый 2 146 7 6" xfId="21651" xr:uid="{00000000-0005-0000-0000-0000FF3B0000}"/>
    <cellStyle name="Финансовый 2 146 7 7" xfId="28733" xr:uid="{00000000-0005-0000-0000-0000003C0000}"/>
    <cellStyle name="Финансовый 2 146 7 8" xfId="33898" xr:uid="{00000000-0005-0000-0000-0000013C0000}"/>
    <cellStyle name="Финансовый 2 146 7 9" xfId="31718" xr:uid="{00000000-0005-0000-0000-0000023C0000}"/>
    <cellStyle name="Финансовый 2 146 8" xfId="16910" xr:uid="{00000000-0005-0000-0000-0000033C0000}"/>
    <cellStyle name="Финансовый 2 146 9" xfId="18222" xr:uid="{00000000-0005-0000-0000-0000043C0000}"/>
    <cellStyle name="Финансовый 2 146 9 2" xfId="21769" xr:uid="{00000000-0005-0000-0000-0000053C0000}"/>
    <cellStyle name="Финансовый 2 146 9 3" xfId="27365" xr:uid="{00000000-0005-0000-0000-0000063C0000}"/>
    <cellStyle name="Финансовый 2 146 9 4" xfId="28802" xr:uid="{00000000-0005-0000-0000-0000073C0000}"/>
    <cellStyle name="Финансовый 2 146 9 5" xfId="30108" xr:uid="{00000000-0005-0000-0000-0000083C0000}"/>
    <cellStyle name="Финансовый 2 146 9 6" xfId="35265" xr:uid="{00000000-0005-0000-0000-0000093C0000}"/>
    <cellStyle name="Финансовый 2 146 9 7" xfId="36601" xr:uid="{00000000-0005-0000-0000-00000A3C0000}"/>
    <cellStyle name="Финансовый 2 147" xfId="57" xr:uid="{00000000-0005-0000-0000-00000B3C0000}"/>
    <cellStyle name="Финансовый 2 147 2" xfId="447" xr:uid="{00000000-0005-0000-0000-00000C3C0000}"/>
    <cellStyle name="Финансовый 2 147 2 2" xfId="8771" xr:uid="{00000000-0005-0000-0000-00000D3C0000}"/>
    <cellStyle name="Финансовый 2 147 2 3" xfId="10355" xr:uid="{00000000-0005-0000-0000-00000E3C0000}"/>
    <cellStyle name="Финансовый 2 147 3" xfId="1421" xr:uid="{00000000-0005-0000-0000-00000F3C0000}"/>
    <cellStyle name="Финансовый 2 147 3 2" xfId="9357" xr:uid="{00000000-0005-0000-0000-0000103C0000}"/>
    <cellStyle name="Финансовый 2 147 3 2 2" xfId="13551" xr:uid="{00000000-0005-0000-0000-0000113C0000}"/>
    <cellStyle name="Финансовый 2 147 3 2 3" xfId="14771" xr:uid="{00000000-0005-0000-0000-0000123C0000}"/>
    <cellStyle name="Финансовый 2 147 3 2 3 2" xfId="16209" xr:uid="{00000000-0005-0000-0000-0000133C0000}"/>
    <cellStyle name="Финансовый 2 147 3 2 3 3" xfId="20192" xr:uid="{00000000-0005-0000-0000-0000143C0000}"/>
    <cellStyle name="Финансовый 2 147 3 2 3 4" xfId="21548" xr:uid="{00000000-0005-0000-0000-0000153C0000}"/>
    <cellStyle name="Финансовый 2 147 3 2 3 5" xfId="26152" xr:uid="{00000000-0005-0000-0000-0000163C0000}"/>
    <cellStyle name="Финансовый 2 147 3 2 3 6" xfId="22787" xr:uid="{00000000-0005-0000-0000-0000173C0000}"/>
    <cellStyle name="Финансовый 2 147 3 2 3 7" xfId="26124" xr:uid="{00000000-0005-0000-0000-0000183C0000}"/>
    <cellStyle name="Финансовый 2 147 3 2 3 8" xfId="33365" xr:uid="{00000000-0005-0000-0000-0000193C0000}"/>
    <cellStyle name="Финансовый 2 147 3 2 3 9" xfId="32113" xr:uid="{00000000-0005-0000-0000-00001A3C0000}"/>
    <cellStyle name="Финансовый 2 147 3 2 4" xfId="17443" xr:uid="{00000000-0005-0000-0000-00001B3C0000}"/>
    <cellStyle name="Финансовый 2 147 3 2 5" xfId="18755" xr:uid="{00000000-0005-0000-0000-00001C3C0000}"/>
    <cellStyle name="Финансовый 2 147 3 2 5 2" xfId="24290" xr:uid="{00000000-0005-0000-0000-00001D3C0000}"/>
    <cellStyle name="Финансовый 2 147 3 2 5 3" xfId="27898" xr:uid="{00000000-0005-0000-0000-00001E3C0000}"/>
    <cellStyle name="Финансовый 2 147 3 2 5 4" xfId="29335" xr:uid="{00000000-0005-0000-0000-00001F3C0000}"/>
    <cellStyle name="Финансовый 2 147 3 2 5 5" xfId="30641" xr:uid="{00000000-0005-0000-0000-0000203C0000}"/>
    <cellStyle name="Финансовый 2 147 3 2 5 6" xfId="34732" xr:uid="{00000000-0005-0000-0000-0000213C0000}"/>
    <cellStyle name="Финансовый 2 147 3 2 5 7" xfId="36068" xr:uid="{00000000-0005-0000-0000-0000223C0000}"/>
    <cellStyle name="Финансовый 2 147 3 3" xfId="12728" xr:uid="{00000000-0005-0000-0000-0000233C0000}"/>
    <cellStyle name="Финансовый 2 147 3 3 2" xfId="12904" xr:uid="{00000000-0005-0000-0000-0000243C0000}"/>
    <cellStyle name="Финансовый 2 147 3 3 3" xfId="15418" xr:uid="{00000000-0005-0000-0000-0000253C0000}"/>
    <cellStyle name="Финансовый 2 147 3 3 3 2" xfId="15562" xr:uid="{00000000-0005-0000-0000-0000263C0000}"/>
    <cellStyle name="Финансовый 2 147 3 3 3 3" xfId="19545" xr:uid="{00000000-0005-0000-0000-0000273C0000}"/>
    <cellStyle name="Финансовый 2 147 3 3 3 4" xfId="23133" xr:uid="{00000000-0005-0000-0000-0000283C0000}"/>
    <cellStyle name="Финансовый 2 147 3 3 3 5" xfId="26387" xr:uid="{00000000-0005-0000-0000-0000293C0000}"/>
    <cellStyle name="Финансовый 2 147 3 3 3 6" xfId="23824" xr:uid="{00000000-0005-0000-0000-00002A3C0000}"/>
    <cellStyle name="Финансовый 2 147 3 3 3 7" xfId="26767" xr:uid="{00000000-0005-0000-0000-00002B3C0000}"/>
    <cellStyle name="Финансовый 2 147 3 3 3 8" xfId="32718" xr:uid="{00000000-0005-0000-0000-00002C3C0000}"/>
    <cellStyle name="Финансовый 2 147 3 3 3 9" xfId="31800" xr:uid="{00000000-0005-0000-0000-00002D3C0000}"/>
    <cellStyle name="Финансовый 2 147 3 3 4" xfId="18090" xr:uid="{00000000-0005-0000-0000-00002E3C0000}"/>
    <cellStyle name="Финансовый 2 147 3 3 5" xfId="19402" xr:uid="{00000000-0005-0000-0000-00002F3C0000}"/>
    <cellStyle name="Финансовый 2 147 3 3 5 2" xfId="25236" xr:uid="{00000000-0005-0000-0000-0000303C0000}"/>
    <cellStyle name="Финансовый 2 147 3 3 5 3" xfId="28545" xr:uid="{00000000-0005-0000-0000-0000313C0000}"/>
    <cellStyle name="Финансовый 2 147 3 3 5 4" xfId="29982" xr:uid="{00000000-0005-0000-0000-0000323C0000}"/>
    <cellStyle name="Финансовый 2 147 3 3 5 5" xfId="31288" xr:uid="{00000000-0005-0000-0000-0000333C0000}"/>
    <cellStyle name="Финансовый 2 147 3 3 5 6" xfId="34085" xr:uid="{00000000-0005-0000-0000-0000343C0000}"/>
    <cellStyle name="Финансовый 2 147 3 3 5 7" xfId="35421" xr:uid="{00000000-0005-0000-0000-0000353C0000}"/>
    <cellStyle name="Финансовый 2 147 4" xfId="9967" xr:uid="{00000000-0005-0000-0000-0000363C0000}"/>
    <cellStyle name="Финансовый 2 147 4 2" xfId="13435" xr:uid="{00000000-0005-0000-0000-0000373C0000}"/>
    <cellStyle name="Финансовый 2 147 4 3" xfId="14887" xr:uid="{00000000-0005-0000-0000-0000383C0000}"/>
    <cellStyle name="Финансовый 2 147 4 3 2" xfId="16093" xr:uid="{00000000-0005-0000-0000-0000393C0000}"/>
    <cellStyle name="Финансовый 2 147 4 3 3" xfId="20076" xr:uid="{00000000-0005-0000-0000-00003A3C0000}"/>
    <cellStyle name="Финансовый 2 147 4 3 4" xfId="21834" xr:uid="{00000000-0005-0000-0000-00003B3C0000}"/>
    <cellStyle name="Финансовый 2 147 4 3 5" xfId="27121" xr:uid="{00000000-0005-0000-0000-00003C3C0000}"/>
    <cellStyle name="Финансовый 2 147 4 3 6" xfId="22880" xr:uid="{00000000-0005-0000-0000-00003D3C0000}"/>
    <cellStyle name="Финансовый 2 147 4 3 7" xfId="28672" xr:uid="{00000000-0005-0000-0000-00003E3C0000}"/>
    <cellStyle name="Финансовый 2 147 4 3 8" xfId="33249" xr:uid="{00000000-0005-0000-0000-00003F3C0000}"/>
    <cellStyle name="Финансовый 2 147 4 3 9" xfId="32534" xr:uid="{00000000-0005-0000-0000-0000403C0000}"/>
    <cellStyle name="Финансовый 2 147 4 4" xfId="17559" xr:uid="{00000000-0005-0000-0000-0000413C0000}"/>
    <cellStyle name="Финансовый 2 147 4 5" xfId="18871" xr:uid="{00000000-0005-0000-0000-0000423C0000}"/>
    <cellStyle name="Финансовый 2 147 4 5 2" xfId="23569" xr:uid="{00000000-0005-0000-0000-0000433C0000}"/>
    <cellStyle name="Финансовый 2 147 4 5 3" xfId="28014" xr:uid="{00000000-0005-0000-0000-0000443C0000}"/>
    <cellStyle name="Финансовый 2 147 4 5 4" xfId="29451" xr:uid="{00000000-0005-0000-0000-0000453C0000}"/>
    <cellStyle name="Финансовый 2 147 4 5 5" xfId="30757" xr:uid="{00000000-0005-0000-0000-0000463C0000}"/>
    <cellStyle name="Финансовый 2 147 4 5 6" xfId="34616" xr:uid="{00000000-0005-0000-0000-0000473C0000}"/>
    <cellStyle name="Финансовый 2 147 4 5 7" xfId="35952" xr:uid="{00000000-0005-0000-0000-0000483C0000}"/>
    <cellStyle name="Финансовый 2 147 5" xfId="11306" xr:uid="{00000000-0005-0000-0000-0000493C0000}"/>
    <cellStyle name="Финансовый 2 147 6" xfId="14083" xr:uid="{00000000-0005-0000-0000-00004A3C0000}"/>
    <cellStyle name="Финансовый 2 147 7" xfId="14239" xr:uid="{00000000-0005-0000-0000-00004B3C0000}"/>
    <cellStyle name="Финансовый 2 147 7 2" xfId="16741" xr:uid="{00000000-0005-0000-0000-00004C3C0000}"/>
    <cellStyle name="Финансовый 2 147 7 3" xfId="20724" xr:uid="{00000000-0005-0000-0000-00004D3C0000}"/>
    <cellStyle name="Финансовый 2 147 7 4" xfId="22930" xr:uid="{00000000-0005-0000-0000-00004E3C0000}"/>
    <cellStyle name="Финансовый 2 147 7 5" xfId="25351" xr:uid="{00000000-0005-0000-0000-00004F3C0000}"/>
    <cellStyle name="Финансовый 2 147 7 6" xfId="21964" xr:uid="{00000000-0005-0000-0000-0000503C0000}"/>
    <cellStyle name="Финансовый 2 147 7 7" xfId="24954" xr:uid="{00000000-0005-0000-0000-0000513C0000}"/>
    <cellStyle name="Финансовый 2 147 7 8" xfId="33897" xr:uid="{00000000-0005-0000-0000-0000523C0000}"/>
    <cellStyle name="Финансовый 2 147 7 9" xfId="31734" xr:uid="{00000000-0005-0000-0000-0000533C0000}"/>
    <cellStyle name="Финансовый 2 147 8" xfId="16911" xr:uid="{00000000-0005-0000-0000-0000543C0000}"/>
    <cellStyle name="Финансовый 2 147 9" xfId="18223" xr:uid="{00000000-0005-0000-0000-0000553C0000}"/>
    <cellStyle name="Финансовый 2 147 9 2" xfId="21713" xr:uid="{00000000-0005-0000-0000-0000563C0000}"/>
    <cellStyle name="Финансовый 2 147 9 3" xfId="27366" xr:uid="{00000000-0005-0000-0000-0000573C0000}"/>
    <cellStyle name="Финансовый 2 147 9 4" xfId="28803" xr:uid="{00000000-0005-0000-0000-0000583C0000}"/>
    <cellStyle name="Финансовый 2 147 9 5" xfId="30109" xr:uid="{00000000-0005-0000-0000-0000593C0000}"/>
    <cellStyle name="Финансовый 2 147 9 6" xfId="35264" xr:uid="{00000000-0005-0000-0000-00005A3C0000}"/>
    <cellStyle name="Финансовый 2 147 9 7" xfId="36600" xr:uid="{00000000-0005-0000-0000-00005B3C0000}"/>
    <cellStyle name="Финансовый 2 148" xfId="58" xr:uid="{00000000-0005-0000-0000-00005C3C0000}"/>
    <cellStyle name="Финансовый 2 148 2" xfId="448" xr:uid="{00000000-0005-0000-0000-00005D3C0000}"/>
    <cellStyle name="Финансовый 2 148 2 2" xfId="8008" xr:uid="{00000000-0005-0000-0000-00005E3C0000}"/>
    <cellStyle name="Финансовый 2 148 2 3" xfId="10356" xr:uid="{00000000-0005-0000-0000-00005F3C0000}"/>
    <cellStyle name="Финансовый 2 148 3" xfId="1422" xr:uid="{00000000-0005-0000-0000-0000603C0000}"/>
    <cellStyle name="Финансовый 2 148 3 2" xfId="9317" xr:uid="{00000000-0005-0000-0000-0000613C0000}"/>
    <cellStyle name="Финансовый 2 148 3 2 2" xfId="13564" xr:uid="{00000000-0005-0000-0000-0000623C0000}"/>
    <cellStyle name="Финансовый 2 148 3 2 3" xfId="14758" xr:uid="{00000000-0005-0000-0000-0000633C0000}"/>
    <cellStyle name="Финансовый 2 148 3 2 3 2" xfId="16222" xr:uid="{00000000-0005-0000-0000-0000643C0000}"/>
    <cellStyle name="Финансовый 2 148 3 2 3 3" xfId="20205" xr:uid="{00000000-0005-0000-0000-0000653C0000}"/>
    <cellStyle name="Финансовый 2 148 3 2 3 4" xfId="23103" xr:uid="{00000000-0005-0000-0000-0000663C0000}"/>
    <cellStyle name="Финансовый 2 148 3 2 3 5" xfId="20850" xr:uid="{00000000-0005-0000-0000-0000673C0000}"/>
    <cellStyle name="Финансовый 2 148 3 2 3 6" xfId="22064" xr:uid="{00000000-0005-0000-0000-0000683C0000}"/>
    <cellStyle name="Финансовый 2 148 3 2 3 7" xfId="26943" xr:uid="{00000000-0005-0000-0000-0000693C0000}"/>
    <cellStyle name="Финансовый 2 148 3 2 3 8" xfId="33378" xr:uid="{00000000-0005-0000-0000-00006A3C0000}"/>
    <cellStyle name="Финансовый 2 148 3 2 3 9" xfId="31552" xr:uid="{00000000-0005-0000-0000-00006B3C0000}"/>
    <cellStyle name="Финансовый 2 148 3 2 4" xfId="17430" xr:uid="{00000000-0005-0000-0000-00006C3C0000}"/>
    <cellStyle name="Финансовый 2 148 3 2 5" xfId="18742" xr:uid="{00000000-0005-0000-0000-00006D3C0000}"/>
    <cellStyle name="Финансовый 2 148 3 2 5 2" xfId="24534" xr:uid="{00000000-0005-0000-0000-00006E3C0000}"/>
    <cellStyle name="Финансовый 2 148 3 2 5 3" xfId="27885" xr:uid="{00000000-0005-0000-0000-00006F3C0000}"/>
    <cellStyle name="Финансовый 2 148 3 2 5 4" xfId="29322" xr:uid="{00000000-0005-0000-0000-0000703C0000}"/>
    <cellStyle name="Финансовый 2 148 3 2 5 5" xfId="30628" xr:uid="{00000000-0005-0000-0000-0000713C0000}"/>
    <cellStyle name="Финансовый 2 148 3 2 5 6" xfId="34745" xr:uid="{00000000-0005-0000-0000-0000723C0000}"/>
    <cellStyle name="Финансовый 2 148 3 2 5 7" xfId="36081" xr:uid="{00000000-0005-0000-0000-0000733C0000}"/>
    <cellStyle name="Финансовый 2 148 3 3" xfId="12715" xr:uid="{00000000-0005-0000-0000-0000743C0000}"/>
    <cellStyle name="Финансовый 2 148 3 3 2" xfId="12917" xr:uid="{00000000-0005-0000-0000-0000753C0000}"/>
    <cellStyle name="Финансовый 2 148 3 3 3" xfId="15405" xr:uid="{00000000-0005-0000-0000-0000763C0000}"/>
    <cellStyle name="Финансовый 2 148 3 3 3 2" xfId="15575" xr:uid="{00000000-0005-0000-0000-0000773C0000}"/>
    <cellStyle name="Финансовый 2 148 3 3 3 3" xfId="19558" xr:uid="{00000000-0005-0000-0000-0000783C0000}"/>
    <cellStyle name="Финансовый 2 148 3 3 3 4" xfId="21820" xr:uid="{00000000-0005-0000-0000-0000793C0000}"/>
    <cellStyle name="Финансовый 2 148 3 3 3 5" xfId="26041" xr:uid="{00000000-0005-0000-0000-00007A3C0000}"/>
    <cellStyle name="Финансовый 2 148 3 3 3 6" xfId="25894" xr:uid="{00000000-0005-0000-0000-00007B3C0000}"/>
    <cellStyle name="Финансовый 2 148 3 3 3 7" xfId="24134" xr:uid="{00000000-0005-0000-0000-00007C3C0000}"/>
    <cellStyle name="Финансовый 2 148 3 3 3 8" xfId="32731" xr:uid="{00000000-0005-0000-0000-00007D3C0000}"/>
    <cellStyle name="Финансовый 2 148 3 3 3 9" xfId="31923" xr:uid="{00000000-0005-0000-0000-00007E3C0000}"/>
    <cellStyle name="Финансовый 2 148 3 3 4" xfId="18077" xr:uid="{00000000-0005-0000-0000-00007F3C0000}"/>
    <cellStyle name="Финансовый 2 148 3 3 5" xfId="19389" xr:uid="{00000000-0005-0000-0000-0000803C0000}"/>
    <cellStyle name="Финансовый 2 148 3 3 5 2" xfId="20975" xr:uid="{00000000-0005-0000-0000-0000813C0000}"/>
    <cellStyle name="Финансовый 2 148 3 3 5 3" xfId="28532" xr:uid="{00000000-0005-0000-0000-0000823C0000}"/>
    <cellStyle name="Финансовый 2 148 3 3 5 4" xfId="29969" xr:uid="{00000000-0005-0000-0000-0000833C0000}"/>
    <cellStyle name="Финансовый 2 148 3 3 5 5" xfId="31275" xr:uid="{00000000-0005-0000-0000-0000843C0000}"/>
    <cellStyle name="Финансовый 2 148 3 3 5 6" xfId="34098" xr:uid="{00000000-0005-0000-0000-0000853C0000}"/>
    <cellStyle name="Финансовый 2 148 3 3 5 7" xfId="35434" xr:uid="{00000000-0005-0000-0000-0000863C0000}"/>
    <cellStyle name="Финансовый 2 148 4" xfId="9968" xr:uid="{00000000-0005-0000-0000-0000873C0000}"/>
    <cellStyle name="Финансовый 2 148 4 2" xfId="13434" xr:uid="{00000000-0005-0000-0000-0000883C0000}"/>
    <cellStyle name="Финансовый 2 148 4 3" xfId="14888" xr:uid="{00000000-0005-0000-0000-0000893C0000}"/>
    <cellStyle name="Финансовый 2 148 4 3 2" xfId="16092" xr:uid="{00000000-0005-0000-0000-00008A3C0000}"/>
    <cellStyle name="Финансовый 2 148 4 3 3" xfId="20075" xr:uid="{00000000-0005-0000-0000-00008B3C0000}"/>
    <cellStyle name="Финансовый 2 148 4 3 4" xfId="21779" xr:uid="{00000000-0005-0000-0000-00008C3C0000}"/>
    <cellStyle name="Финансовый 2 148 4 3 5" xfId="25649" xr:uid="{00000000-0005-0000-0000-00008D3C0000}"/>
    <cellStyle name="Финансовый 2 148 4 3 6" xfId="23645" xr:uid="{00000000-0005-0000-0000-00008E3C0000}"/>
    <cellStyle name="Финансовый 2 148 4 3 7" xfId="26336" xr:uid="{00000000-0005-0000-0000-00008F3C0000}"/>
    <cellStyle name="Финансовый 2 148 4 3 8" xfId="33248" xr:uid="{00000000-0005-0000-0000-0000903C0000}"/>
    <cellStyle name="Финансовый 2 148 4 3 9" xfId="31943" xr:uid="{00000000-0005-0000-0000-0000913C0000}"/>
    <cellStyle name="Финансовый 2 148 4 4" xfId="17560" xr:uid="{00000000-0005-0000-0000-0000923C0000}"/>
    <cellStyle name="Финансовый 2 148 4 5" xfId="18872" xr:uid="{00000000-0005-0000-0000-0000933C0000}"/>
    <cellStyle name="Финансовый 2 148 4 5 2" xfId="23356" xr:uid="{00000000-0005-0000-0000-0000943C0000}"/>
    <cellStyle name="Финансовый 2 148 4 5 3" xfId="28015" xr:uid="{00000000-0005-0000-0000-0000953C0000}"/>
    <cellStyle name="Финансовый 2 148 4 5 4" xfId="29452" xr:uid="{00000000-0005-0000-0000-0000963C0000}"/>
    <cellStyle name="Финансовый 2 148 4 5 5" xfId="30758" xr:uid="{00000000-0005-0000-0000-0000973C0000}"/>
    <cellStyle name="Финансовый 2 148 4 5 6" xfId="34615" xr:uid="{00000000-0005-0000-0000-0000983C0000}"/>
    <cellStyle name="Финансовый 2 148 4 5 7" xfId="35951" xr:uid="{00000000-0005-0000-0000-0000993C0000}"/>
    <cellStyle name="Финансовый 2 148 5" xfId="11307" xr:uid="{00000000-0005-0000-0000-00009A3C0000}"/>
    <cellStyle name="Финансовый 2 148 6" xfId="14082" xr:uid="{00000000-0005-0000-0000-00009B3C0000}"/>
    <cellStyle name="Финансовый 2 148 7" xfId="14240" xr:uid="{00000000-0005-0000-0000-00009C3C0000}"/>
    <cellStyle name="Финансовый 2 148 7 2" xfId="16740" xr:uid="{00000000-0005-0000-0000-00009D3C0000}"/>
    <cellStyle name="Финансовый 2 148 7 3" xfId="20723" xr:uid="{00000000-0005-0000-0000-00009E3C0000}"/>
    <cellStyle name="Финансовый 2 148 7 4" xfId="22932" xr:uid="{00000000-0005-0000-0000-00009F3C0000}"/>
    <cellStyle name="Финансовый 2 148 7 5" xfId="24157" xr:uid="{00000000-0005-0000-0000-0000A03C0000}"/>
    <cellStyle name="Финансовый 2 148 7 6" xfId="22108" xr:uid="{00000000-0005-0000-0000-0000A13C0000}"/>
    <cellStyle name="Финансовый 2 148 7 7" xfId="21102" xr:uid="{00000000-0005-0000-0000-0000A23C0000}"/>
    <cellStyle name="Финансовый 2 148 7 8" xfId="33896" xr:uid="{00000000-0005-0000-0000-0000A33C0000}"/>
    <cellStyle name="Финансовый 2 148 7 9" xfId="31790" xr:uid="{00000000-0005-0000-0000-0000A43C0000}"/>
    <cellStyle name="Финансовый 2 148 8" xfId="16912" xr:uid="{00000000-0005-0000-0000-0000A53C0000}"/>
    <cellStyle name="Финансовый 2 148 9" xfId="18224" xr:uid="{00000000-0005-0000-0000-0000A63C0000}"/>
    <cellStyle name="Финансовый 2 148 9 2" xfId="21655" xr:uid="{00000000-0005-0000-0000-0000A73C0000}"/>
    <cellStyle name="Финансовый 2 148 9 3" xfId="27367" xr:uid="{00000000-0005-0000-0000-0000A83C0000}"/>
    <cellStyle name="Финансовый 2 148 9 4" xfId="28804" xr:uid="{00000000-0005-0000-0000-0000A93C0000}"/>
    <cellStyle name="Финансовый 2 148 9 5" xfId="30110" xr:uid="{00000000-0005-0000-0000-0000AA3C0000}"/>
    <cellStyle name="Финансовый 2 148 9 6" xfId="35263" xr:uid="{00000000-0005-0000-0000-0000AB3C0000}"/>
    <cellStyle name="Финансовый 2 148 9 7" xfId="36599" xr:uid="{00000000-0005-0000-0000-0000AC3C0000}"/>
    <cellStyle name="Финансовый 2 149" xfId="59" xr:uid="{00000000-0005-0000-0000-0000AD3C0000}"/>
    <cellStyle name="Финансовый 2 149 2" xfId="449" xr:uid="{00000000-0005-0000-0000-0000AE3C0000}"/>
    <cellStyle name="Финансовый 2 149 2 2" xfId="8318" xr:uid="{00000000-0005-0000-0000-0000AF3C0000}"/>
    <cellStyle name="Финансовый 2 149 2 3" xfId="10357" xr:uid="{00000000-0005-0000-0000-0000B03C0000}"/>
    <cellStyle name="Финансовый 2 149 3" xfId="1423" xr:uid="{00000000-0005-0000-0000-0000B13C0000}"/>
    <cellStyle name="Финансовый 2 149 3 2" xfId="9358" xr:uid="{00000000-0005-0000-0000-0000B23C0000}"/>
    <cellStyle name="Финансовый 2 149 3 2 2" xfId="13550" xr:uid="{00000000-0005-0000-0000-0000B33C0000}"/>
    <cellStyle name="Финансовый 2 149 3 2 3" xfId="14772" xr:uid="{00000000-0005-0000-0000-0000B43C0000}"/>
    <cellStyle name="Финансовый 2 149 3 2 3 2" xfId="16208" xr:uid="{00000000-0005-0000-0000-0000B53C0000}"/>
    <cellStyle name="Финансовый 2 149 3 2 3 3" xfId="20191" xr:uid="{00000000-0005-0000-0000-0000B63C0000}"/>
    <cellStyle name="Финансовый 2 149 3 2 3 4" xfId="25194" xr:uid="{00000000-0005-0000-0000-0000B73C0000}"/>
    <cellStyle name="Финансовый 2 149 3 2 3 5" xfId="26157" xr:uid="{00000000-0005-0000-0000-0000B83C0000}"/>
    <cellStyle name="Финансовый 2 149 3 2 3 6" xfId="23802" xr:uid="{00000000-0005-0000-0000-0000B93C0000}"/>
    <cellStyle name="Финансовый 2 149 3 2 3 7" xfId="27260" xr:uid="{00000000-0005-0000-0000-0000BA3C0000}"/>
    <cellStyle name="Финансовый 2 149 3 2 3 8" xfId="33364" xr:uid="{00000000-0005-0000-0000-0000BB3C0000}"/>
    <cellStyle name="Финансовый 2 149 3 2 3 9" xfId="32174" xr:uid="{00000000-0005-0000-0000-0000BC3C0000}"/>
    <cellStyle name="Финансовый 2 149 3 2 4" xfId="17444" xr:uid="{00000000-0005-0000-0000-0000BD3C0000}"/>
    <cellStyle name="Финансовый 2 149 3 2 5" xfId="18756" xr:uid="{00000000-0005-0000-0000-0000BE3C0000}"/>
    <cellStyle name="Финансовый 2 149 3 2 5 2" xfId="24105" xr:uid="{00000000-0005-0000-0000-0000BF3C0000}"/>
    <cellStyle name="Финансовый 2 149 3 2 5 3" xfId="27899" xr:uid="{00000000-0005-0000-0000-0000C03C0000}"/>
    <cellStyle name="Финансовый 2 149 3 2 5 4" xfId="29336" xr:uid="{00000000-0005-0000-0000-0000C13C0000}"/>
    <cellStyle name="Финансовый 2 149 3 2 5 5" xfId="30642" xr:uid="{00000000-0005-0000-0000-0000C23C0000}"/>
    <cellStyle name="Финансовый 2 149 3 2 5 6" xfId="34731" xr:uid="{00000000-0005-0000-0000-0000C33C0000}"/>
    <cellStyle name="Финансовый 2 149 3 2 5 7" xfId="36067" xr:uid="{00000000-0005-0000-0000-0000C43C0000}"/>
    <cellStyle name="Финансовый 2 149 3 3" xfId="12729" xr:uid="{00000000-0005-0000-0000-0000C53C0000}"/>
    <cellStyle name="Финансовый 2 149 3 3 2" xfId="12903" xr:uid="{00000000-0005-0000-0000-0000C63C0000}"/>
    <cellStyle name="Финансовый 2 149 3 3 3" xfId="15419" xr:uid="{00000000-0005-0000-0000-0000C73C0000}"/>
    <cellStyle name="Финансовый 2 149 3 3 3 2" xfId="15561" xr:uid="{00000000-0005-0000-0000-0000C83C0000}"/>
    <cellStyle name="Финансовый 2 149 3 3 3 3" xfId="19544" xr:uid="{00000000-0005-0000-0000-0000C93C0000}"/>
    <cellStyle name="Финансовый 2 149 3 3 3 4" xfId="21646" xr:uid="{00000000-0005-0000-0000-0000CA3C0000}"/>
    <cellStyle name="Финансовый 2 149 3 3 3 5" xfId="25863" xr:uid="{00000000-0005-0000-0000-0000CB3C0000}"/>
    <cellStyle name="Финансовый 2 149 3 3 3 6" xfId="22450" xr:uid="{00000000-0005-0000-0000-0000CC3C0000}"/>
    <cellStyle name="Финансовый 2 149 3 3 3 7" xfId="25661" xr:uid="{00000000-0005-0000-0000-0000CD3C0000}"/>
    <cellStyle name="Финансовый 2 149 3 3 3 8" xfId="32717" xr:uid="{00000000-0005-0000-0000-0000CE3C0000}"/>
    <cellStyle name="Финансовый 2 149 3 3 3 9" xfId="31818" xr:uid="{00000000-0005-0000-0000-0000CF3C0000}"/>
    <cellStyle name="Финансовый 2 149 3 3 4" xfId="18091" xr:uid="{00000000-0005-0000-0000-0000D03C0000}"/>
    <cellStyle name="Финансовый 2 149 3 3 5" xfId="19403" xr:uid="{00000000-0005-0000-0000-0000D13C0000}"/>
    <cellStyle name="Финансовый 2 149 3 3 5 2" xfId="21672" xr:uid="{00000000-0005-0000-0000-0000D23C0000}"/>
    <cellStyle name="Финансовый 2 149 3 3 5 3" xfId="28546" xr:uid="{00000000-0005-0000-0000-0000D33C0000}"/>
    <cellStyle name="Финансовый 2 149 3 3 5 4" xfId="29983" xr:uid="{00000000-0005-0000-0000-0000D43C0000}"/>
    <cellStyle name="Финансовый 2 149 3 3 5 5" xfId="31289" xr:uid="{00000000-0005-0000-0000-0000D53C0000}"/>
    <cellStyle name="Финансовый 2 149 3 3 5 6" xfId="34084" xr:uid="{00000000-0005-0000-0000-0000D63C0000}"/>
    <cellStyle name="Финансовый 2 149 3 3 5 7" xfId="35420" xr:uid="{00000000-0005-0000-0000-0000D73C0000}"/>
    <cellStyle name="Финансовый 2 149 4" xfId="9969" xr:uid="{00000000-0005-0000-0000-0000D83C0000}"/>
    <cellStyle name="Финансовый 2 149 4 2" xfId="13433" xr:uid="{00000000-0005-0000-0000-0000D93C0000}"/>
    <cellStyle name="Финансовый 2 149 4 3" xfId="14889" xr:uid="{00000000-0005-0000-0000-0000DA3C0000}"/>
    <cellStyle name="Финансовый 2 149 4 3 2" xfId="16091" xr:uid="{00000000-0005-0000-0000-0000DB3C0000}"/>
    <cellStyle name="Финансовый 2 149 4 3 3" xfId="20074" xr:uid="{00000000-0005-0000-0000-0000DC3C0000}"/>
    <cellStyle name="Финансовый 2 149 4 3 4" xfId="21724" xr:uid="{00000000-0005-0000-0000-0000DD3C0000}"/>
    <cellStyle name="Финансовый 2 149 4 3 5" xfId="26409" xr:uid="{00000000-0005-0000-0000-0000DE3C0000}"/>
    <cellStyle name="Финансовый 2 149 4 3 6" xfId="24353" xr:uid="{00000000-0005-0000-0000-0000DF3C0000}"/>
    <cellStyle name="Финансовый 2 149 4 3 7" xfId="25634" xr:uid="{00000000-0005-0000-0000-0000E03C0000}"/>
    <cellStyle name="Финансовый 2 149 4 3 8" xfId="33247" xr:uid="{00000000-0005-0000-0000-0000E13C0000}"/>
    <cellStyle name="Финансовый 2 149 4 3 9" xfId="31959" xr:uid="{00000000-0005-0000-0000-0000E23C0000}"/>
    <cellStyle name="Финансовый 2 149 4 4" xfId="17561" xr:uid="{00000000-0005-0000-0000-0000E33C0000}"/>
    <cellStyle name="Финансовый 2 149 4 5" xfId="18873" xr:uid="{00000000-0005-0000-0000-0000E43C0000}"/>
    <cellStyle name="Финансовый 2 149 4 5 2" xfId="22913" xr:uid="{00000000-0005-0000-0000-0000E53C0000}"/>
    <cellStyle name="Финансовый 2 149 4 5 3" xfId="28016" xr:uid="{00000000-0005-0000-0000-0000E63C0000}"/>
    <cellStyle name="Финансовый 2 149 4 5 4" xfId="29453" xr:uid="{00000000-0005-0000-0000-0000E73C0000}"/>
    <cellStyle name="Финансовый 2 149 4 5 5" xfId="30759" xr:uid="{00000000-0005-0000-0000-0000E83C0000}"/>
    <cellStyle name="Финансовый 2 149 4 5 6" xfId="34614" xr:uid="{00000000-0005-0000-0000-0000E93C0000}"/>
    <cellStyle name="Финансовый 2 149 4 5 7" xfId="35950" xr:uid="{00000000-0005-0000-0000-0000EA3C0000}"/>
    <cellStyle name="Финансовый 2 149 5" xfId="11308" xr:uid="{00000000-0005-0000-0000-0000EB3C0000}"/>
    <cellStyle name="Финансовый 2 149 6" xfId="14081" xr:uid="{00000000-0005-0000-0000-0000EC3C0000}"/>
    <cellStyle name="Финансовый 2 149 7" xfId="14241" xr:uid="{00000000-0005-0000-0000-0000ED3C0000}"/>
    <cellStyle name="Финансовый 2 149 7 2" xfId="16739" xr:uid="{00000000-0005-0000-0000-0000EE3C0000}"/>
    <cellStyle name="Финансовый 2 149 7 3" xfId="20722" xr:uid="{00000000-0005-0000-0000-0000EF3C0000}"/>
    <cellStyle name="Финансовый 2 149 7 4" xfId="22686" xr:uid="{00000000-0005-0000-0000-0000F03C0000}"/>
    <cellStyle name="Финансовый 2 149 7 5" xfId="26246" xr:uid="{00000000-0005-0000-0000-0000F13C0000}"/>
    <cellStyle name="Финансовый 2 149 7 6" xfId="24003" xr:uid="{00000000-0005-0000-0000-0000F23C0000}"/>
    <cellStyle name="Финансовый 2 149 7 7" xfId="25646" xr:uid="{00000000-0005-0000-0000-0000F33C0000}"/>
    <cellStyle name="Финансовый 2 149 7 8" xfId="33895" xr:uid="{00000000-0005-0000-0000-0000F43C0000}"/>
    <cellStyle name="Финансовый 2 149 7 9" xfId="31811" xr:uid="{00000000-0005-0000-0000-0000F53C0000}"/>
    <cellStyle name="Финансовый 2 149 8" xfId="16913" xr:uid="{00000000-0005-0000-0000-0000F63C0000}"/>
    <cellStyle name="Финансовый 2 149 9" xfId="18225" xr:uid="{00000000-0005-0000-0000-0000F73C0000}"/>
    <cellStyle name="Финансовый 2 149 9 2" xfId="21573" xr:uid="{00000000-0005-0000-0000-0000F83C0000}"/>
    <cellStyle name="Финансовый 2 149 9 3" xfId="27368" xr:uid="{00000000-0005-0000-0000-0000F93C0000}"/>
    <cellStyle name="Финансовый 2 149 9 4" xfId="28805" xr:uid="{00000000-0005-0000-0000-0000FA3C0000}"/>
    <cellStyle name="Финансовый 2 149 9 5" xfId="30111" xr:uid="{00000000-0005-0000-0000-0000FB3C0000}"/>
    <cellStyle name="Финансовый 2 149 9 6" xfId="35262" xr:uid="{00000000-0005-0000-0000-0000FC3C0000}"/>
    <cellStyle name="Финансовый 2 149 9 7" xfId="36598" xr:uid="{00000000-0005-0000-0000-0000FD3C0000}"/>
    <cellStyle name="Финансовый 2 15" xfId="60" xr:uid="{00000000-0005-0000-0000-0000FE3C0000}"/>
    <cellStyle name="Финансовый 2 15 2" xfId="345" xr:uid="{00000000-0005-0000-0000-0000FF3C0000}"/>
    <cellStyle name="Финансовый 2 15 2 2" xfId="7997" xr:uid="{00000000-0005-0000-0000-0000003D0000}"/>
    <cellStyle name="Финансовый 2 15 2 3" xfId="10253" xr:uid="{00000000-0005-0000-0000-0000013D0000}"/>
    <cellStyle name="Финансовый 2 15 3" xfId="1281" xr:uid="{00000000-0005-0000-0000-0000023D0000}"/>
    <cellStyle name="Финансовый 2 15 3 2" xfId="9318" xr:uid="{00000000-0005-0000-0000-0000033D0000}"/>
    <cellStyle name="Финансовый 2 15 3 2 2" xfId="13563" xr:uid="{00000000-0005-0000-0000-0000043D0000}"/>
    <cellStyle name="Финансовый 2 15 3 2 3" xfId="14759" xr:uid="{00000000-0005-0000-0000-0000053D0000}"/>
    <cellStyle name="Финансовый 2 15 3 2 3 2" xfId="16221" xr:uid="{00000000-0005-0000-0000-0000063D0000}"/>
    <cellStyle name="Финансовый 2 15 3 2 3 3" xfId="20204" xr:uid="{00000000-0005-0000-0000-0000073D0000}"/>
    <cellStyle name="Финансовый 2 15 3 2 3 4" xfId="21620" xr:uid="{00000000-0005-0000-0000-0000083D0000}"/>
    <cellStyle name="Финансовый 2 15 3 2 3 5" xfId="27202" xr:uid="{00000000-0005-0000-0000-0000093D0000}"/>
    <cellStyle name="Финансовый 2 15 3 2 3 6" xfId="25883" xr:uid="{00000000-0005-0000-0000-00000A3D0000}"/>
    <cellStyle name="Финансовый 2 15 3 2 3 7" xfId="20912" xr:uid="{00000000-0005-0000-0000-00000B3D0000}"/>
    <cellStyle name="Финансовый 2 15 3 2 3 8" xfId="33377" xr:uid="{00000000-0005-0000-0000-00000C3D0000}"/>
    <cellStyle name="Финансовый 2 15 3 2 3 9" xfId="32007" xr:uid="{00000000-0005-0000-0000-00000D3D0000}"/>
    <cellStyle name="Финансовый 2 15 3 2 4" xfId="17431" xr:uid="{00000000-0005-0000-0000-00000E3D0000}"/>
    <cellStyle name="Финансовый 2 15 3 2 5" xfId="18743" xr:uid="{00000000-0005-0000-0000-00000F3D0000}"/>
    <cellStyle name="Финансовый 2 15 3 2 5 2" xfId="24329" xr:uid="{00000000-0005-0000-0000-0000103D0000}"/>
    <cellStyle name="Финансовый 2 15 3 2 5 3" xfId="27886" xr:uid="{00000000-0005-0000-0000-0000113D0000}"/>
    <cellStyle name="Финансовый 2 15 3 2 5 4" xfId="29323" xr:uid="{00000000-0005-0000-0000-0000123D0000}"/>
    <cellStyle name="Финансовый 2 15 3 2 5 5" xfId="30629" xr:uid="{00000000-0005-0000-0000-0000133D0000}"/>
    <cellStyle name="Финансовый 2 15 3 2 5 6" xfId="34744" xr:uid="{00000000-0005-0000-0000-0000143D0000}"/>
    <cellStyle name="Финансовый 2 15 3 2 5 7" xfId="36080" xr:uid="{00000000-0005-0000-0000-0000153D0000}"/>
    <cellStyle name="Финансовый 2 15 3 3" xfId="12716" xr:uid="{00000000-0005-0000-0000-0000163D0000}"/>
    <cellStyle name="Финансовый 2 15 3 3 2" xfId="12916" xr:uid="{00000000-0005-0000-0000-0000173D0000}"/>
    <cellStyle name="Финансовый 2 15 3 3 3" xfId="15406" xr:uid="{00000000-0005-0000-0000-0000183D0000}"/>
    <cellStyle name="Финансовый 2 15 3 3 3 2" xfId="15574" xr:uid="{00000000-0005-0000-0000-0000193D0000}"/>
    <cellStyle name="Финансовый 2 15 3 3 3 3" xfId="19557" xr:uid="{00000000-0005-0000-0000-00001A3D0000}"/>
    <cellStyle name="Финансовый 2 15 3 3 3 4" xfId="21762" xr:uid="{00000000-0005-0000-0000-00001B3D0000}"/>
    <cellStyle name="Финансовый 2 15 3 3 3 5" xfId="26553" xr:uid="{00000000-0005-0000-0000-00001C3D0000}"/>
    <cellStyle name="Финансовый 2 15 3 3 3 6" xfId="25001" xr:uid="{00000000-0005-0000-0000-00001D3D0000}"/>
    <cellStyle name="Финансовый 2 15 3 3 3 7" xfId="25612" xr:uid="{00000000-0005-0000-0000-00001E3D0000}"/>
    <cellStyle name="Финансовый 2 15 3 3 3 8" xfId="32730" xr:uid="{00000000-0005-0000-0000-00001F3D0000}"/>
    <cellStyle name="Финансовый 2 15 3 3 3 9" xfId="31939" xr:uid="{00000000-0005-0000-0000-0000203D0000}"/>
    <cellStyle name="Финансовый 2 15 3 3 4" xfId="18078" xr:uid="{00000000-0005-0000-0000-0000213D0000}"/>
    <cellStyle name="Финансовый 2 15 3 3 5" xfId="19390" xr:uid="{00000000-0005-0000-0000-0000223D0000}"/>
    <cellStyle name="Финансовый 2 15 3 3 5 2" xfId="23902" xr:uid="{00000000-0005-0000-0000-0000233D0000}"/>
    <cellStyle name="Финансовый 2 15 3 3 5 3" xfId="28533" xr:uid="{00000000-0005-0000-0000-0000243D0000}"/>
    <cellStyle name="Финансовый 2 15 3 3 5 4" xfId="29970" xr:uid="{00000000-0005-0000-0000-0000253D0000}"/>
    <cellStyle name="Финансовый 2 15 3 3 5 5" xfId="31276" xr:uid="{00000000-0005-0000-0000-0000263D0000}"/>
    <cellStyle name="Финансовый 2 15 3 3 5 6" xfId="34097" xr:uid="{00000000-0005-0000-0000-0000273D0000}"/>
    <cellStyle name="Финансовый 2 15 3 3 5 7" xfId="35433" xr:uid="{00000000-0005-0000-0000-0000283D0000}"/>
    <cellStyle name="Финансовый 2 15 4" xfId="9970" xr:uid="{00000000-0005-0000-0000-0000293D0000}"/>
    <cellStyle name="Финансовый 2 15 4 2" xfId="13432" xr:uid="{00000000-0005-0000-0000-00002A3D0000}"/>
    <cellStyle name="Финансовый 2 15 4 3" xfId="14890" xr:uid="{00000000-0005-0000-0000-00002B3D0000}"/>
    <cellStyle name="Финансовый 2 15 4 3 2" xfId="16090" xr:uid="{00000000-0005-0000-0000-00002C3D0000}"/>
    <cellStyle name="Финансовый 2 15 4 3 3" xfId="20073" xr:uid="{00000000-0005-0000-0000-00002D3D0000}"/>
    <cellStyle name="Финансовый 2 15 4 3 4" xfId="21664" xr:uid="{00000000-0005-0000-0000-00002E3D0000}"/>
    <cellStyle name="Финансовый 2 15 4 3 5" xfId="26853" xr:uid="{00000000-0005-0000-0000-00002F3D0000}"/>
    <cellStyle name="Финансовый 2 15 4 3 6" xfId="24524" xr:uid="{00000000-0005-0000-0000-0000303D0000}"/>
    <cellStyle name="Финансовый 2 15 4 3 7" xfId="27254" xr:uid="{00000000-0005-0000-0000-0000313D0000}"/>
    <cellStyle name="Финансовый 2 15 4 3 8" xfId="33246" xr:uid="{00000000-0005-0000-0000-0000323D0000}"/>
    <cellStyle name="Финансовый 2 15 4 3 9" xfId="31991" xr:uid="{00000000-0005-0000-0000-0000333D0000}"/>
    <cellStyle name="Финансовый 2 15 4 4" xfId="17562" xr:uid="{00000000-0005-0000-0000-0000343D0000}"/>
    <cellStyle name="Финансовый 2 15 4 5" xfId="18874" xr:uid="{00000000-0005-0000-0000-0000353D0000}"/>
    <cellStyle name="Финансовый 2 15 4 5 2" xfId="22965" xr:uid="{00000000-0005-0000-0000-0000363D0000}"/>
    <cellStyle name="Финансовый 2 15 4 5 3" xfId="28017" xr:uid="{00000000-0005-0000-0000-0000373D0000}"/>
    <cellStyle name="Финансовый 2 15 4 5 4" xfId="29454" xr:uid="{00000000-0005-0000-0000-0000383D0000}"/>
    <cellStyle name="Финансовый 2 15 4 5 5" xfId="30760" xr:uid="{00000000-0005-0000-0000-0000393D0000}"/>
    <cellStyle name="Финансовый 2 15 4 5 6" xfId="34613" xr:uid="{00000000-0005-0000-0000-00003A3D0000}"/>
    <cellStyle name="Финансовый 2 15 4 5 7" xfId="35949" xr:uid="{00000000-0005-0000-0000-00003B3D0000}"/>
    <cellStyle name="Финансовый 2 15 5" xfId="11166" xr:uid="{00000000-0005-0000-0000-00003C3D0000}"/>
    <cellStyle name="Финансовый 2 15 6" xfId="14080" xr:uid="{00000000-0005-0000-0000-00003D3D0000}"/>
    <cellStyle name="Финансовый 2 15 7" xfId="14163" xr:uid="{00000000-0005-0000-0000-00003E3D0000}"/>
    <cellStyle name="Финансовый 2 15 7 2" xfId="16738" xr:uid="{00000000-0005-0000-0000-00003F3D0000}"/>
    <cellStyle name="Финансовый 2 15 7 3" xfId="20721" xr:uid="{00000000-0005-0000-0000-0000403D0000}"/>
    <cellStyle name="Финансовый 2 15 7 4" xfId="23259" xr:uid="{00000000-0005-0000-0000-0000413D0000}"/>
    <cellStyle name="Финансовый 2 15 7 5" xfId="25141" xr:uid="{00000000-0005-0000-0000-0000423D0000}"/>
    <cellStyle name="Финансовый 2 15 7 6" xfId="26489" xr:uid="{00000000-0005-0000-0000-0000433D0000}"/>
    <cellStyle name="Финансовый 2 15 7 7" xfId="23997" xr:uid="{00000000-0005-0000-0000-0000443D0000}"/>
    <cellStyle name="Финансовый 2 15 7 8" xfId="33894" xr:uid="{00000000-0005-0000-0000-0000453D0000}"/>
    <cellStyle name="Финансовый 2 15 7 9" xfId="31830" xr:uid="{00000000-0005-0000-0000-0000463D0000}"/>
    <cellStyle name="Финансовый 2 15 8" xfId="14242" xr:uid="{00000000-0005-0000-0000-0000473D0000}"/>
    <cellStyle name="Финансовый 2 15 8 2" xfId="16914" xr:uid="{00000000-0005-0000-0000-0000483D0000}"/>
    <cellStyle name="Финансовый 2 15 8 3" xfId="20794" xr:uid="{00000000-0005-0000-0000-0000493D0000}"/>
    <cellStyle name="Финансовый 2 15 8 4" xfId="22751" xr:uid="{00000000-0005-0000-0000-00004A3D0000}"/>
    <cellStyle name="Финансовый 2 15 8 5" xfId="24590" xr:uid="{00000000-0005-0000-0000-00004B3D0000}"/>
    <cellStyle name="Финансовый 2 15 8 6" xfId="23196" xr:uid="{00000000-0005-0000-0000-00004C3D0000}"/>
    <cellStyle name="Финансовый 2 15 8 7" xfId="22531" xr:uid="{00000000-0005-0000-0000-00004D3D0000}"/>
    <cellStyle name="Финансовый 2 15 8 8" xfId="33967" xr:uid="{00000000-0005-0000-0000-00004E3D0000}"/>
    <cellStyle name="Финансовый 2 15 8 9" xfId="35328" xr:uid="{00000000-0005-0000-0000-00004F3D0000}"/>
    <cellStyle name="Финансовый 2 15 9" xfId="18226" xr:uid="{00000000-0005-0000-0000-0000503D0000}"/>
    <cellStyle name="Финансовый 2 15 9 2" xfId="25054" xr:uid="{00000000-0005-0000-0000-0000513D0000}"/>
    <cellStyle name="Финансовый 2 15 9 3" xfId="27369" xr:uid="{00000000-0005-0000-0000-0000523D0000}"/>
    <cellStyle name="Финансовый 2 15 9 4" xfId="28806" xr:uid="{00000000-0005-0000-0000-0000533D0000}"/>
    <cellStyle name="Финансовый 2 15 9 5" xfId="30112" xr:uid="{00000000-0005-0000-0000-0000543D0000}"/>
    <cellStyle name="Финансовый 2 15 9 6" xfId="35261" xr:uid="{00000000-0005-0000-0000-0000553D0000}"/>
    <cellStyle name="Финансовый 2 15 9 7" xfId="36597" xr:uid="{00000000-0005-0000-0000-0000563D0000}"/>
    <cellStyle name="Финансовый 2 150" xfId="61" xr:uid="{00000000-0005-0000-0000-0000573D0000}"/>
    <cellStyle name="Финансовый 2 150 2" xfId="450" xr:uid="{00000000-0005-0000-0000-0000583D0000}"/>
    <cellStyle name="Финансовый 2 150 2 2" xfId="7758" xr:uid="{00000000-0005-0000-0000-0000593D0000}"/>
    <cellStyle name="Финансовый 2 150 2 3" xfId="10358" xr:uid="{00000000-0005-0000-0000-00005A3D0000}"/>
    <cellStyle name="Финансовый 2 150 3" xfId="1424" xr:uid="{00000000-0005-0000-0000-00005B3D0000}"/>
    <cellStyle name="Финансовый 2 150 3 2" xfId="9234" xr:uid="{00000000-0005-0000-0000-00005C3D0000}"/>
    <cellStyle name="Финансовый 2 150 3 2 2" xfId="13580" xr:uid="{00000000-0005-0000-0000-00005D3D0000}"/>
    <cellStyle name="Финансовый 2 150 3 2 3" xfId="14742" xr:uid="{00000000-0005-0000-0000-00005E3D0000}"/>
    <cellStyle name="Финансовый 2 150 3 2 3 2" xfId="16238" xr:uid="{00000000-0005-0000-0000-00005F3D0000}"/>
    <cellStyle name="Финансовый 2 150 3 2 3 3" xfId="20221" xr:uid="{00000000-0005-0000-0000-0000603D0000}"/>
    <cellStyle name="Финансовый 2 150 3 2 3 4" xfId="23624" xr:uid="{00000000-0005-0000-0000-0000613D0000}"/>
    <cellStyle name="Финансовый 2 150 3 2 3 5" xfId="27048" xr:uid="{00000000-0005-0000-0000-0000623D0000}"/>
    <cellStyle name="Финансовый 2 150 3 2 3 6" xfId="26829" xr:uid="{00000000-0005-0000-0000-0000633D0000}"/>
    <cellStyle name="Финансовый 2 150 3 2 3 7" xfId="24334" xr:uid="{00000000-0005-0000-0000-0000643D0000}"/>
    <cellStyle name="Финансовый 2 150 3 2 3 8" xfId="33394" xr:uid="{00000000-0005-0000-0000-0000653D0000}"/>
    <cellStyle name="Финансовый 2 150 3 2 3 9" xfId="31639" xr:uid="{00000000-0005-0000-0000-0000663D0000}"/>
    <cellStyle name="Финансовый 2 150 3 2 4" xfId="17414" xr:uid="{00000000-0005-0000-0000-0000673D0000}"/>
    <cellStyle name="Финансовый 2 150 3 2 5" xfId="18726" xr:uid="{00000000-0005-0000-0000-0000683D0000}"/>
    <cellStyle name="Финансовый 2 150 3 2 5 2" xfId="21351" xr:uid="{00000000-0005-0000-0000-0000693D0000}"/>
    <cellStyle name="Финансовый 2 150 3 2 5 3" xfId="27869" xr:uid="{00000000-0005-0000-0000-00006A3D0000}"/>
    <cellStyle name="Финансовый 2 150 3 2 5 4" xfId="29306" xr:uid="{00000000-0005-0000-0000-00006B3D0000}"/>
    <cellStyle name="Финансовый 2 150 3 2 5 5" xfId="30612" xr:uid="{00000000-0005-0000-0000-00006C3D0000}"/>
    <cellStyle name="Финансовый 2 150 3 2 5 6" xfId="34761" xr:uid="{00000000-0005-0000-0000-00006D3D0000}"/>
    <cellStyle name="Финансовый 2 150 3 2 5 7" xfId="36097" xr:uid="{00000000-0005-0000-0000-00006E3D0000}"/>
    <cellStyle name="Финансовый 2 150 3 3" xfId="12700" xr:uid="{00000000-0005-0000-0000-00006F3D0000}"/>
    <cellStyle name="Финансовый 2 150 3 3 2" xfId="12932" xr:uid="{00000000-0005-0000-0000-0000703D0000}"/>
    <cellStyle name="Финансовый 2 150 3 3 3" xfId="15390" xr:uid="{00000000-0005-0000-0000-0000713D0000}"/>
    <cellStyle name="Финансовый 2 150 3 3 3 2" xfId="15590" xr:uid="{00000000-0005-0000-0000-0000723D0000}"/>
    <cellStyle name="Финансовый 2 150 3 3 3 3" xfId="19573" xr:uid="{00000000-0005-0000-0000-0000733D0000}"/>
    <cellStyle name="Финансовый 2 150 3 3 3 4" xfId="22624" xr:uid="{00000000-0005-0000-0000-0000743D0000}"/>
    <cellStyle name="Финансовый 2 150 3 3 3 5" xfId="23674" xr:uid="{00000000-0005-0000-0000-0000753D0000}"/>
    <cellStyle name="Финансовый 2 150 3 3 3 6" xfId="26357" xr:uid="{00000000-0005-0000-0000-0000763D0000}"/>
    <cellStyle name="Финансовый 2 150 3 3 3 7" xfId="22923" xr:uid="{00000000-0005-0000-0000-0000773D0000}"/>
    <cellStyle name="Финансовый 2 150 3 3 3 8" xfId="32746" xr:uid="{00000000-0005-0000-0000-0000783D0000}"/>
    <cellStyle name="Финансовый 2 150 3 3 3 9" xfId="32275" xr:uid="{00000000-0005-0000-0000-0000793D0000}"/>
    <cellStyle name="Финансовый 2 150 3 3 4" xfId="18062" xr:uid="{00000000-0005-0000-0000-00007A3D0000}"/>
    <cellStyle name="Финансовый 2 150 3 3 5" xfId="19374" xr:uid="{00000000-0005-0000-0000-00007B3D0000}"/>
    <cellStyle name="Финансовый 2 150 3 3 5 2" xfId="25265" xr:uid="{00000000-0005-0000-0000-00007C3D0000}"/>
    <cellStyle name="Финансовый 2 150 3 3 5 3" xfId="28517" xr:uid="{00000000-0005-0000-0000-00007D3D0000}"/>
    <cellStyle name="Финансовый 2 150 3 3 5 4" xfId="29954" xr:uid="{00000000-0005-0000-0000-00007E3D0000}"/>
    <cellStyle name="Финансовый 2 150 3 3 5 5" xfId="31260" xr:uid="{00000000-0005-0000-0000-00007F3D0000}"/>
    <cellStyle name="Финансовый 2 150 3 3 5 6" xfId="34113" xr:uid="{00000000-0005-0000-0000-0000803D0000}"/>
    <cellStyle name="Финансовый 2 150 3 3 5 7" xfId="35449" xr:uid="{00000000-0005-0000-0000-0000813D0000}"/>
    <cellStyle name="Финансовый 2 150 4" xfId="9971" xr:uid="{00000000-0005-0000-0000-0000823D0000}"/>
    <cellStyle name="Финансовый 2 150 4 2" xfId="13431" xr:uid="{00000000-0005-0000-0000-0000833D0000}"/>
    <cellStyle name="Финансовый 2 150 4 3" xfId="14891" xr:uid="{00000000-0005-0000-0000-0000843D0000}"/>
    <cellStyle name="Финансовый 2 150 4 3 2" xfId="16089" xr:uid="{00000000-0005-0000-0000-0000853D0000}"/>
    <cellStyle name="Финансовый 2 150 4 3 3" xfId="20072" xr:uid="{00000000-0005-0000-0000-0000863D0000}"/>
    <cellStyle name="Финансовый 2 150 4 3 4" xfId="21582" xr:uid="{00000000-0005-0000-0000-0000873D0000}"/>
    <cellStyle name="Финансовый 2 150 4 3 5" xfId="25588" xr:uid="{00000000-0005-0000-0000-0000883D0000}"/>
    <cellStyle name="Финансовый 2 150 4 3 6" xfId="26300" xr:uid="{00000000-0005-0000-0000-0000893D0000}"/>
    <cellStyle name="Финансовый 2 150 4 3 7" xfId="23412" xr:uid="{00000000-0005-0000-0000-00008A3D0000}"/>
    <cellStyle name="Финансовый 2 150 4 3 8" xfId="33245" xr:uid="{00000000-0005-0000-0000-00008B3D0000}"/>
    <cellStyle name="Финансовый 2 150 4 3 9" xfId="32043" xr:uid="{00000000-0005-0000-0000-00008C3D0000}"/>
    <cellStyle name="Финансовый 2 150 4 4" xfId="17563" xr:uid="{00000000-0005-0000-0000-00008D3D0000}"/>
    <cellStyle name="Финансовый 2 150 4 5" xfId="18875" xr:uid="{00000000-0005-0000-0000-00008E3D0000}"/>
    <cellStyle name="Финансовый 2 150 4 5 2" xfId="22663" xr:uid="{00000000-0005-0000-0000-00008F3D0000}"/>
    <cellStyle name="Финансовый 2 150 4 5 3" xfId="28018" xr:uid="{00000000-0005-0000-0000-0000903D0000}"/>
    <cellStyle name="Финансовый 2 150 4 5 4" xfId="29455" xr:uid="{00000000-0005-0000-0000-0000913D0000}"/>
    <cellStyle name="Финансовый 2 150 4 5 5" xfId="30761" xr:uid="{00000000-0005-0000-0000-0000923D0000}"/>
    <cellStyle name="Финансовый 2 150 4 5 6" xfId="34612" xr:uid="{00000000-0005-0000-0000-0000933D0000}"/>
    <cellStyle name="Финансовый 2 150 4 5 7" xfId="35948" xr:uid="{00000000-0005-0000-0000-0000943D0000}"/>
    <cellStyle name="Финансовый 2 150 5" xfId="11309" xr:uid="{00000000-0005-0000-0000-0000953D0000}"/>
    <cellStyle name="Финансовый 2 150 6" xfId="14079" xr:uid="{00000000-0005-0000-0000-0000963D0000}"/>
    <cellStyle name="Финансовый 2 150 7" xfId="14243" xr:uid="{00000000-0005-0000-0000-0000973D0000}"/>
    <cellStyle name="Финансовый 2 150 7 2" xfId="16737" xr:uid="{00000000-0005-0000-0000-0000983D0000}"/>
    <cellStyle name="Финансовый 2 150 7 3" xfId="20720" xr:uid="{00000000-0005-0000-0000-0000993D0000}"/>
    <cellStyle name="Финансовый 2 150 7 4" xfId="22607" xr:uid="{00000000-0005-0000-0000-00009A3D0000}"/>
    <cellStyle name="Финансовый 2 150 7 5" xfId="26620" xr:uid="{00000000-0005-0000-0000-00009B3D0000}"/>
    <cellStyle name="Финансовый 2 150 7 6" xfId="26062" xr:uid="{00000000-0005-0000-0000-00009C3D0000}"/>
    <cellStyle name="Финансовый 2 150 7 7" xfId="24192" xr:uid="{00000000-0005-0000-0000-00009D3D0000}"/>
    <cellStyle name="Финансовый 2 150 7 8" xfId="33893" xr:uid="{00000000-0005-0000-0000-00009E3D0000}"/>
    <cellStyle name="Финансовый 2 150 7 9" xfId="31846" xr:uid="{00000000-0005-0000-0000-00009F3D0000}"/>
    <cellStyle name="Финансовый 2 150 8" xfId="16915" xr:uid="{00000000-0005-0000-0000-0000A03D0000}"/>
    <cellStyle name="Финансовый 2 150 9" xfId="18227" xr:uid="{00000000-0005-0000-0000-0000A13D0000}"/>
    <cellStyle name="Финансовый 2 150 9 2" xfId="24737" xr:uid="{00000000-0005-0000-0000-0000A23D0000}"/>
    <cellStyle name="Финансовый 2 150 9 3" xfId="27370" xr:uid="{00000000-0005-0000-0000-0000A33D0000}"/>
    <cellStyle name="Финансовый 2 150 9 4" xfId="28807" xr:uid="{00000000-0005-0000-0000-0000A43D0000}"/>
    <cellStyle name="Финансовый 2 150 9 5" xfId="30113" xr:uid="{00000000-0005-0000-0000-0000A53D0000}"/>
    <cellStyle name="Финансовый 2 150 9 6" xfId="35260" xr:uid="{00000000-0005-0000-0000-0000A63D0000}"/>
    <cellStyle name="Финансовый 2 150 9 7" xfId="36596" xr:uid="{00000000-0005-0000-0000-0000A73D0000}"/>
    <cellStyle name="Финансовый 2 151" xfId="62" xr:uid="{00000000-0005-0000-0000-0000A83D0000}"/>
    <cellStyle name="Финансовый 2 151 2" xfId="451" xr:uid="{00000000-0005-0000-0000-0000A93D0000}"/>
    <cellStyle name="Финансовый 2 151 2 2" xfId="8768" xr:uid="{00000000-0005-0000-0000-0000AA3D0000}"/>
    <cellStyle name="Финансовый 2 151 2 3" xfId="10359" xr:uid="{00000000-0005-0000-0000-0000AB3D0000}"/>
    <cellStyle name="Финансовый 2 151 3" xfId="1425" xr:uid="{00000000-0005-0000-0000-0000AC3D0000}"/>
    <cellStyle name="Финансовый 2 151 3 2" xfId="9230" xr:uid="{00000000-0005-0000-0000-0000AD3D0000}"/>
    <cellStyle name="Финансовый 2 151 3 2 2" xfId="13583" xr:uid="{00000000-0005-0000-0000-0000AE3D0000}"/>
    <cellStyle name="Финансовый 2 151 3 2 3" xfId="14739" xr:uid="{00000000-0005-0000-0000-0000AF3D0000}"/>
    <cellStyle name="Финансовый 2 151 3 2 3 2" xfId="16241" xr:uid="{00000000-0005-0000-0000-0000B03D0000}"/>
    <cellStyle name="Финансовый 2 151 3 2 3 3" xfId="20224" xr:uid="{00000000-0005-0000-0000-0000B13D0000}"/>
    <cellStyle name="Финансовый 2 151 3 2 3 4" xfId="24368" xr:uid="{00000000-0005-0000-0000-0000B23D0000}"/>
    <cellStyle name="Финансовый 2 151 3 2 3 5" xfId="26032" xr:uid="{00000000-0005-0000-0000-0000B33D0000}"/>
    <cellStyle name="Финансовый 2 151 3 2 3 6" xfId="23150" xr:uid="{00000000-0005-0000-0000-0000B43D0000}"/>
    <cellStyle name="Финансовый 2 151 3 2 3 7" xfId="28637" xr:uid="{00000000-0005-0000-0000-0000B53D0000}"/>
    <cellStyle name="Финансовый 2 151 3 2 3 8" xfId="33397" xr:uid="{00000000-0005-0000-0000-0000B63D0000}"/>
    <cellStyle name="Финансовый 2 151 3 2 3 9" xfId="31607" xr:uid="{00000000-0005-0000-0000-0000B73D0000}"/>
    <cellStyle name="Финансовый 2 151 3 2 4" xfId="17411" xr:uid="{00000000-0005-0000-0000-0000B83D0000}"/>
    <cellStyle name="Финансовый 2 151 3 2 5" xfId="18723" xr:uid="{00000000-0005-0000-0000-0000B93D0000}"/>
    <cellStyle name="Финансовый 2 151 3 2 5 2" xfId="22018" xr:uid="{00000000-0005-0000-0000-0000BA3D0000}"/>
    <cellStyle name="Финансовый 2 151 3 2 5 3" xfId="27866" xr:uid="{00000000-0005-0000-0000-0000BB3D0000}"/>
    <cellStyle name="Финансовый 2 151 3 2 5 4" xfId="29303" xr:uid="{00000000-0005-0000-0000-0000BC3D0000}"/>
    <cellStyle name="Финансовый 2 151 3 2 5 5" xfId="30609" xr:uid="{00000000-0005-0000-0000-0000BD3D0000}"/>
    <cellStyle name="Финансовый 2 151 3 2 5 6" xfId="34764" xr:uid="{00000000-0005-0000-0000-0000BE3D0000}"/>
    <cellStyle name="Финансовый 2 151 3 2 5 7" xfId="36100" xr:uid="{00000000-0005-0000-0000-0000BF3D0000}"/>
    <cellStyle name="Финансовый 2 151 3 3" xfId="12697" xr:uid="{00000000-0005-0000-0000-0000C03D0000}"/>
    <cellStyle name="Финансовый 2 151 3 3 2" xfId="12935" xr:uid="{00000000-0005-0000-0000-0000C13D0000}"/>
    <cellStyle name="Финансовый 2 151 3 3 3" xfId="15387" xr:uid="{00000000-0005-0000-0000-0000C23D0000}"/>
    <cellStyle name="Финансовый 2 151 3 3 3 2" xfId="15593" xr:uid="{00000000-0005-0000-0000-0000C33D0000}"/>
    <cellStyle name="Финансовый 2 151 3 3 3 3" xfId="19576" xr:uid="{00000000-0005-0000-0000-0000C43D0000}"/>
    <cellStyle name="Финансовый 2 151 3 3 3 4" xfId="22655" xr:uid="{00000000-0005-0000-0000-0000C53D0000}"/>
    <cellStyle name="Финансовый 2 151 3 3 3 5" xfId="26010" xr:uid="{00000000-0005-0000-0000-0000C63D0000}"/>
    <cellStyle name="Финансовый 2 151 3 3 3 6" xfId="24097" xr:uid="{00000000-0005-0000-0000-0000C73D0000}"/>
    <cellStyle name="Финансовый 2 151 3 3 3 7" xfId="21772" xr:uid="{00000000-0005-0000-0000-0000C83D0000}"/>
    <cellStyle name="Финансовый 2 151 3 3 3 8" xfId="32749" xr:uid="{00000000-0005-0000-0000-0000C93D0000}"/>
    <cellStyle name="Финансовый 2 151 3 3 3 9" xfId="32102" xr:uid="{00000000-0005-0000-0000-0000CA3D0000}"/>
    <cellStyle name="Финансовый 2 151 3 3 4" xfId="18059" xr:uid="{00000000-0005-0000-0000-0000CB3D0000}"/>
    <cellStyle name="Финансовый 2 151 3 3 5" xfId="19371" xr:uid="{00000000-0005-0000-0000-0000CC3D0000}"/>
    <cellStyle name="Финансовый 2 151 3 3 5 2" xfId="23633" xr:uid="{00000000-0005-0000-0000-0000CD3D0000}"/>
    <cellStyle name="Финансовый 2 151 3 3 5 3" xfId="28514" xr:uid="{00000000-0005-0000-0000-0000CE3D0000}"/>
    <cellStyle name="Финансовый 2 151 3 3 5 4" xfId="29951" xr:uid="{00000000-0005-0000-0000-0000CF3D0000}"/>
    <cellStyle name="Финансовый 2 151 3 3 5 5" xfId="31257" xr:uid="{00000000-0005-0000-0000-0000D03D0000}"/>
    <cellStyle name="Финансовый 2 151 3 3 5 6" xfId="34116" xr:uid="{00000000-0005-0000-0000-0000D13D0000}"/>
    <cellStyle name="Финансовый 2 151 3 3 5 7" xfId="35452" xr:uid="{00000000-0005-0000-0000-0000D23D0000}"/>
    <cellStyle name="Финансовый 2 151 4" xfId="9972" xr:uid="{00000000-0005-0000-0000-0000D33D0000}"/>
    <cellStyle name="Финансовый 2 151 4 2" xfId="13430" xr:uid="{00000000-0005-0000-0000-0000D43D0000}"/>
    <cellStyle name="Финансовый 2 151 4 3" xfId="14892" xr:uid="{00000000-0005-0000-0000-0000D53D0000}"/>
    <cellStyle name="Финансовый 2 151 4 3 2" xfId="16088" xr:uid="{00000000-0005-0000-0000-0000D63D0000}"/>
    <cellStyle name="Финансовый 2 151 4 3 3" xfId="20071" xr:uid="{00000000-0005-0000-0000-0000D73D0000}"/>
    <cellStyle name="Финансовый 2 151 4 3 4" xfId="25090" xr:uid="{00000000-0005-0000-0000-0000D83D0000}"/>
    <cellStyle name="Финансовый 2 151 4 3 5" xfId="25709" xr:uid="{00000000-0005-0000-0000-0000D93D0000}"/>
    <cellStyle name="Финансовый 2 151 4 3 6" xfId="21940" xr:uid="{00000000-0005-0000-0000-0000DA3D0000}"/>
    <cellStyle name="Финансовый 2 151 4 3 7" xfId="25735" xr:uid="{00000000-0005-0000-0000-0000DB3D0000}"/>
    <cellStyle name="Финансовый 2 151 4 3 8" xfId="33244" xr:uid="{00000000-0005-0000-0000-0000DC3D0000}"/>
    <cellStyle name="Финансовый 2 151 4 3 9" xfId="32104" xr:uid="{00000000-0005-0000-0000-0000DD3D0000}"/>
    <cellStyle name="Финансовый 2 151 4 4" xfId="17564" xr:uid="{00000000-0005-0000-0000-0000DE3D0000}"/>
    <cellStyle name="Финансовый 2 151 4 5" xfId="18876" xr:uid="{00000000-0005-0000-0000-0000DF3D0000}"/>
    <cellStyle name="Финансовый 2 151 4 5 2" xfId="25109" xr:uid="{00000000-0005-0000-0000-0000E03D0000}"/>
    <cellStyle name="Финансовый 2 151 4 5 3" xfId="28019" xr:uid="{00000000-0005-0000-0000-0000E13D0000}"/>
    <cellStyle name="Финансовый 2 151 4 5 4" xfId="29456" xr:uid="{00000000-0005-0000-0000-0000E23D0000}"/>
    <cellStyle name="Финансовый 2 151 4 5 5" xfId="30762" xr:uid="{00000000-0005-0000-0000-0000E33D0000}"/>
    <cellStyle name="Финансовый 2 151 4 5 6" xfId="34611" xr:uid="{00000000-0005-0000-0000-0000E43D0000}"/>
    <cellStyle name="Финансовый 2 151 4 5 7" xfId="35947" xr:uid="{00000000-0005-0000-0000-0000E53D0000}"/>
    <cellStyle name="Финансовый 2 151 5" xfId="11310" xr:uid="{00000000-0005-0000-0000-0000E63D0000}"/>
    <cellStyle name="Финансовый 2 151 6" xfId="14078" xr:uid="{00000000-0005-0000-0000-0000E73D0000}"/>
    <cellStyle name="Финансовый 2 151 7" xfId="14244" xr:uid="{00000000-0005-0000-0000-0000E83D0000}"/>
    <cellStyle name="Финансовый 2 151 7 2" xfId="16736" xr:uid="{00000000-0005-0000-0000-0000E93D0000}"/>
    <cellStyle name="Финансовый 2 151 7 3" xfId="20719" xr:uid="{00000000-0005-0000-0000-0000EA3D0000}"/>
    <cellStyle name="Финансовый 2 151 7 4" xfId="22619" xr:uid="{00000000-0005-0000-0000-0000EB3D0000}"/>
    <cellStyle name="Финансовый 2 151 7 5" xfId="21276" xr:uid="{00000000-0005-0000-0000-0000EC3D0000}"/>
    <cellStyle name="Финансовый 2 151 7 6" xfId="24725" xr:uid="{00000000-0005-0000-0000-0000ED3D0000}"/>
    <cellStyle name="Финансовый 2 151 7 7" xfId="25861" xr:uid="{00000000-0005-0000-0000-0000EE3D0000}"/>
    <cellStyle name="Финансовый 2 151 7 8" xfId="33892" xr:uid="{00000000-0005-0000-0000-0000EF3D0000}"/>
    <cellStyle name="Финансовый 2 151 7 9" xfId="31862" xr:uid="{00000000-0005-0000-0000-0000F03D0000}"/>
    <cellStyle name="Финансовый 2 151 8" xfId="16916" xr:uid="{00000000-0005-0000-0000-0000F13D0000}"/>
    <cellStyle name="Финансовый 2 151 9" xfId="18228" xr:uid="{00000000-0005-0000-0000-0000F23D0000}"/>
    <cellStyle name="Финансовый 2 151 9 2" xfId="24349" xr:uid="{00000000-0005-0000-0000-0000F33D0000}"/>
    <cellStyle name="Финансовый 2 151 9 3" xfId="27371" xr:uid="{00000000-0005-0000-0000-0000F43D0000}"/>
    <cellStyle name="Финансовый 2 151 9 4" xfId="28808" xr:uid="{00000000-0005-0000-0000-0000F53D0000}"/>
    <cellStyle name="Финансовый 2 151 9 5" xfId="30114" xr:uid="{00000000-0005-0000-0000-0000F63D0000}"/>
    <cellStyle name="Финансовый 2 151 9 6" xfId="35259" xr:uid="{00000000-0005-0000-0000-0000F73D0000}"/>
    <cellStyle name="Финансовый 2 151 9 7" xfId="36595" xr:uid="{00000000-0005-0000-0000-0000F83D0000}"/>
    <cellStyle name="Финансовый 2 152" xfId="63" xr:uid="{00000000-0005-0000-0000-0000F93D0000}"/>
    <cellStyle name="Финансовый 2 152 2" xfId="452" xr:uid="{00000000-0005-0000-0000-0000FA3D0000}"/>
    <cellStyle name="Финансовый 2 152 2 2" xfId="8129" xr:uid="{00000000-0005-0000-0000-0000FB3D0000}"/>
    <cellStyle name="Финансовый 2 152 2 3" xfId="10360" xr:uid="{00000000-0005-0000-0000-0000FC3D0000}"/>
    <cellStyle name="Финансовый 2 152 3" xfId="1426" xr:uid="{00000000-0005-0000-0000-0000FD3D0000}"/>
    <cellStyle name="Финансовый 2 152 3 2" xfId="8499" xr:uid="{00000000-0005-0000-0000-0000FE3D0000}"/>
    <cellStyle name="Финансовый 2 152 3 2 2" xfId="13637" xr:uid="{00000000-0005-0000-0000-0000FF3D0000}"/>
    <cellStyle name="Финансовый 2 152 3 2 3" xfId="14685" xr:uid="{00000000-0005-0000-0000-0000003E0000}"/>
    <cellStyle name="Финансовый 2 152 3 2 3 2" xfId="16295" xr:uid="{00000000-0005-0000-0000-0000013E0000}"/>
    <cellStyle name="Финансовый 2 152 3 2 3 3" xfId="20278" xr:uid="{00000000-0005-0000-0000-0000023E0000}"/>
    <cellStyle name="Финансовый 2 152 3 2 3 4" xfId="23102" xr:uid="{00000000-0005-0000-0000-0000033E0000}"/>
    <cellStyle name="Финансовый 2 152 3 2 3 5" xfId="25897" xr:uid="{00000000-0005-0000-0000-0000043E0000}"/>
    <cellStyle name="Финансовый 2 152 3 2 3 6" xfId="21809" xr:uid="{00000000-0005-0000-0000-0000053E0000}"/>
    <cellStyle name="Финансовый 2 152 3 2 3 7" xfId="21062" xr:uid="{00000000-0005-0000-0000-0000063E0000}"/>
    <cellStyle name="Финансовый 2 152 3 2 3 8" xfId="33451" xr:uid="{00000000-0005-0000-0000-0000073E0000}"/>
    <cellStyle name="Финансовый 2 152 3 2 3 9" xfId="31823" xr:uid="{00000000-0005-0000-0000-0000083E0000}"/>
    <cellStyle name="Финансовый 2 152 3 2 4" xfId="17357" xr:uid="{00000000-0005-0000-0000-0000093E0000}"/>
    <cellStyle name="Финансовый 2 152 3 2 5" xfId="18669" xr:uid="{00000000-0005-0000-0000-00000A3E0000}"/>
    <cellStyle name="Финансовый 2 152 3 2 5 2" xfId="24396" xr:uid="{00000000-0005-0000-0000-00000B3E0000}"/>
    <cellStyle name="Финансовый 2 152 3 2 5 3" xfId="27812" xr:uid="{00000000-0005-0000-0000-00000C3E0000}"/>
    <cellStyle name="Финансовый 2 152 3 2 5 4" xfId="29249" xr:uid="{00000000-0005-0000-0000-00000D3E0000}"/>
    <cellStyle name="Финансовый 2 152 3 2 5 5" xfId="30555" xr:uid="{00000000-0005-0000-0000-00000E3E0000}"/>
    <cellStyle name="Финансовый 2 152 3 2 5 6" xfId="34818" xr:uid="{00000000-0005-0000-0000-00000F3E0000}"/>
    <cellStyle name="Финансовый 2 152 3 2 5 7" xfId="36154" xr:uid="{00000000-0005-0000-0000-0000103E0000}"/>
    <cellStyle name="Финансовый 2 152 3 3" xfId="12643" xr:uid="{00000000-0005-0000-0000-0000113E0000}"/>
    <cellStyle name="Финансовый 2 152 3 3 2" xfId="12989" xr:uid="{00000000-0005-0000-0000-0000123E0000}"/>
    <cellStyle name="Финансовый 2 152 3 3 3" xfId="15333" xr:uid="{00000000-0005-0000-0000-0000133E0000}"/>
    <cellStyle name="Финансовый 2 152 3 3 3 2" xfId="15647" xr:uid="{00000000-0005-0000-0000-0000143E0000}"/>
    <cellStyle name="Финансовый 2 152 3 3 3 3" xfId="19630" xr:uid="{00000000-0005-0000-0000-0000153E0000}"/>
    <cellStyle name="Финансовый 2 152 3 3 3 4" xfId="25155" xr:uid="{00000000-0005-0000-0000-0000163E0000}"/>
    <cellStyle name="Финансовый 2 152 3 3 3 5" xfId="20916" xr:uid="{00000000-0005-0000-0000-0000173E0000}"/>
    <cellStyle name="Финансовый 2 152 3 3 3 6" xfId="22165" xr:uid="{00000000-0005-0000-0000-0000183E0000}"/>
    <cellStyle name="Финансовый 2 152 3 3 3 7" xfId="28689" xr:uid="{00000000-0005-0000-0000-0000193E0000}"/>
    <cellStyle name="Финансовый 2 152 3 3 3 8" xfId="32803" xr:uid="{00000000-0005-0000-0000-00001A3E0000}"/>
    <cellStyle name="Финансовый 2 152 3 3 3 9" xfId="31714" xr:uid="{00000000-0005-0000-0000-00001B3E0000}"/>
    <cellStyle name="Финансовый 2 152 3 3 4" xfId="18005" xr:uid="{00000000-0005-0000-0000-00001C3E0000}"/>
    <cellStyle name="Финансовый 2 152 3 3 5" xfId="19317" xr:uid="{00000000-0005-0000-0000-00001D3E0000}"/>
    <cellStyle name="Финансовый 2 152 3 3 5 2" xfId="21440" xr:uid="{00000000-0005-0000-0000-00001E3E0000}"/>
    <cellStyle name="Финансовый 2 152 3 3 5 3" xfId="28460" xr:uid="{00000000-0005-0000-0000-00001F3E0000}"/>
    <cellStyle name="Финансовый 2 152 3 3 5 4" xfId="29897" xr:uid="{00000000-0005-0000-0000-0000203E0000}"/>
    <cellStyle name="Финансовый 2 152 3 3 5 5" xfId="31203" xr:uid="{00000000-0005-0000-0000-0000213E0000}"/>
    <cellStyle name="Финансовый 2 152 3 3 5 6" xfId="34170" xr:uid="{00000000-0005-0000-0000-0000223E0000}"/>
    <cellStyle name="Финансовый 2 152 3 3 5 7" xfId="35506" xr:uid="{00000000-0005-0000-0000-0000233E0000}"/>
    <cellStyle name="Финансовый 2 152 4" xfId="9973" xr:uid="{00000000-0005-0000-0000-0000243E0000}"/>
    <cellStyle name="Финансовый 2 152 4 2" xfId="13429" xr:uid="{00000000-0005-0000-0000-0000253E0000}"/>
    <cellStyle name="Финансовый 2 152 4 3" xfId="14893" xr:uid="{00000000-0005-0000-0000-0000263E0000}"/>
    <cellStyle name="Финансовый 2 152 4 3 2" xfId="16087" xr:uid="{00000000-0005-0000-0000-0000273E0000}"/>
    <cellStyle name="Финансовый 2 152 4 3 3" xfId="20070" xr:uid="{00000000-0005-0000-0000-0000283E0000}"/>
    <cellStyle name="Финансовый 2 152 4 3 4" xfId="24747" xr:uid="{00000000-0005-0000-0000-0000293E0000}"/>
    <cellStyle name="Финансовый 2 152 4 3 5" xfId="26678" xr:uid="{00000000-0005-0000-0000-00002A3E0000}"/>
    <cellStyle name="Финансовый 2 152 4 3 6" xfId="26229" xr:uid="{00000000-0005-0000-0000-00002B3E0000}"/>
    <cellStyle name="Финансовый 2 152 4 3 7" xfId="24611" xr:uid="{00000000-0005-0000-0000-00002C3E0000}"/>
    <cellStyle name="Финансовый 2 152 4 3 8" xfId="33243" xr:uid="{00000000-0005-0000-0000-00002D3E0000}"/>
    <cellStyle name="Финансовый 2 152 4 3 9" xfId="32165" xr:uid="{00000000-0005-0000-0000-00002E3E0000}"/>
    <cellStyle name="Финансовый 2 152 4 4" xfId="17565" xr:uid="{00000000-0005-0000-0000-00002F3E0000}"/>
    <cellStyle name="Финансовый 2 152 4 5" xfId="18877" xr:uid="{00000000-0005-0000-0000-0000303E0000}"/>
    <cellStyle name="Финансовый 2 152 4 5 2" xfId="21415" xr:uid="{00000000-0005-0000-0000-0000313E0000}"/>
    <cellStyle name="Финансовый 2 152 4 5 3" xfId="28020" xr:uid="{00000000-0005-0000-0000-0000323E0000}"/>
    <cellStyle name="Финансовый 2 152 4 5 4" xfId="29457" xr:uid="{00000000-0005-0000-0000-0000333E0000}"/>
    <cellStyle name="Финансовый 2 152 4 5 5" xfId="30763" xr:uid="{00000000-0005-0000-0000-0000343E0000}"/>
    <cellStyle name="Финансовый 2 152 4 5 6" xfId="34610" xr:uid="{00000000-0005-0000-0000-0000353E0000}"/>
    <cellStyle name="Финансовый 2 152 4 5 7" xfId="35946" xr:uid="{00000000-0005-0000-0000-0000363E0000}"/>
    <cellStyle name="Финансовый 2 152 5" xfId="11311" xr:uid="{00000000-0005-0000-0000-0000373E0000}"/>
    <cellStyle name="Финансовый 2 152 6" xfId="14077" xr:uid="{00000000-0005-0000-0000-0000383E0000}"/>
    <cellStyle name="Финансовый 2 152 7" xfId="14245" xr:uid="{00000000-0005-0000-0000-0000393E0000}"/>
    <cellStyle name="Финансовый 2 152 7 2" xfId="16735" xr:uid="{00000000-0005-0000-0000-00003A3E0000}"/>
    <cellStyle name="Финансовый 2 152 7 3" xfId="20718" xr:uid="{00000000-0005-0000-0000-00003B3E0000}"/>
    <cellStyle name="Финансовый 2 152 7 4" xfId="22435" xr:uid="{00000000-0005-0000-0000-00003C3E0000}"/>
    <cellStyle name="Финансовый 2 152 7 5" xfId="24237" xr:uid="{00000000-0005-0000-0000-00003D3E0000}"/>
    <cellStyle name="Финансовый 2 152 7 6" xfId="21583" xr:uid="{00000000-0005-0000-0000-00003E3E0000}"/>
    <cellStyle name="Финансовый 2 152 7 7" xfId="27012" xr:uid="{00000000-0005-0000-0000-00003F3E0000}"/>
    <cellStyle name="Финансовый 2 152 7 8" xfId="33891" xr:uid="{00000000-0005-0000-0000-0000403E0000}"/>
    <cellStyle name="Финансовый 2 152 7 9" xfId="31905" xr:uid="{00000000-0005-0000-0000-0000413E0000}"/>
    <cellStyle name="Финансовый 2 152 8" xfId="16917" xr:uid="{00000000-0005-0000-0000-0000423E0000}"/>
    <cellStyle name="Финансовый 2 152 9" xfId="18229" xr:uid="{00000000-0005-0000-0000-0000433E0000}"/>
    <cellStyle name="Финансовый 2 152 9 2" xfId="24090" xr:uid="{00000000-0005-0000-0000-0000443E0000}"/>
    <cellStyle name="Финансовый 2 152 9 3" xfId="27372" xr:uid="{00000000-0005-0000-0000-0000453E0000}"/>
    <cellStyle name="Финансовый 2 152 9 4" xfId="28809" xr:uid="{00000000-0005-0000-0000-0000463E0000}"/>
    <cellStyle name="Финансовый 2 152 9 5" xfId="30115" xr:uid="{00000000-0005-0000-0000-0000473E0000}"/>
    <cellStyle name="Финансовый 2 152 9 6" xfId="35258" xr:uid="{00000000-0005-0000-0000-0000483E0000}"/>
    <cellStyle name="Финансовый 2 152 9 7" xfId="36594" xr:uid="{00000000-0005-0000-0000-0000493E0000}"/>
    <cellStyle name="Финансовый 2 153" xfId="64" xr:uid="{00000000-0005-0000-0000-00004A3E0000}"/>
    <cellStyle name="Финансовый 2 153 2" xfId="453" xr:uid="{00000000-0005-0000-0000-00004B3E0000}"/>
    <cellStyle name="Финансовый 2 153 2 2" xfId="8772" xr:uid="{00000000-0005-0000-0000-00004C3E0000}"/>
    <cellStyle name="Финансовый 2 153 2 3" xfId="10361" xr:uid="{00000000-0005-0000-0000-00004D3E0000}"/>
    <cellStyle name="Финансовый 2 153 3" xfId="1427" xr:uid="{00000000-0005-0000-0000-00004E3E0000}"/>
    <cellStyle name="Финансовый 2 153 3 2" xfId="9232" xr:uid="{00000000-0005-0000-0000-00004F3E0000}"/>
    <cellStyle name="Финансовый 2 153 3 2 2" xfId="13581" xr:uid="{00000000-0005-0000-0000-0000503E0000}"/>
    <cellStyle name="Финансовый 2 153 3 2 3" xfId="14741" xr:uid="{00000000-0005-0000-0000-0000513E0000}"/>
    <cellStyle name="Финансовый 2 153 3 2 3 2" xfId="16239" xr:uid="{00000000-0005-0000-0000-0000523E0000}"/>
    <cellStyle name="Финансовый 2 153 3 2 3 3" xfId="20222" xr:uid="{00000000-0005-0000-0000-0000533E0000}"/>
    <cellStyle name="Финансовый 2 153 3 2 3 4" xfId="23970" xr:uid="{00000000-0005-0000-0000-0000543E0000}"/>
    <cellStyle name="Финансовый 2 153 3 2 3 5" xfId="24949" xr:uid="{00000000-0005-0000-0000-0000553E0000}"/>
    <cellStyle name="Финансовый 2 153 3 2 3 6" xfId="27313" xr:uid="{00000000-0005-0000-0000-0000563E0000}"/>
    <cellStyle name="Финансовый 2 153 3 2 3 7" xfId="23476" xr:uid="{00000000-0005-0000-0000-0000573E0000}"/>
    <cellStyle name="Финансовый 2 153 3 2 3 8" xfId="33395" xr:uid="{00000000-0005-0000-0000-0000583E0000}"/>
    <cellStyle name="Финансовый 2 153 3 2 3 9" xfId="31623" xr:uid="{00000000-0005-0000-0000-0000593E0000}"/>
    <cellStyle name="Финансовый 2 153 3 2 4" xfId="17413" xr:uid="{00000000-0005-0000-0000-00005A3E0000}"/>
    <cellStyle name="Финансовый 2 153 3 2 5" xfId="18725" xr:uid="{00000000-0005-0000-0000-00005B3E0000}"/>
    <cellStyle name="Финансовый 2 153 3 2 5 2" xfId="21856" xr:uid="{00000000-0005-0000-0000-00005C3E0000}"/>
    <cellStyle name="Финансовый 2 153 3 2 5 3" xfId="27868" xr:uid="{00000000-0005-0000-0000-00005D3E0000}"/>
    <cellStyle name="Финансовый 2 153 3 2 5 4" xfId="29305" xr:uid="{00000000-0005-0000-0000-00005E3E0000}"/>
    <cellStyle name="Финансовый 2 153 3 2 5 5" xfId="30611" xr:uid="{00000000-0005-0000-0000-00005F3E0000}"/>
    <cellStyle name="Финансовый 2 153 3 2 5 6" xfId="34762" xr:uid="{00000000-0005-0000-0000-0000603E0000}"/>
    <cellStyle name="Финансовый 2 153 3 2 5 7" xfId="36098" xr:uid="{00000000-0005-0000-0000-0000613E0000}"/>
    <cellStyle name="Финансовый 2 153 3 3" xfId="12699" xr:uid="{00000000-0005-0000-0000-0000623E0000}"/>
    <cellStyle name="Финансовый 2 153 3 3 2" xfId="12933" xr:uid="{00000000-0005-0000-0000-0000633E0000}"/>
    <cellStyle name="Финансовый 2 153 3 3 3" xfId="15389" xr:uid="{00000000-0005-0000-0000-0000643E0000}"/>
    <cellStyle name="Финансовый 2 153 3 3 3 2" xfId="15591" xr:uid="{00000000-0005-0000-0000-0000653E0000}"/>
    <cellStyle name="Финансовый 2 153 3 3 3 3" xfId="19574" xr:uid="{00000000-0005-0000-0000-0000663E0000}"/>
    <cellStyle name="Финансовый 2 153 3 3 3 4" xfId="22605" xr:uid="{00000000-0005-0000-0000-0000673E0000}"/>
    <cellStyle name="Финансовый 2 153 3 3 3 5" xfId="25170" xr:uid="{00000000-0005-0000-0000-0000683E0000}"/>
    <cellStyle name="Финансовый 2 153 3 3 3 6" xfId="23199" xr:uid="{00000000-0005-0000-0000-0000693E0000}"/>
    <cellStyle name="Финансовый 2 153 3 3 3 7" xfId="26216" xr:uid="{00000000-0005-0000-0000-00006A3E0000}"/>
    <cellStyle name="Финансовый 2 153 3 3 3 8" xfId="32747" xr:uid="{00000000-0005-0000-0000-00006B3E0000}"/>
    <cellStyle name="Финансовый 2 153 3 3 3 9" xfId="32244" xr:uid="{00000000-0005-0000-0000-00006C3E0000}"/>
    <cellStyle name="Финансовый 2 153 3 3 4" xfId="18061" xr:uid="{00000000-0005-0000-0000-00006D3E0000}"/>
    <cellStyle name="Финансовый 2 153 3 3 5" xfId="19373" xr:uid="{00000000-0005-0000-0000-00006E3E0000}"/>
    <cellStyle name="Финансовый 2 153 3 3 5 2" xfId="23221" xr:uid="{00000000-0005-0000-0000-00006F3E0000}"/>
    <cellStyle name="Финансовый 2 153 3 3 5 3" xfId="28516" xr:uid="{00000000-0005-0000-0000-0000703E0000}"/>
    <cellStyle name="Финансовый 2 153 3 3 5 4" xfId="29953" xr:uid="{00000000-0005-0000-0000-0000713E0000}"/>
    <cellStyle name="Финансовый 2 153 3 3 5 5" xfId="31259" xr:uid="{00000000-0005-0000-0000-0000723E0000}"/>
    <cellStyle name="Финансовый 2 153 3 3 5 6" xfId="34114" xr:uid="{00000000-0005-0000-0000-0000733E0000}"/>
    <cellStyle name="Финансовый 2 153 3 3 5 7" xfId="35450" xr:uid="{00000000-0005-0000-0000-0000743E0000}"/>
    <cellStyle name="Финансовый 2 153 4" xfId="9974" xr:uid="{00000000-0005-0000-0000-0000753E0000}"/>
    <cellStyle name="Финансовый 2 153 4 2" xfId="13428" xr:uid="{00000000-0005-0000-0000-0000763E0000}"/>
    <cellStyle name="Финансовый 2 153 4 3" xfId="14894" xr:uid="{00000000-0005-0000-0000-0000773E0000}"/>
    <cellStyle name="Финансовый 2 153 4 3 2" xfId="16086" xr:uid="{00000000-0005-0000-0000-0000783E0000}"/>
    <cellStyle name="Финансовый 2 153 4 3 3" xfId="20069" xr:uid="{00000000-0005-0000-0000-0000793E0000}"/>
    <cellStyle name="Финансовый 2 153 4 3 4" xfId="24359" xr:uid="{00000000-0005-0000-0000-00007A3E0000}"/>
    <cellStyle name="Финансовый 2 153 4 3 5" xfId="24094" xr:uid="{00000000-0005-0000-0000-00007B3E0000}"/>
    <cellStyle name="Финансовый 2 153 4 3 6" xfId="22385" xr:uid="{00000000-0005-0000-0000-00007C3E0000}"/>
    <cellStyle name="Финансовый 2 153 4 3 7" xfId="28673" xr:uid="{00000000-0005-0000-0000-00007D3E0000}"/>
    <cellStyle name="Финансовый 2 153 4 3 8" xfId="33242" xr:uid="{00000000-0005-0000-0000-00007E3E0000}"/>
    <cellStyle name="Финансовый 2 153 4 3 9" xfId="32246" xr:uid="{00000000-0005-0000-0000-00007F3E0000}"/>
    <cellStyle name="Финансовый 2 153 4 4" xfId="17566" xr:uid="{00000000-0005-0000-0000-0000803E0000}"/>
    <cellStyle name="Финансовый 2 153 4 5" xfId="18878" xr:uid="{00000000-0005-0000-0000-0000813E0000}"/>
    <cellStyle name="Финансовый 2 153 4 5 2" xfId="21297" xr:uid="{00000000-0005-0000-0000-0000823E0000}"/>
    <cellStyle name="Финансовый 2 153 4 5 3" xfId="28021" xr:uid="{00000000-0005-0000-0000-0000833E0000}"/>
    <cellStyle name="Финансовый 2 153 4 5 4" xfId="29458" xr:uid="{00000000-0005-0000-0000-0000843E0000}"/>
    <cellStyle name="Финансовый 2 153 4 5 5" xfId="30764" xr:uid="{00000000-0005-0000-0000-0000853E0000}"/>
    <cellStyle name="Финансовый 2 153 4 5 6" xfId="34609" xr:uid="{00000000-0005-0000-0000-0000863E0000}"/>
    <cellStyle name="Финансовый 2 153 4 5 7" xfId="35945" xr:uid="{00000000-0005-0000-0000-0000873E0000}"/>
    <cellStyle name="Финансовый 2 153 5" xfId="11312" xr:uid="{00000000-0005-0000-0000-0000883E0000}"/>
    <cellStyle name="Финансовый 2 153 6" xfId="14076" xr:uid="{00000000-0005-0000-0000-0000893E0000}"/>
    <cellStyle name="Финансовый 2 153 7" xfId="14246" xr:uid="{00000000-0005-0000-0000-00008A3E0000}"/>
    <cellStyle name="Финансовый 2 153 7 2" xfId="16734" xr:uid="{00000000-0005-0000-0000-00008B3E0000}"/>
    <cellStyle name="Финансовый 2 153 7 3" xfId="20717" xr:uid="{00000000-0005-0000-0000-00008C3E0000}"/>
    <cellStyle name="Финансовый 2 153 7 4" xfId="22195" xr:uid="{00000000-0005-0000-0000-00008D3E0000}"/>
    <cellStyle name="Финансовый 2 153 7 5" xfId="25625" xr:uid="{00000000-0005-0000-0000-00008E3E0000}"/>
    <cellStyle name="Финансовый 2 153 7 6" xfId="24907" xr:uid="{00000000-0005-0000-0000-00008F3E0000}"/>
    <cellStyle name="Финансовый 2 153 7 7" xfId="25558" xr:uid="{00000000-0005-0000-0000-0000903E0000}"/>
    <cellStyle name="Финансовый 2 153 7 8" xfId="33890" xr:uid="{00000000-0005-0000-0000-0000913E0000}"/>
    <cellStyle name="Финансовый 2 153 7 9" xfId="31924" xr:uid="{00000000-0005-0000-0000-0000923E0000}"/>
    <cellStyle name="Финансовый 2 153 8" xfId="16918" xr:uid="{00000000-0005-0000-0000-0000933E0000}"/>
    <cellStyle name="Финансовый 2 153 9" xfId="18230" xr:uid="{00000000-0005-0000-0000-0000943E0000}"/>
    <cellStyle name="Финансовый 2 153 9 2" xfId="23948" xr:uid="{00000000-0005-0000-0000-0000953E0000}"/>
    <cellStyle name="Финансовый 2 153 9 3" xfId="27373" xr:uid="{00000000-0005-0000-0000-0000963E0000}"/>
    <cellStyle name="Финансовый 2 153 9 4" xfId="28810" xr:uid="{00000000-0005-0000-0000-0000973E0000}"/>
    <cellStyle name="Финансовый 2 153 9 5" xfId="30116" xr:uid="{00000000-0005-0000-0000-0000983E0000}"/>
    <cellStyle name="Финансовый 2 153 9 6" xfId="35257" xr:uid="{00000000-0005-0000-0000-0000993E0000}"/>
    <cellStyle name="Финансовый 2 153 9 7" xfId="36593" xr:uid="{00000000-0005-0000-0000-00009A3E0000}"/>
    <cellStyle name="Финансовый 2 154" xfId="65" xr:uid="{00000000-0005-0000-0000-00009B3E0000}"/>
    <cellStyle name="Финансовый 2 154 2" xfId="454" xr:uid="{00000000-0005-0000-0000-00009C3E0000}"/>
    <cellStyle name="Финансовый 2 154 2 2" xfId="7759" xr:uid="{00000000-0005-0000-0000-00009D3E0000}"/>
    <cellStyle name="Финансовый 2 154 2 3" xfId="10362" xr:uid="{00000000-0005-0000-0000-00009E3E0000}"/>
    <cellStyle name="Финансовый 2 154 3" xfId="1428" xr:uid="{00000000-0005-0000-0000-00009F3E0000}"/>
    <cellStyle name="Финансовый 2 154 3 2" xfId="9231" xr:uid="{00000000-0005-0000-0000-0000A03E0000}"/>
    <cellStyle name="Финансовый 2 154 3 2 2" xfId="13582" xr:uid="{00000000-0005-0000-0000-0000A13E0000}"/>
    <cellStyle name="Финансовый 2 154 3 2 3" xfId="14740" xr:uid="{00000000-0005-0000-0000-0000A23E0000}"/>
    <cellStyle name="Финансовый 2 154 3 2 3 2" xfId="16240" xr:uid="{00000000-0005-0000-0000-0000A33E0000}"/>
    <cellStyle name="Финансовый 2 154 3 2 3 3" xfId="20223" xr:uid="{00000000-0005-0000-0000-0000A43E0000}"/>
    <cellStyle name="Финансовый 2 154 3 2 3 4" xfId="23965" xr:uid="{00000000-0005-0000-0000-0000A53E0000}"/>
    <cellStyle name="Финансовый 2 154 3 2 3 5" xfId="23742" xr:uid="{00000000-0005-0000-0000-0000A63E0000}"/>
    <cellStyle name="Финансовый 2 154 3 2 3 6" xfId="27242" xr:uid="{00000000-0005-0000-0000-0000A73E0000}"/>
    <cellStyle name="Финансовый 2 154 3 2 3 7" xfId="22420" xr:uid="{00000000-0005-0000-0000-0000A83E0000}"/>
    <cellStyle name="Финансовый 2 154 3 2 3 8" xfId="33396" xr:uid="{00000000-0005-0000-0000-0000A93E0000}"/>
    <cellStyle name="Финансовый 2 154 3 2 3 9" xfId="32580" xr:uid="{00000000-0005-0000-0000-0000AA3E0000}"/>
    <cellStyle name="Финансовый 2 154 3 2 4" xfId="17412" xr:uid="{00000000-0005-0000-0000-0000AB3E0000}"/>
    <cellStyle name="Финансовый 2 154 3 2 5" xfId="18724" xr:uid="{00000000-0005-0000-0000-0000AC3E0000}"/>
    <cellStyle name="Финансовый 2 154 3 2 5 2" xfId="21850" xr:uid="{00000000-0005-0000-0000-0000AD3E0000}"/>
    <cellStyle name="Финансовый 2 154 3 2 5 3" xfId="27867" xr:uid="{00000000-0005-0000-0000-0000AE3E0000}"/>
    <cellStyle name="Финансовый 2 154 3 2 5 4" xfId="29304" xr:uid="{00000000-0005-0000-0000-0000AF3E0000}"/>
    <cellStyle name="Финансовый 2 154 3 2 5 5" xfId="30610" xr:uid="{00000000-0005-0000-0000-0000B03E0000}"/>
    <cellStyle name="Финансовый 2 154 3 2 5 6" xfId="34763" xr:uid="{00000000-0005-0000-0000-0000B13E0000}"/>
    <cellStyle name="Финансовый 2 154 3 2 5 7" xfId="36099" xr:uid="{00000000-0005-0000-0000-0000B23E0000}"/>
    <cellStyle name="Финансовый 2 154 3 3" xfId="12698" xr:uid="{00000000-0005-0000-0000-0000B33E0000}"/>
    <cellStyle name="Финансовый 2 154 3 3 2" xfId="12934" xr:uid="{00000000-0005-0000-0000-0000B43E0000}"/>
    <cellStyle name="Финансовый 2 154 3 3 3" xfId="15388" xr:uid="{00000000-0005-0000-0000-0000B53E0000}"/>
    <cellStyle name="Финансовый 2 154 3 3 3 2" xfId="15592" xr:uid="{00000000-0005-0000-0000-0000B63E0000}"/>
    <cellStyle name="Финансовый 2 154 3 3 3 3" xfId="19575" xr:uid="{00000000-0005-0000-0000-0000B73E0000}"/>
    <cellStyle name="Финансовый 2 154 3 3 3 4" xfId="22617" xr:uid="{00000000-0005-0000-0000-0000B83E0000}"/>
    <cellStyle name="Финансовый 2 154 3 3 3 5" xfId="25508" xr:uid="{00000000-0005-0000-0000-0000B93E0000}"/>
    <cellStyle name="Финансовый 2 154 3 3 3 6" xfId="22045" xr:uid="{00000000-0005-0000-0000-0000BA3E0000}"/>
    <cellStyle name="Финансовый 2 154 3 3 3 7" xfId="26776" xr:uid="{00000000-0005-0000-0000-0000BB3E0000}"/>
    <cellStyle name="Финансовый 2 154 3 3 3 8" xfId="32748" xr:uid="{00000000-0005-0000-0000-0000BC3E0000}"/>
    <cellStyle name="Финансовый 2 154 3 3 3 9" xfId="32163" xr:uid="{00000000-0005-0000-0000-0000BD3E0000}"/>
    <cellStyle name="Финансовый 2 154 3 3 4" xfId="18060" xr:uid="{00000000-0005-0000-0000-0000BE3E0000}"/>
    <cellStyle name="Финансовый 2 154 3 3 5" xfId="19372" xr:uid="{00000000-0005-0000-0000-0000BF3E0000}"/>
    <cellStyle name="Финансовый 2 154 3 3 5 2" xfId="23428" xr:uid="{00000000-0005-0000-0000-0000C03E0000}"/>
    <cellStyle name="Финансовый 2 154 3 3 5 3" xfId="28515" xr:uid="{00000000-0005-0000-0000-0000C13E0000}"/>
    <cellStyle name="Финансовый 2 154 3 3 5 4" xfId="29952" xr:uid="{00000000-0005-0000-0000-0000C23E0000}"/>
    <cellStyle name="Финансовый 2 154 3 3 5 5" xfId="31258" xr:uid="{00000000-0005-0000-0000-0000C33E0000}"/>
    <cellStyle name="Финансовый 2 154 3 3 5 6" xfId="34115" xr:uid="{00000000-0005-0000-0000-0000C43E0000}"/>
    <cellStyle name="Финансовый 2 154 3 3 5 7" xfId="35451" xr:uid="{00000000-0005-0000-0000-0000C53E0000}"/>
    <cellStyle name="Финансовый 2 154 4" xfId="9975" xr:uid="{00000000-0005-0000-0000-0000C63E0000}"/>
    <cellStyle name="Финансовый 2 154 4 2" xfId="13427" xr:uid="{00000000-0005-0000-0000-0000C73E0000}"/>
    <cellStyle name="Финансовый 2 154 4 3" xfId="14895" xr:uid="{00000000-0005-0000-0000-0000C83E0000}"/>
    <cellStyle name="Финансовый 2 154 4 3 2" xfId="16085" xr:uid="{00000000-0005-0000-0000-0000C93E0000}"/>
    <cellStyle name="Финансовый 2 154 4 3 3" xfId="20068" xr:uid="{00000000-0005-0000-0000-0000CA3E0000}"/>
    <cellStyle name="Финансовый 2 154 4 3 4" xfId="23987" xr:uid="{00000000-0005-0000-0000-0000CB3E0000}"/>
    <cellStyle name="Финансовый 2 154 4 3 5" xfId="20931" xr:uid="{00000000-0005-0000-0000-0000CC3E0000}"/>
    <cellStyle name="Финансовый 2 154 4 3 6" xfId="24386" xr:uid="{00000000-0005-0000-0000-0000CD3E0000}"/>
    <cellStyle name="Финансовый 2 154 4 3 7" xfId="23464" xr:uid="{00000000-0005-0000-0000-0000CE3E0000}"/>
    <cellStyle name="Финансовый 2 154 4 3 8" xfId="33241" xr:uid="{00000000-0005-0000-0000-0000CF3E0000}"/>
    <cellStyle name="Финансовый 2 154 4 3 9" xfId="32274" xr:uid="{00000000-0005-0000-0000-0000D03E0000}"/>
    <cellStyle name="Финансовый 2 154 4 4" xfId="17567" xr:uid="{00000000-0005-0000-0000-0000D13E0000}"/>
    <cellStyle name="Финансовый 2 154 4 5" xfId="18879" xr:uid="{00000000-0005-0000-0000-0000D23E0000}"/>
    <cellStyle name="Финансовый 2 154 4 5 2" xfId="22662" xr:uid="{00000000-0005-0000-0000-0000D33E0000}"/>
    <cellStyle name="Финансовый 2 154 4 5 3" xfId="28022" xr:uid="{00000000-0005-0000-0000-0000D43E0000}"/>
    <cellStyle name="Финансовый 2 154 4 5 4" xfId="29459" xr:uid="{00000000-0005-0000-0000-0000D53E0000}"/>
    <cellStyle name="Финансовый 2 154 4 5 5" xfId="30765" xr:uid="{00000000-0005-0000-0000-0000D63E0000}"/>
    <cellStyle name="Финансовый 2 154 4 5 6" xfId="34608" xr:uid="{00000000-0005-0000-0000-0000D73E0000}"/>
    <cellStyle name="Финансовый 2 154 4 5 7" xfId="35944" xr:uid="{00000000-0005-0000-0000-0000D83E0000}"/>
    <cellStyle name="Финансовый 2 154 5" xfId="11313" xr:uid="{00000000-0005-0000-0000-0000D93E0000}"/>
    <cellStyle name="Финансовый 2 154 6" xfId="14075" xr:uid="{00000000-0005-0000-0000-0000DA3E0000}"/>
    <cellStyle name="Финансовый 2 154 7" xfId="14247" xr:uid="{00000000-0005-0000-0000-0000DB3E0000}"/>
    <cellStyle name="Финансовый 2 154 7 2" xfId="16733" xr:uid="{00000000-0005-0000-0000-0000DC3E0000}"/>
    <cellStyle name="Финансовый 2 154 7 3" xfId="20716" xr:uid="{00000000-0005-0000-0000-0000DD3E0000}"/>
    <cellStyle name="Финансовый 2 154 7 4" xfId="22259" xr:uid="{00000000-0005-0000-0000-0000DE3E0000}"/>
    <cellStyle name="Финансовый 2 154 7 5" xfId="27189" xr:uid="{00000000-0005-0000-0000-0000DF3E0000}"/>
    <cellStyle name="Финансовый 2 154 7 6" xfId="25926" xr:uid="{00000000-0005-0000-0000-0000E03E0000}"/>
    <cellStyle name="Финансовый 2 154 7 7" xfId="25599" xr:uid="{00000000-0005-0000-0000-0000E13E0000}"/>
    <cellStyle name="Финансовый 2 154 7 8" xfId="33889" xr:uid="{00000000-0005-0000-0000-0000E23E0000}"/>
    <cellStyle name="Финансовый 2 154 7 9" xfId="31940" xr:uid="{00000000-0005-0000-0000-0000E33E0000}"/>
    <cellStyle name="Финансовый 2 154 8" xfId="16919" xr:uid="{00000000-0005-0000-0000-0000E43E0000}"/>
    <cellStyle name="Финансовый 2 154 9" xfId="18231" xr:uid="{00000000-0005-0000-0000-0000E53E0000}"/>
    <cellStyle name="Финансовый 2 154 9 2" xfId="23611" xr:uid="{00000000-0005-0000-0000-0000E63E0000}"/>
    <cellStyle name="Финансовый 2 154 9 3" xfId="27374" xr:uid="{00000000-0005-0000-0000-0000E73E0000}"/>
    <cellStyle name="Финансовый 2 154 9 4" xfId="28811" xr:uid="{00000000-0005-0000-0000-0000E83E0000}"/>
    <cellStyle name="Финансовый 2 154 9 5" xfId="30117" xr:uid="{00000000-0005-0000-0000-0000E93E0000}"/>
    <cellStyle name="Финансовый 2 154 9 6" xfId="35256" xr:uid="{00000000-0005-0000-0000-0000EA3E0000}"/>
    <cellStyle name="Финансовый 2 154 9 7" xfId="36592" xr:uid="{00000000-0005-0000-0000-0000EB3E0000}"/>
    <cellStyle name="Финансовый 2 155" xfId="66" xr:uid="{00000000-0005-0000-0000-0000EC3E0000}"/>
    <cellStyle name="Финансовый 2 155 2" xfId="455" xr:uid="{00000000-0005-0000-0000-0000ED3E0000}"/>
    <cellStyle name="Финансовый 2 155 2 2" xfId="8865" xr:uid="{00000000-0005-0000-0000-0000EE3E0000}"/>
    <cellStyle name="Финансовый 2 155 2 3" xfId="10363" xr:uid="{00000000-0005-0000-0000-0000EF3E0000}"/>
    <cellStyle name="Финансовый 2 155 3" xfId="1429" xr:uid="{00000000-0005-0000-0000-0000F03E0000}"/>
    <cellStyle name="Финансовый 2 155 3 2" xfId="7689" xr:uid="{00000000-0005-0000-0000-0000F13E0000}"/>
    <cellStyle name="Финансовый 2 155 3 2 2" xfId="13812" xr:uid="{00000000-0005-0000-0000-0000F23E0000}"/>
    <cellStyle name="Финансовый 2 155 3 2 3" xfId="14510" xr:uid="{00000000-0005-0000-0000-0000F33E0000}"/>
    <cellStyle name="Финансовый 2 155 3 2 3 2" xfId="16470" xr:uid="{00000000-0005-0000-0000-0000F43E0000}"/>
    <cellStyle name="Финансовый 2 155 3 2 3 3" xfId="20453" xr:uid="{00000000-0005-0000-0000-0000F53E0000}"/>
    <cellStyle name="Финансовый 2 155 3 2 3 4" xfId="23421" xr:uid="{00000000-0005-0000-0000-0000F63E0000}"/>
    <cellStyle name="Финансовый 2 155 3 2 3 5" xfId="24449" xr:uid="{00000000-0005-0000-0000-0000F73E0000}"/>
    <cellStyle name="Финансовый 2 155 3 2 3 6" xfId="26677" xr:uid="{00000000-0005-0000-0000-0000F83E0000}"/>
    <cellStyle name="Финансовый 2 155 3 2 3 7" xfId="22090" xr:uid="{00000000-0005-0000-0000-0000F93E0000}"/>
    <cellStyle name="Финансовый 2 155 3 2 3 8" xfId="33626" xr:uid="{00000000-0005-0000-0000-0000FA3E0000}"/>
    <cellStyle name="Финансовый 2 155 3 2 3 9" xfId="32225" xr:uid="{00000000-0005-0000-0000-0000FB3E0000}"/>
    <cellStyle name="Финансовый 2 155 3 2 4" xfId="17182" xr:uid="{00000000-0005-0000-0000-0000FC3E0000}"/>
    <cellStyle name="Финансовый 2 155 3 2 5" xfId="18494" xr:uid="{00000000-0005-0000-0000-0000FD3E0000}"/>
    <cellStyle name="Финансовый 2 155 3 2 5 2" xfId="25115" xr:uid="{00000000-0005-0000-0000-0000FE3E0000}"/>
    <cellStyle name="Финансовый 2 155 3 2 5 3" xfId="27637" xr:uid="{00000000-0005-0000-0000-0000FF3E0000}"/>
    <cellStyle name="Финансовый 2 155 3 2 5 4" xfId="29074" xr:uid="{00000000-0005-0000-0000-0000003F0000}"/>
    <cellStyle name="Финансовый 2 155 3 2 5 5" xfId="30380" xr:uid="{00000000-0005-0000-0000-0000013F0000}"/>
    <cellStyle name="Финансовый 2 155 3 2 5 6" xfId="34993" xr:uid="{00000000-0005-0000-0000-0000023F0000}"/>
    <cellStyle name="Финансовый 2 155 3 2 5 7" xfId="36329" xr:uid="{00000000-0005-0000-0000-0000033F0000}"/>
    <cellStyle name="Финансовый 2 155 3 3" xfId="12468" xr:uid="{00000000-0005-0000-0000-0000043F0000}"/>
    <cellStyle name="Финансовый 2 155 3 3 2" xfId="13164" xr:uid="{00000000-0005-0000-0000-0000053F0000}"/>
    <cellStyle name="Финансовый 2 155 3 3 3" xfId="15158" xr:uid="{00000000-0005-0000-0000-0000063F0000}"/>
    <cellStyle name="Финансовый 2 155 3 3 3 2" xfId="15822" xr:uid="{00000000-0005-0000-0000-0000073F0000}"/>
    <cellStyle name="Финансовый 2 155 3 3 3 3" xfId="19805" xr:uid="{00000000-0005-0000-0000-0000083F0000}"/>
    <cellStyle name="Финансовый 2 155 3 3 3 4" xfId="22866" xr:uid="{00000000-0005-0000-0000-0000093F0000}"/>
    <cellStyle name="Финансовый 2 155 3 3 3 5" xfId="24649" xr:uid="{00000000-0005-0000-0000-00000A3F0000}"/>
    <cellStyle name="Финансовый 2 155 3 3 3 6" xfId="23726" xr:uid="{00000000-0005-0000-0000-00000B3F0000}"/>
    <cellStyle name="Финансовый 2 155 3 3 3 7" xfId="25246" xr:uid="{00000000-0005-0000-0000-00000C3F0000}"/>
    <cellStyle name="Финансовый 2 155 3 3 3 8" xfId="32978" xr:uid="{00000000-0005-0000-0000-00000D3F0000}"/>
    <cellStyle name="Финансовый 2 155 3 3 3 9" xfId="32130" xr:uid="{00000000-0005-0000-0000-00000E3F0000}"/>
    <cellStyle name="Финансовый 2 155 3 3 4" xfId="17830" xr:uid="{00000000-0005-0000-0000-00000F3F0000}"/>
    <cellStyle name="Финансовый 2 155 3 3 5" xfId="19142" xr:uid="{00000000-0005-0000-0000-0000103F0000}"/>
    <cellStyle name="Финансовый 2 155 3 3 5 2" xfId="22753" xr:uid="{00000000-0005-0000-0000-0000113F0000}"/>
    <cellStyle name="Финансовый 2 155 3 3 5 3" xfId="28285" xr:uid="{00000000-0005-0000-0000-0000123F0000}"/>
    <cellStyle name="Финансовый 2 155 3 3 5 4" xfId="29722" xr:uid="{00000000-0005-0000-0000-0000133F0000}"/>
    <cellStyle name="Финансовый 2 155 3 3 5 5" xfId="31028" xr:uid="{00000000-0005-0000-0000-0000143F0000}"/>
    <cellStyle name="Финансовый 2 155 3 3 5 6" xfId="34345" xr:uid="{00000000-0005-0000-0000-0000153F0000}"/>
    <cellStyle name="Финансовый 2 155 3 3 5 7" xfId="35681" xr:uid="{00000000-0005-0000-0000-0000163F0000}"/>
    <cellStyle name="Финансовый 2 155 4" xfId="9976" xr:uid="{00000000-0005-0000-0000-0000173F0000}"/>
    <cellStyle name="Финансовый 2 155 4 2" xfId="13426" xr:uid="{00000000-0005-0000-0000-0000183F0000}"/>
    <cellStyle name="Финансовый 2 155 4 3" xfId="14896" xr:uid="{00000000-0005-0000-0000-0000193F0000}"/>
    <cellStyle name="Финансовый 2 155 4 3 2" xfId="16084" xr:uid="{00000000-0005-0000-0000-00001A3F0000}"/>
    <cellStyle name="Финансовый 2 155 4 3 3" xfId="20067" xr:uid="{00000000-0005-0000-0000-00001B3F0000}"/>
    <cellStyle name="Финансовый 2 155 4 3 4" xfId="23956" xr:uid="{00000000-0005-0000-0000-00001C3F0000}"/>
    <cellStyle name="Финансовый 2 155 4 3 5" xfId="20933" xr:uid="{00000000-0005-0000-0000-00001D3F0000}"/>
    <cellStyle name="Финансовый 2 155 4 3 6" xfId="24547" xr:uid="{00000000-0005-0000-0000-00001E3F0000}"/>
    <cellStyle name="Финансовый 2 155 4 3 7" xfId="25435" xr:uid="{00000000-0005-0000-0000-00001F3F0000}"/>
    <cellStyle name="Финансовый 2 155 4 3 8" xfId="33240" xr:uid="{00000000-0005-0000-0000-0000203F0000}"/>
    <cellStyle name="Финансовый 2 155 4 3 9" xfId="32338" xr:uid="{00000000-0005-0000-0000-0000213F0000}"/>
    <cellStyle name="Финансовый 2 155 4 4" xfId="17568" xr:uid="{00000000-0005-0000-0000-0000223F0000}"/>
    <cellStyle name="Финансовый 2 155 4 5" xfId="18880" xr:uid="{00000000-0005-0000-0000-0000233F0000}"/>
    <cellStyle name="Финансовый 2 155 4 5 2" xfId="22679" xr:uid="{00000000-0005-0000-0000-0000243F0000}"/>
    <cellStyle name="Финансовый 2 155 4 5 3" xfId="28023" xr:uid="{00000000-0005-0000-0000-0000253F0000}"/>
    <cellStyle name="Финансовый 2 155 4 5 4" xfId="29460" xr:uid="{00000000-0005-0000-0000-0000263F0000}"/>
    <cellStyle name="Финансовый 2 155 4 5 5" xfId="30766" xr:uid="{00000000-0005-0000-0000-0000273F0000}"/>
    <cellStyle name="Финансовый 2 155 4 5 6" xfId="34607" xr:uid="{00000000-0005-0000-0000-0000283F0000}"/>
    <cellStyle name="Финансовый 2 155 4 5 7" xfId="35943" xr:uid="{00000000-0005-0000-0000-0000293F0000}"/>
    <cellStyle name="Финансовый 2 155 5" xfId="11314" xr:uid="{00000000-0005-0000-0000-00002A3F0000}"/>
    <cellStyle name="Финансовый 2 155 6" xfId="14074" xr:uid="{00000000-0005-0000-0000-00002B3F0000}"/>
    <cellStyle name="Финансовый 2 155 7" xfId="14248" xr:uid="{00000000-0005-0000-0000-00002C3F0000}"/>
    <cellStyle name="Финансовый 2 155 7 2" xfId="16732" xr:uid="{00000000-0005-0000-0000-00002D3F0000}"/>
    <cellStyle name="Финансовый 2 155 7 3" xfId="20715" xr:uid="{00000000-0005-0000-0000-00002E3F0000}"/>
    <cellStyle name="Финансовый 2 155 7 4" xfId="22280" xr:uid="{00000000-0005-0000-0000-00002F3F0000}"/>
    <cellStyle name="Финансовый 2 155 7 5" xfId="26669" xr:uid="{00000000-0005-0000-0000-0000303F0000}"/>
    <cellStyle name="Финансовый 2 155 7 6" xfId="23470" xr:uid="{00000000-0005-0000-0000-0000313F0000}"/>
    <cellStyle name="Финансовый 2 155 7 7" xfId="25974" xr:uid="{00000000-0005-0000-0000-0000323F0000}"/>
    <cellStyle name="Финансовый 2 155 7 8" xfId="33888" xr:uid="{00000000-0005-0000-0000-0000333F0000}"/>
    <cellStyle name="Финансовый 2 155 7 9" xfId="31393" xr:uid="{00000000-0005-0000-0000-0000343F0000}"/>
    <cellStyle name="Финансовый 2 155 8" xfId="16920" xr:uid="{00000000-0005-0000-0000-0000353F0000}"/>
    <cellStyle name="Финансовый 2 155 9" xfId="18232" xr:uid="{00000000-0005-0000-0000-0000363F0000}"/>
    <cellStyle name="Финансовый 2 155 9 2" xfId="23401" xr:uid="{00000000-0005-0000-0000-0000373F0000}"/>
    <cellStyle name="Финансовый 2 155 9 3" xfId="27375" xr:uid="{00000000-0005-0000-0000-0000383F0000}"/>
    <cellStyle name="Финансовый 2 155 9 4" xfId="28812" xr:uid="{00000000-0005-0000-0000-0000393F0000}"/>
    <cellStyle name="Финансовый 2 155 9 5" xfId="30118" xr:uid="{00000000-0005-0000-0000-00003A3F0000}"/>
    <cellStyle name="Финансовый 2 155 9 6" xfId="35255" xr:uid="{00000000-0005-0000-0000-00003B3F0000}"/>
    <cellStyle name="Финансовый 2 155 9 7" xfId="36591" xr:uid="{00000000-0005-0000-0000-00003C3F0000}"/>
    <cellStyle name="Финансовый 2 156" xfId="67" xr:uid="{00000000-0005-0000-0000-00003D3F0000}"/>
    <cellStyle name="Финансовый 2 156 2" xfId="456" xr:uid="{00000000-0005-0000-0000-00003E3F0000}"/>
    <cellStyle name="Финансовый 2 156 2 2" xfId="8130" xr:uid="{00000000-0005-0000-0000-00003F3F0000}"/>
    <cellStyle name="Финансовый 2 156 2 3" xfId="10364" xr:uid="{00000000-0005-0000-0000-0000403F0000}"/>
    <cellStyle name="Финансовый 2 156 3" xfId="1430" xr:uid="{00000000-0005-0000-0000-0000413F0000}"/>
    <cellStyle name="Финансовый 2 156 3 2" xfId="8068" xr:uid="{00000000-0005-0000-0000-0000423F0000}"/>
    <cellStyle name="Финансовый 2 156 3 2 2" xfId="13711" xr:uid="{00000000-0005-0000-0000-0000433F0000}"/>
    <cellStyle name="Финансовый 2 156 3 2 3" xfId="14611" xr:uid="{00000000-0005-0000-0000-0000443F0000}"/>
    <cellStyle name="Финансовый 2 156 3 2 3 2" xfId="16369" xr:uid="{00000000-0005-0000-0000-0000453F0000}"/>
    <cellStyle name="Финансовый 2 156 3 2 3 3" xfId="20352" xr:uid="{00000000-0005-0000-0000-0000463F0000}"/>
    <cellStyle name="Финансовый 2 156 3 2 3 4" xfId="21561" xr:uid="{00000000-0005-0000-0000-0000473F0000}"/>
    <cellStyle name="Финансовый 2 156 3 2 3 5" xfId="26921" xr:uid="{00000000-0005-0000-0000-0000483F0000}"/>
    <cellStyle name="Финансовый 2 156 3 2 3 6" xfId="21240" xr:uid="{00000000-0005-0000-0000-0000493F0000}"/>
    <cellStyle name="Финансовый 2 156 3 2 3 7" xfId="25418" xr:uid="{00000000-0005-0000-0000-00004A3F0000}"/>
    <cellStyle name="Финансовый 2 156 3 2 3 8" xfId="33525" xr:uid="{00000000-0005-0000-0000-00004B3F0000}"/>
    <cellStyle name="Финансовый 2 156 3 2 3 9" xfId="31585" xr:uid="{00000000-0005-0000-0000-00004C3F0000}"/>
    <cellStyle name="Финансовый 2 156 3 2 4" xfId="17283" xr:uid="{00000000-0005-0000-0000-00004D3F0000}"/>
    <cellStyle name="Финансовый 2 156 3 2 5" xfId="18595" xr:uid="{00000000-0005-0000-0000-00004E3F0000}"/>
    <cellStyle name="Финансовый 2 156 3 2 5 2" xfId="24285" xr:uid="{00000000-0005-0000-0000-00004F3F0000}"/>
    <cellStyle name="Финансовый 2 156 3 2 5 3" xfId="27738" xr:uid="{00000000-0005-0000-0000-0000503F0000}"/>
    <cellStyle name="Финансовый 2 156 3 2 5 4" xfId="29175" xr:uid="{00000000-0005-0000-0000-0000513F0000}"/>
    <cellStyle name="Финансовый 2 156 3 2 5 5" xfId="30481" xr:uid="{00000000-0005-0000-0000-0000523F0000}"/>
    <cellStyle name="Финансовый 2 156 3 2 5 6" xfId="34892" xr:uid="{00000000-0005-0000-0000-0000533F0000}"/>
    <cellStyle name="Финансовый 2 156 3 2 5 7" xfId="36228" xr:uid="{00000000-0005-0000-0000-0000543F0000}"/>
    <cellStyle name="Финансовый 2 156 3 3" xfId="12569" xr:uid="{00000000-0005-0000-0000-0000553F0000}"/>
    <cellStyle name="Финансовый 2 156 3 3 2" xfId="13063" xr:uid="{00000000-0005-0000-0000-0000563F0000}"/>
    <cellStyle name="Финансовый 2 156 3 3 3" xfId="15259" xr:uid="{00000000-0005-0000-0000-0000573F0000}"/>
    <cellStyle name="Финансовый 2 156 3 3 3 2" xfId="15721" xr:uid="{00000000-0005-0000-0000-0000583F0000}"/>
    <cellStyle name="Финансовый 2 156 3 3 3 3" xfId="19704" xr:uid="{00000000-0005-0000-0000-0000593F0000}"/>
    <cellStyle name="Финансовый 2 156 3 3 3 4" xfId="23445" xr:uid="{00000000-0005-0000-0000-00005A3F0000}"/>
    <cellStyle name="Финансовый 2 156 3 3 3 5" xfId="26230" xr:uid="{00000000-0005-0000-0000-00005B3F0000}"/>
    <cellStyle name="Финансовый 2 156 3 3 3 6" xfId="26694" xr:uid="{00000000-0005-0000-0000-00005C3F0000}"/>
    <cellStyle name="Финансовый 2 156 3 3 3 7" xfId="25620" xr:uid="{00000000-0005-0000-0000-00005D3F0000}"/>
    <cellStyle name="Финансовый 2 156 3 3 3 8" xfId="32877" xr:uid="{00000000-0005-0000-0000-00005E3F0000}"/>
    <cellStyle name="Финансовый 2 156 3 3 3 9" xfId="32512" xr:uid="{00000000-0005-0000-0000-00005F3F0000}"/>
    <cellStyle name="Финансовый 2 156 3 3 4" xfId="17931" xr:uid="{00000000-0005-0000-0000-0000603F0000}"/>
    <cellStyle name="Финансовый 2 156 3 3 5" xfId="19243" xr:uid="{00000000-0005-0000-0000-0000613F0000}"/>
    <cellStyle name="Финансовый 2 156 3 3 5 2" xfId="24714" xr:uid="{00000000-0005-0000-0000-0000623F0000}"/>
    <cellStyle name="Финансовый 2 156 3 3 5 3" xfId="28386" xr:uid="{00000000-0005-0000-0000-0000633F0000}"/>
    <cellStyle name="Финансовый 2 156 3 3 5 4" xfId="29823" xr:uid="{00000000-0005-0000-0000-0000643F0000}"/>
    <cellStyle name="Финансовый 2 156 3 3 5 5" xfId="31129" xr:uid="{00000000-0005-0000-0000-0000653F0000}"/>
    <cellStyle name="Финансовый 2 156 3 3 5 6" xfId="34244" xr:uid="{00000000-0005-0000-0000-0000663F0000}"/>
    <cellStyle name="Финансовый 2 156 3 3 5 7" xfId="35580" xr:uid="{00000000-0005-0000-0000-0000673F0000}"/>
    <cellStyle name="Финансовый 2 156 4" xfId="9977" xr:uid="{00000000-0005-0000-0000-0000683F0000}"/>
    <cellStyle name="Финансовый 2 156 4 2" xfId="13425" xr:uid="{00000000-0005-0000-0000-0000693F0000}"/>
    <cellStyle name="Финансовый 2 156 4 3" xfId="14897" xr:uid="{00000000-0005-0000-0000-00006A3F0000}"/>
    <cellStyle name="Финансовый 2 156 4 3 2" xfId="16083" xr:uid="{00000000-0005-0000-0000-00006B3F0000}"/>
    <cellStyle name="Финансовый 2 156 4 3 3" xfId="20066" xr:uid="{00000000-0005-0000-0000-00006C3F0000}"/>
    <cellStyle name="Финансовый 2 156 4 3 4" xfId="23619" xr:uid="{00000000-0005-0000-0000-00006D3F0000}"/>
    <cellStyle name="Финансовый 2 156 4 3 5" xfId="26066" xr:uid="{00000000-0005-0000-0000-00006E3F0000}"/>
    <cellStyle name="Финансовый 2 156 4 3 6" xfId="26296" xr:uid="{00000000-0005-0000-0000-00006F3F0000}"/>
    <cellStyle name="Финансовый 2 156 4 3 7" xfId="27124" xr:uid="{00000000-0005-0000-0000-0000703F0000}"/>
    <cellStyle name="Финансовый 2 156 4 3 8" xfId="33239" xr:uid="{00000000-0005-0000-0000-0000713F0000}"/>
    <cellStyle name="Финансовый 2 156 4 3 9" xfId="32432" xr:uid="{00000000-0005-0000-0000-0000723F0000}"/>
    <cellStyle name="Финансовый 2 156 4 4" xfId="17569" xr:uid="{00000000-0005-0000-0000-0000733F0000}"/>
    <cellStyle name="Финансовый 2 156 4 5" xfId="18881" xr:uid="{00000000-0005-0000-0000-0000743F0000}"/>
    <cellStyle name="Финансовый 2 156 4 5 2" xfId="22651" xr:uid="{00000000-0005-0000-0000-0000753F0000}"/>
    <cellStyle name="Финансовый 2 156 4 5 3" xfId="28024" xr:uid="{00000000-0005-0000-0000-0000763F0000}"/>
    <cellStyle name="Финансовый 2 156 4 5 4" xfId="29461" xr:uid="{00000000-0005-0000-0000-0000773F0000}"/>
    <cellStyle name="Финансовый 2 156 4 5 5" xfId="30767" xr:uid="{00000000-0005-0000-0000-0000783F0000}"/>
    <cellStyle name="Финансовый 2 156 4 5 6" xfId="34606" xr:uid="{00000000-0005-0000-0000-0000793F0000}"/>
    <cellStyle name="Финансовый 2 156 4 5 7" xfId="35942" xr:uid="{00000000-0005-0000-0000-00007A3F0000}"/>
    <cellStyle name="Финансовый 2 156 5" xfId="11315" xr:uid="{00000000-0005-0000-0000-00007B3F0000}"/>
    <cellStyle name="Финансовый 2 156 6" xfId="14073" xr:uid="{00000000-0005-0000-0000-00007C3F0000}"/>
    <cellStyle name="Финансовый 2 156 7" xfId="14249" xr:uid="{00000000-0005-0000-0000-00007D3F0000}"/>
    <cellStyle name="Финансовый 2 156 7 2" xfId="16731" xr:uid="{00000000-0005-0000-0000-00007E3F0000}"/>
    <cellStyle name="Финансовый 2 156 7 3" xfId="20714" xr:uid="{00000000-0005-0000-0000-00007F3F0000}"/>
    <cellStyle name="Финансовый 2 156 7 4" xfId="21868" xr:uid="{00000000-0005-0000-0000-0000803F0000}"/>
    <cellStyle name="Финансовый 2 156 7 5" xfId="25538" xr:uid="{00000000-0005-0000-0000-0000813F0000}"/>
    <cellStyle name="Финансовый 2 156 7 6" xfId="22347" xr:uid="{00000000-0005-0000-0000-0000823F0000}"/>
    <cellStyle name="Финансовый 2 156 7 7" xfId="26008" xr:uid="{00000000-0005-0000-0000-0000833F0000}"/>
    <cellStyle name="Финансовый 2 156 7 8" xfId="33887" xr:uid="{00000000-0005-0000-0000-0000843F0000}"/>
    <cellStyle name="Финансовый 2 156 7 9" xfId="32362" xr:uid="{00000000-0005-0000-0000-0000853F0000}"/>
    <cellStyle name="Финансовый 2 156 8" xfId="16921" xr:uid="{00000000-0005-0000-0000-0000863F0000}"/>
    <cellStyle name="Финансовый 2 156 9" xfId="18233" xr:uid="{00000000-0005-0000-0000-0000873F0000}"/>
    <cellStyle name="Финансовый 2 156 9 2" xfId="23195" xr:uid="{00000000-0005-0000-0000-0000883F0000}"/>
    <cellStyle name="Финансовый 2 156 9 3" xfId="27376" xr:uid="{00000000-0005-0000-0000-0000893F0000}"/>
    <cellStyle name="Финансовый 2 156 9 4" xfId="28813" xr:uid="{00000000-0005-0000-0000-00008A3F0000}"/>
    <cellStyle name="Финансовый 2 156 9 5" xfId="30119" xr:uid="{00000000-0005-0000-0000-00008B3F0000}"/>
    <cellStyle name="Финансовый 2 156 9 6" xfId="35254" xr:uid="{00000000-0005-0000-0000-00008C3F0000}"/>
    <cellStyle name="Финансовый 2 156 9 7" xfId="36590" xr:uid="{00000000-0005-0000-0000-00008D3F0000}"/>
    <cellStyle name="Финансовый 2 157" xfId="68" xr:uid="{00000000-0005-0000-0000-00008E3F0000}"/>
    <cellStyle name="Финансовый 2 157 2" xfId="457" xr:uid="{00000000-0005-0000-0000-00008F3F0000}"/>
    <cellStyle name="Финансовый 2 157 2 2" xfId="8890" xr:uid="{00000000-0005-0000-0000-0000903F0000}"/>
    <cellStyle name="Финансовый 2 157 2 3" xfId="10365" xr:uid="{00000000-0005-0000-0000-0000913F0000}"/>
    <cellStyle name="Финансовый 2 157 3" xfId="1431" xr:uid="{00000000-0005-0000-0000-0000923F0000}"/>
    <cellStyle name="Финансовый 2 157 3 2" xfId="7851" xr:uid="{00000000-0005-0000-0000-0000933F0000}"/>
    <cellStyle name="Финансовый 2 157 3 2 2" xfId="13756" xr:uid="{00000000-0005-0000-0000-0000943F0000}"/>
    <cellStyle name="Финансовый 2 157 3 2 3" xfId="14566" xr:uid="{00000000-0005-0000-0000-0000953F0000}"/>
    <cellStyle name="Финансовый 2 157 3 2 3 2" xfId="16414" xr:uid="{00000000-0005-0000-0000-0000963F0000}"/>
    <cellStyle name="Финансовый 2 157 3 2 3 3" xfId="20397" xr:uid="{00000000-0005-0000-0000-0000973F0000}"/>
    <cellStyle name="Финансовый 2 157 3 2 3 4" xfId="21231" xr:uid="{00000000-0005-0000-0000-0000983F0000}"/>
    <cellStyle name="Финансовый 2 157 3 2 3 5" xfId="23477" xr:uid="{00000000-0005-0000-0000-0000993F0000}"/>
    <cellStyle name="Финансовый 2 157 3 2 3 6" xfId="27144" xr:uid="{00000000-0005-0000-0000-00009A3F0000}"/>
    <cellStyle name="Финансовый 2 157 3 2 3 7" xfId="21528" xr:uid="{00000000-0005-0000-0000-00009B3F0000}"/>
    <cellStyle name="Финансовый 2 157 3 2 3 8" xfId="33570" xr:uid="{00000000-0005-0000-0000-00009C3F0000}"/>
    <cellStyle name="Финансовый 2 157 3 2 3 9" xfId="31487" xr:uid="{00000000-0005-0000-0000-00009D3F0000}"/>
    <cellStyle name="Финансовый 2 157 3 2 4" xfId="17238" xr:uid="{00000000-0005-0000-0000-00009E3F0000}"/>
    <cellStyle name="Финансовый 2 157 3 2 5" xfId="18550" xr:uid="{00000000-0005-0000-0000-00009F3F0000}"/>
    <cellStyle name="Финансовый 2 157 3 2 5 2" xfId="25274" xr:uid="{00000000-0005-0000-0000-0000A03F0000}"/>
    <cellStyle name="Финансовый 2 157 3 2 5 3" xfId="27693" xr:uid="{00000000-0005-0000-0000-0000A13F0000}"/>
    <cellStyle name="Финансовый 2 157 3 2 5 4" xfId="29130" xr:uid="{00000000-0005-0000-0000-0000A23F0000}"/>
    <cellStyle name="Финансовый 2 157 3 2 5 5" xfId="30436" xr:uid="{00000000-0005-0000-0000-0000A33F0000}"/>
    <cellStyle name="Финансовый 2 157 3 2 5 6" xfId="34937" xr:uid="{00000000-0005-0000-0000-0000A43F0000}"/>
    <cellStyle name="Финансовый 2 157 3 2 5 7" xfId="36273" xr:uid="{00000000-0005-0000-0000-0000A53F0000}"/>
    <cellStyle name="Финансовый 2 157 3 3" xfId="12524" xr:uid="{00000000-0005-0000-0000-0000A63F0000}"/>
    <cellStyle name="Финансовый 2 157 3 3 2" xfId="13108" xr:uid="{00000000-0005-0000-0000-0000A73F0000}"/>
    <cellStyle name="Финансовый 2 157 3 3 3" xfId="15214" xr:uid="{00000000-0005-0000-0000-0000A83F0000}"/>
    <cellStyle name="Финансовый 2 157 3 3 3 2" xfId="15766" xr:uid="{00000000-0005-0000-0000-0000A93F0000}"/>
    <cellStyle name="Финансовый 2 157 3 3 3 3" xfId="19749" xr:uid="{00000000-0005-0000-0000-0000AA3F0000}"/>
    <cellStyle name="Финансовый 2 157 3 3 3 4" xfId="22032" xr:uid="{00000000-0005-0000-0000-0000AB3F0000}"/>
    <cellStyle name="Финансовый 2 157 3 3 3 5" xfId="25462" xr:uid="{00000000-0005-0000-0000-0000AC3F0000}"/>
    <cellStyle name="Финансовый 2 157 3 3 3 6" xfId="22307" xr:uid="{00000000-0005-0000-0000-0000AD3F0000}"/>
    <cellStyle name="Финансовый 2 157 3 3 3 7" xfId="23384" xr:uid="{00000000-0005-0000-0000-0000AE3F0000}"/>
    <cellStyle name="Финансовый 2 157 3 3 3 8" xfId="32922" xr:uid="{00000000-0005-0000-0000-0000AF3F0000}"/>
    <cellStyle name="Финансовый 2 157 3 3 3 9" xfId="31866" xr:uid="{00000000-0005-0000-0000-0000B03F0000}"/>
    <cellStyle name="Финансовый 2 157 3 3 4" xfId="17886" xr:uid="{00000000-0005-0000-0000-0000B13F0000}"/>
    <cellStyle name="Финансовый 2 157 3 3 5" xfId="19198" xr:uid="{00000000-0005-0000-0000-0000B23F0000}"/>
    <cellStyle name="Финансовый 2 157 3 3 5 2" xfId="25262" xr:uid="{00000000-0005-0000-0000-0000B33F0000}"/>
    <cellStyle name="Финансовый 2 157 3 3 5 3" xfId="28341" xr:uid="{00000000-0005-0000-0000-0000B43F0000}"/>
    <cellStyle name="Финансовый 2 157 3 3 5 4" xfId="29778" xr:uid="{00000000-0005-0000-0000-0000B53F0000}"/>
    <cellStyle name="Финансовый 2 157 3 3 5 5" xfId="31084" xr:uid="{00000000-0005-0000-0000-0000B63F0000}"/>
    <cellStyle name="Финансовый 2 157 3 3 5 6" xfId="34289" xr:uid="{00000000-0005-0000-0000-0000B73F0000}"/>
    <cellStyle name="Финансовый 2 157 3 3 5 7" xfId="35625" xr:uid="{00000000-0005-0000-0000-0000B83F0000}"/>
    <cellStyle name="Финансовый 2 157 4" xfId="9978" xr:uid="{00000000-0005-0000-0000-0000B93F0000}"/>
    <cellStyle name="Финансовый 2 157 4 2" xfId="13424" xr:uid="{00000000-0005-0000-0000-0000BA3F0000}"/>
    <cellStyle name="Финансовый 2 157 4 3" xfId="14898" xr:uid="{00000000-0005-0000-0000-0000BB3F0000}"/>
    <cellStyle name="Финансовый 2 157 4 3 2" xfId="16082" xr:uid="{00000000-0005-0000-0000-0000BC3F0000}"/>
    <cellStyle name="Финансовый 2 157 4 3 3" xfId="20065" xr:uid="{00000000-0005-0000-0000-0000BD3F0000}"/>
    <cellStyle name="Финансовый 2 157 4 3 4" xfId="23410" xr:uid="{00000000-0005-0000-0000-0000BE3F0000}"/>
    <cellStyle name="Финансовый 2 157 4 3 5" xfId="26374" xr:uid="{00000000-0005-0000-0000-0000BF3F0000}"/>
    <cellStyle name="Финансовый 2 157 4 3 6" xfId="23308" xr:uid="{00000000-0005-0000-0000-0000C03F0000}"/>
    <cellStyle name="Финансовый 2 157 4 3 7" xfId="26392" xr:uid="{00000000-0005-0000-0000-0000C13F0000}"/>
    <cellStyle name="Финансовый 2 157 4 3 8" xfId="33238" xr:uid="{00000000-0005-0000-0000-0000C23F0000}"/>
    <cellStyle name="Финансовый 2 157 4 3 9" xfId="31543" xr:uid="{00000000-0005-0000-0000-0000C33F0000}"/>
    <cellStyle name="Финансовый 2 157 4 4" xfId="17570" xr:uid="{00000000-0005-0000-0000-0000C43F0000}"/>
    <cellStyle name="Финансовый 2 157 4 5" xfId="18882" xr:uid="{00000000-0005-0000-0000-0000C53F0000}"/>
    <cellStyle name="Финансовый 2 157 4 5 2" xfId="22201" xr:uid="{00000000-0005-0000-0000-0000C63F0000}"/>
    <cellStyle name="Финансовый 2 157 4 5 3" xfId="28025" xr:uid="{00000000-0005-0000-0000-0000C73F0000}"/>
    <cellStyle name="Финансовый 2 157 4 5 4" xfId="29462" xr:uid="{00000000-0005-0000-0000-0000C83F0000}"/>
    <cellStyle name="Финансовый 2 157 4 5 5" xfId="30768" xr:uid="{00000000-0005-0000-0000-0000C93F0000}"/>
    <cellStyle name="Финансовый 2 157 4 5 6" xfId="34605" xr:uid="{00000000-0005-0000-0000-0000CA3F0000}"/>
    <cellStyle name="Финансовый 2 157 4 5 7" xfId="35941" xr:uid="{00000000-0005-0000-0000-0000CB3F0000}"/>
    <cellStyle name="Финансовый 2 157 5" xfId="11316" xr:uid="{00000000-0005-0000-0000-0000CC3F0000}"/>
    <cellStyle name="Финансовый 2 157 6" xfId="14072" xr:uid="{00000000-0005-0000-0000-0000CD3F0000}"/>
    <cellStyle name="Финансовый 2 157 7" xfId="14250" xr:uid="{00000000-0005-0000-0000-0000CE3F0000}"/>
    <cellStyle name="Финансовый 2 157 7 2" xfId="16730" xr:uid="{00000000-0005-0000-0000-0000CF3F0000}"/>
    <cellStyle name="Финансовый 2 157 7 3" xfId="20713" xr:uid="{00000000-0005-0000-0000-0000D03F0000}"/>
    <cellStyle name="Финансовый 2 157 7 4" xfId="21669" xr:uid="{00000000-0005-0000-0000-0000D13F0000}"/>
    <cellStyle name="Финансовый 2 157 7 5" xfId="25484" xr:uid="{00000000-0005-0000-0000-0000D23F0000}"/>
    <cellStyle name="Финансовый 2 157 7 6" xfId="26938" xr:uid="{00000000-0005-0000-0000-0000D33F0000}"/>
    <cellStyle name="Финансовый 2 157 7 7" xfId="23311" xr:uid="{00000000-0005-0000-0000-0000D43F0000}"/>
    <cellStyle name="Финансовый 2 157 7 8" xfId="33886" xr:uid="{00000000-0005-0000-0000-0000D53F0000}"/>
    <cellStyle name="Финансовый 2 157 7 9" xfId="32446" xr:uid="{00000000-0005-0000-0000-0000D63F0000}"/>
    <cellStyle name="Финансовый 2 157 8" xfId="16922" xr:uid="{00000000-0005-0000-0000-0000D73F0000}"/>
    <cellStyle name="Финансовый 2 157 9" xfId="18234" xr:uid="{00000000-0005-0000-0000-0000D83F0000}"/>
    <cellStyle name="Финансовый 2 157 9 2" xfId="23024" xr:uid="{00000000-0005-0000-0000-0000D93F0000}"/>
    <cellStyle name="Финансовый 2 157 9 3" xfId="27377" xr:uid="{00000000-0005-0000-0000-0000DA3F0000}"/>
    <cellStyle name="Финансовый 2 157 9 4" xfId="28814" xr:uid="{00000000-0005-0000-0000-0000DB3F0000}"/>
    <cellStyle name="Финансовый 2 157 9 5" xfId="30120" xr:uid="{00000000-0005-0000-0000-0000DC3F0000}"/>
    <cellStyle name="Финансовый 2 157 9 6" xfId="35253" xr:uid="{00000000-0005-0000-0000-0000DD3F0000}"/>
    <cellStyle name="Финансовый 2 157 9 7" xfId="36589" xr:uid="{00000000-0005-0000-0000-0000DE3F0000}"/>
    <cellStyle name="Финансовый 2 158" xfId="69" xr:uid="{00000000-0005-0000-0000-0000DF3F0000}"/>
    <cellStyle name="Финансовый 2 158 2" xfId="458" xr:uid="{00000000-0005-0000-0000-0000E03F0000}"/>
    <cellStyle name="Финансовый 2 158 2 2" xfId="7760" xr:uid="{00000000-0005-0000-0000-0000E13F0000}"/>
    <cellStyle name="Финансовый 2 158 2 3" xfId="10366" xr:uid="{00000000-0005-0000-0000-0000E23F0000}"/>
    <cellStyle name="Финансовый 2 158 3" xfId="1432" xr:uid="{00000000-0005-0000-0000-0000E33F0000}"/>
    <cellStyle name="Финансовый 2 158 3 2" xfId="9356" xr:uid="{00000000-0005-0000-0000-0000E43F0000}"/>
    <cellStyle name="Финансовый 2 158 3 2 2" xfId="13552" xr:uid="{00000000-0005-0000-0000-0000E53F0000}"/>
    <cellStyle name="Финансовый 2 158 3 2 3" xfId="14770" xr:uid="{00000000-0005-0000-0000-0000E63F0000}"/>
    <cellStyle name="Финансовый 2 158 3 2 3 2" xfId="16210" xr:uid="{00000000-0005-0000-0000-0000E73F0000}"/>
    <cellStyle name="Финансовый 2 158 3 2 3 3" xfId="20193" xr:uid="{00000000-0005-0000-0000-0000E83F0000}"/>
    <cellStyle name="Финансовый 2 158 3 2 3 4" xfId="23074" xr:uid="{00000000-0005-0000-0000-0000E93F0000}"/>
    <cellStyle name="Финансовый 2 158 3 2 3 5" xfId="26552" xr:uid="{00000000-0005-0000-0000-0000EA3F0000}"/>
    <cellStyle name="Финансовый 2 158 3 2 3 6" xfId="23967" xr:uid="{00000000-0005-0000-0000-0000EB3F0000}"/>
    <cellStyle name="Финансовый 2 158 3 2 3 7" xfId="28746" xr:uid="{00000000-0005-0000-0000-0000EC3F0000}"/>
    <cellStyle name="Финансовый 2 158 3 2 3 8" xfId="33366" xr:uid="{00000000-0005-0000-0000-0000ED3F0000}"/>
    <cellStyle name="Финансовый 2 158 3 2 3 9" xfId="32052" xr:uid="{00000000-0005-0000-0000-0000EE3F0000}"/>
    <cellStyle name="Финансовый 2 158 3 2 4" xfId="17442" xr:uid="{00000000-0005-0000-0000-0000EF3F0000}"/>
    <cellStyle name="Финансовый 2 158 3 2 5" xfId="18754" xr:uid="{00000000-0005-0000-0000-0000F03F0000}"/>
    <cellStyle name="Финансовый 2 158 3 2 5 2" xfId="24500" xr:uid="{00000000-0005-0000-0000-0000F13F0000}"/>
    <cellStyle name="Финансовый 2 158 3 2 5 3" xfId="27897" xr:uid="{00000000-0005-0000-0000-0000F23F0000}"/>
    <cellStyle name="Финансовый 2 158 3 2 5 4" xfId="29334" xr:uid="{00000000-0005-0000-0000-0000F33F0000}"/>
    <cellStyle name="Финансовый 2 158 3 2 5 5" xfId="30640" xr:uid="{00000000-0005-0000-0000-0000F43F0000}"/>
    <cellStyle name="Финансовый 2 158 3 2 5 6" xfId="34733" xr:uid="{00000000-0005-0000-0000-0000F53F0000}"/>
    <cellStyle name="Финансовый 2 158 3 2 5 7" xfId="36069" xr:uid="{00000000-0005-0000-0000-0000F63F0000}"/>
    <cellStyle name="Финансовый 2 158 3 3" xfId="12727" xr:uid="{00000000-0005-0000-0000-0000F73F0000}"/>
    <cellStyle name="Финансовый 2 158 3 3 2" xfId="12905" xr:uid="{00000000-0005-0000-0000-0000F83F0000}"/>
    <cellStyle name="Финансовый 2 158 3 3 3" xfId="15417" xr:uid="{00000000-0005-0000-0000-0000F93F0000}"/>
    <cellStyle name="Финансовый 2 158 3 3 3 2" xfId="15563" xr:uid="{00000000-0005-0000-0000-0000FA3F0000}"/>
    <cellStyle name="Финансовый 2 158 3 3 3 3" xfId="19546" xr:uid="{00000000-0005-0000-0000-0000FB3F0000}"/>
    <cellStyle name="Финансовый 2 158 3 3 3 4" xfId="25355" xr:uid="{00000000-0005-0000-0000-0000FC3F0000}"/>
    <cellStyle name="Финансовый 2 158 3 3 3 5" xfId="26381" xr:uid="{00000000-0005-0000-0000-0000FD3F0000}"/>
    <cellStyle name="Финансовый 2 158 3 3 3 6" xfId="22365" xr:uid="{00000000-0005-0000-0000-0000FE3F0000}"/>
    <cellStyle name="Финансовый 2 158 3 3 3 7" xfId="28659" xr:uid="{00000000-0005-0000-0000-0000FF3F0000}"/>
    <cellStyle name="Финансовый 2 158 3 3 3 8" xfId="32719" xr:uid="{00000000-0005-0000-0000-000000400000}"/>
    <cellStyle name="Финансовый 2 158 3 3 3 9" xfId="31741" xr:uid="{00000000-0005-0000-0000-000001400000}"/>
    <cellStyle name="Финансовый 2 158 3 3 4" xfId="18089" xr:uid="{00000000-0005-0000-0000-000002400000}"/>
    <cellStyle name="Финансовый 2 158 3 3 5" xfId="19401" xr:uid="{00000000-0005-0000-0000-000003400000}"/>
    <cellStyle name="Финансовый 2 158 3 3 5 2" xfId="21728" xr:uid="{00000000-0005-0000-0000-000004400000}"/>
    <cellStyle name="Финансовый 2 158 3 3 5 3" xfId="28544" xr:uid="{00000000-0005-0000-0000-000005400000}"/>
    <cellStyle name="Финансовый 2 158 3 3 5 4" xfId="29981" xr:uid="{00000000-0005-0000-0000-000006400000}"/>
    <cellStyle name="Финансовый 2 158 3 3 5 5" xfId="31287" xr:uid="{00000000-0005-0000-0000-000007400000}"/>
    <cellStyle name="Финансовый 2 158 3 3 5 6" xfId="34086" xr:uid="{00000000-0005-0000-0000-000008400000}"/>
    <cellStyle name="Финансовый 2 158 3 3 5 7" xfId="35422" xr:uid="{00000000-0005-0000-0000-000009400000}"/>
    <cellStyle name="Финансовый 2 158 4" xfId="9979" xr:uid="{00000000-0005-0000-0000-00000A400000}"/>
    <cellStyle name="Финансовый 2 158 4 2" xfId="13423" xr:uid="{00000000-0005-0000-0000-00000B400000}"/>
    <cellStyle name="Финансовый 2 158 4 3" xfId="14899" xr:uid="{00000000-0005-0000-0000-00000C400000}"/>
    <cellStyle name="Финансовый 2 158 4 3 2" xfId="16081" xr:uid="{00000000-0005-0000-0000-00000D400000}"/>
    <cellStyle name="Финансовый 2 158 4 3 3" xfId="20064" xr:uid="{00000000-0005-0000-0000-00000E400000}"/>
    <cellStyle name="Финансовый 2 158 4 3 4" xfId="23206" xr:uid="{00000000-0005-0000-0000-00000F400000}"/>
    <cellStyle name="Финансовый 2 158 4 3 5" xfId="24749" xr:uid="{00000000-0005-0000-0000-000010400000}"/>
    <cellStyle name="Финансовый 2 158 4 3 6" xfId="25947" xr:uid="{00000000-0005-0000-0000-000011400000}"/>
    <cellStyle name="Финансовый 2 158 4 3 7" xfId="24785" xr:uid="{00000000-0005-0000-0000-000012400000}"/>
    <cellStyle name="Финансовый 2 158 4 3 8" xfId="33237" xr:uid="{00000000-0005-0000-0000-000013400000}"/>
    <cellStyle name="Финансовый 2 158 4 3 9" xfId="32511" xr:uid="{00000000-0005-0000-0000-000014400000}"/>
    <cellStyle name="Финансовый 2 158 4 4" xfId="17571" xr:uid="{00000000-0005-0000-0000-000015400000}"/>
    <cellStyle name="Финансовый 2 158 4 5" xfId="18883" xr:uid="{00000000-0005-0000-0000-000016400000}"/>
    <cellStyle name="Финансовый 2 158 4 5 2" xfId="22290" xr:uid="{00000000-0005-0000-0000-000017400000}"/>
    <cellStyle name="Финансовый 2 158 4 5 3" xfId="28026" xr:uid="{00000000-0005-0000-0000-000018400000}"/>
    <cellStyle name="Финансовый 2 158 4 5 4" xfId="29463" xr:uid="{00000000-0005-0000-0000-000019400000}"/>
    <cellStyle name="Финансовый 2 158 4 5 5" xfId="30769" xr:uid="{00000000-0005-0000-0000-00001A400000}"/>
    <cellStyle name="Финансовый 2 158 4 5 6" xfId="34604" xr:uid="{00000000-0005-0000-0000-00001B400000}"/>
    <cellStyle name="Финансовый 2 158 4 5 7" xfId="35940" xr:uid="{00000000-0005-0000-0000-00001C400000}"/>
    <cellStyle name="Финансовый 2 158 5" xfId="11317" xr:uid="{00000000-0005-0000-0000-00001D400000}"/>
    <cellStyle name="Финансовый 2 158 6" xfId="14071" xr:uid="{00000000-0005-0000-0000-00001E400000}"/>
    <cellStyle name="Финансовый 2 158 7" xfId="14251" xr:uid="{00000000-0005-0000-0000-00001F400000}"/>
    <cellStyle name="Финансовый 2 158 7 2" xfId="16729" xr:uid="{00000000-0005-0000-0000-000020400000}"/>
    <cellStyle name="Финансовый 2 158 7 3" xfId="20712" xr:uid="{00000000-0005-0000-0000-000021400000}"/>
    <cellStyle name="Финансовый 2 158 7 4" xfId="21590" xr:uid="{00000000-0005-0000-0000-000022400000}"/>
    <cellStyle name="Финансовый 2 158 7 5" xfId="25440" xr:uid="{00000000-0005-0000-0000-000023400000}"/>
    <cellStyle name="Финансовый 2 158 7 6" xfId="23687" xr:uid="{00000000-0005-0000-0000-000024400000}"/>
    <cellStyle name="Финансовый 2 158 7 7" xfId="23761" xr:uid="{00000000-0005-0000-0000-000025400000}"/>
    <cellStyle name="Финансовый 2 158 7 8" xfId="33885" xr:uid="{00000000-0005-0000-0000-000026400000}"/>
    <cellStyle name="Финансовый 2 158 7 9" xfId="32551" xr:uid="{00000000-0005-0000-0000-000027400000}"/>
    <cellStyle name="Финансовый 2 158 8" xfId="16923" xr:uid="{00000000-0005-0000-0000-000028400000}"/>
    <cellStyle name="Финансовый 2 158 9" xfId="18235" xr:uid="{00000000-0005-0000-0000-000029400000}"/>
    <cellStyle name="Финансовый 2 158 9 2" xfId="22903" xr:uid="{00000000-0005-0000-0000-00002A400000}"/>
    <cellStyle name="Финансовый 2 158 9 3" xfId="27378" xr:uid="{00000000-0005-0000-0000-00002B400000}"/>
    <cellStyle name="Финансовый 2 158 9 4" xfId="28815" xr:uid="{00000000-0005-0000-0000-00002C400000}"/>
    <cellStyle name="Финансовый 2 158 9 5" xfId="30121" xr:uid="{00000000-0005-0000-0000-00002D400000}"/>
    <cellStyle name="Финансовый 2 158 9 6" xfId="35252" xr:uid="{00000000-0005-0000-0000-00002E400000}"/>
    <cellStyle name="Финансовый 2 158 9 7" xfId="36588" xr:uid="{00000000-0005-0000-0000-00002F400000}"/>
    <cellStyle name="Финансовый 2 159" xfId="70" xr:uid="{00000000-0005-0000-0000-000030400000}"/>
    <cellStyle name="Финансовый 2 159 2" xfId="459" xr:uid="{00000000-0005-0000-0000-000031400000}"/>
    <cellStyle name="Финансовый 2 159 2 2" xfId="8862" xr:uid="{00000000-0005-0000-0000-000032400000}"/>
    <cellStyle name="Финансовый 2 159 2 3" xfId="10367" xr:uid="{00000000-0005-0000-0000-000033400000}"/>
    <cellStyle name="Финансовый 2 159 3" xfId="1433" xr:uid="{00000000-0005-0000-0000-000034400000}"/>
    <cellStyle name="Финансовый 2 159 3 2" xfId="9313" xr:uid="{00000000-0005-0000-0000-000035400000}"/>
    <cellStyle name="Финансовый 2 159 3 2 2" xfId="13565" xr:uid="{00000000-0005-0000-0000-000036400000}"/>
    <cellStyle name="Финансовый 2 159 3 2 3" xfId="14757" xr:uid="{00000000-0005-0000-0000-000037400000}"/>
    <cellStyle name="Финансовый 2 159 3 2 3 2" xfId="16223" xr:uid="{00000000-0005-0000-0000-000038400000}"/>
    <cellStyle name="Финансовый 2 159 3 2 3 3" xfId="20206" xr:uid="{00000000-0005-0000-0000-000039400000}"/>
    <cellStyle name="Финансовый 2 159 3 2 3 4" xfId="25321" xr:uid="{00000000-0005-0000-0000-00003A400000}"/>
    <cellStyle name="Финансовый 2 159 3 2 3 5" xfId="24245" xr:uid="{00000000-0005-0000-0000-00003B400000}"/>
    <cellStyle name="Финансовый 2 159 3 2 3 6" xfId="23085" xr:uid="{00000000-0005-0000-0000-00003C400000}"/>
    <cellStyle name="Финансовый 2 159 3 2 3 7" xfId="26861" xr:uid="{00000000-0005-0000-0000-00003D400000}"/>
    <cellStyle name="Финансовый 2 159 3 2 3 8" xfId="33379" xr:uid="{00000000-0005-0000-0000-00003E400000}"/>
    <cellStyle name="Финансовый 2 159 3 2 3 9" xfId="32559" xr:uid="{00000000-0005-0000-0000-00003F400000}"/>
    <cellStyle name="Финансовый 2 159 3 2 4" xfId="17429" xr:uid="{00000000-0005-0000-0000-000040400000}"/>
    <cellStyle name="Финансовый 2 159 3 2 5" xfId="18741" xr:uid="{00000000-0005-0000-0000-000041400000}"/>
    <cellStyle name="Финансовый 2 159 3 2 5 2" xfId="24922" xr:uid="{00000000-0005-0000-0000-000042400000}"/>
    <cellStyle name="Финансовый 2 159 3 2 5 3" xfId="27884" xr:uid="{00000000-0005-0000-0000-000043400000}"/>
    <cellStyle name="Финансовый 2 159 3 2 5 4" xfId="29321" xr:uid="{00000000-0005-0000-0000-000044400000}"/>
    <cellStyle name="Финансовый 2 159 3 2 5 5" xfId="30627" xr:uid="{00000000-0005-0000-0000-000045400000}"/>
    <cellStyle name="Финансовый 2 159 3 2 5 6" xfId="34746" xr:uid="{00000000-0005-0000-0000-000046400000}"/>
    <cellStyle name="Финансовый 2 159 3 2 5 7" xfId="36082" xr:uid="{00000000-0005-0000-0000-000047400000}"/>
    <cellStyle name="Финансовый 2 159 3 3" xfId="12714" xr:uid="{00000000-0005-0000-0000-000048400000}"/>
    <cellStyle name="Финансовый 2 159 3 3 2" xfId="12918" xr:uid="{00000000-0005-0000-0000-000049400000}"/>
    <cellStyle name="Финансовый 2 159 3 3 3" xfId="15404" xr:uid="{00000000-0005-0000-0000-00004A400000}"/>
    <cellStyle name="Финансовый 2 159 3 3 3 2" xfId="15576" xr:uid="{00000000-0005-0000-0000-00004B400000}"/>
    <cellStyle name="Финансовый 2 159 3 3 3 3" xfId="19559" xr:uid="{00000000-0005-0000-0000-00004C400000}"/>
    <cellStyle name="Финансовый 2 159 3 3 3 4" xfId="21924" xr:uid="{00000000-0005-0000-0000-00004D400000}"/>
    <cellStyle name="Финансовый 2 159 3 3 3 5" xfId="27126" xr:uid="{00000000-0005-0000-0000-00004E400000}"/>
    <cellStyle name="Финансовый 2 159 3 3 3 6" xfId="23597" xr:uid="{00000000-0005-0000-0000-00004F400000}"/>
    <cellStyle name="Финансовый 2 159 3 3 3 7" xfId="26781" xr:uid="{00000000-0005-0000-0000-000050400000}"/>
    <cellStyle name="Финансовый 2 159 3 3 3 8" xfId="32732" xr:uid="{00000000-0005-0000-0000-000051400000}"/>
    <cellStyle name="Финансовый 2 159 3 3 3 9" xfId="31683" xr:uid="{00000000-0005-0000-0000-000052400000}"/>
    <cellStyle name="Финансовый 2 159 3 3 4" xfId="18076" xr:uid="{00000000-0005-0000-0000-000053400000}"/>
    <cellStyle name="Финансовый 2 159 3 3 5" xfId="19388" xr:uid="{00000000-0005-0000-0000-000054400000}"/>
    <cellStyle name="Финансовый 2 159 3 3 5 2" xfId="22089" xr:uid="{00000000-0005-0000-0000-000055400000}"/>
    <cellStyle name="Финансовый 2 159 3 3 5 3" xfId="28531" xr:uid="{00000000-0005-0000-0000-000056400000}"/>
    <cellStyle name="Финансовый 2 159 3 3 5 4" xfId="29968" xr:uid="{00000000-0005-0000-0000-000057400000}"/>
    <cellStyle name="Финансовый 2 159 3 3 5 5" xfId="31274" xr:uid="{00000000-0005-0000-0000-000058400000}"/>
    <cellStyle name="Финансовый 2 159 3 3 5 6" xfId="34099" xr:uid="{00000000-0005-0000-0000-000059400000}"/>
    <cellStyle name="Финансовый 2 159 3 3 5 7" xfId="35435" xr:uid="{00000000-0005-0000-0000-00005A400000}"/>
    <cellStyle name="Финансовый 2 159 4" xfId="9980" xr:uid="{00000000-0005-0000-0000-00005B400000}"/>
    <cellStyle name="Финансовый 2 159 4 2" xfId="13422" xr:uid="{00000000-0005-0000-0000-00005C400000}"/>
    <cellStyle name="Финансовый 2 159 4 3" xfId="14900" xr:uid="{00000000-0005-0000-0000-00005D400000}"/>
    <cellStyle name="Финансовый 2 159 4 3 2" xfId="16080" xr:uid="{00000000-0005-0000-0000-00005E400000}"/>
    <cellStyle name="Финансовый 2 159 4 3 3" xfId="20063" xr:uid="{00000000-0005-0000-0000-00005F400000}"/>
    <cellStyle name="Финансовый 2 159 4 3 4" xfId="23036" xr:uid="{00000000-0005-0000-0000-000060400000}"/>
    <cellStyle name="Финансовый 2 159 4 3 5" xfId="26772" xr:uid="{00000000-0005-0000-0000-000061400000}"/>
    <cellStyle name="Финансовый 2 159 4 3 6" xfId="22398" xr:uid="{00000000-0005-0000-0000-000062400000}"/>
    <cellStyle name="Финансовый 2 159 4 3 7" xfId="25219" xr:uid="{00000000-0005-0000-0000-000063400000}"/>
    <cellStyle name="Финансовый 2 159 4 3 8" xfId="33236" xr:uid="{00000000-0005-0000-0000-000064400000}"/>
    <cellStyle name="Финансовый 2 159 4 3 9" xfId="31559" xr:uid="{00000000-0005-0000-0000-000065400000}"/>
    <cellStyle name="Финансовый 2 159 4 4" xfId="17572" xr:uid="{00000000-0005-0000-0000-000066400000}"/>
    <cellStyle name="Финансовый 2 159 4 5" xfId="18884" xr:uid="{00000000-0005-0000-0000-000067400000}"/>
    <cellStyle name="Финансовый 2 159 4 5 2" xfId="22305" xr:uid="{00000000-0005-0000-0000-000068400000}"/>
    <cellStyle name="Финансовый 2 159 4 5 3" xfId="28027" xr:uid="{00000000-0005-0000-0000-000069400000}"/>
    <cellStyle name="Финансовый 2 159 4 5 4" xfId="29464" xr:uid="{00000000-0005-0000-0000-00006A400000}"/>
    <cellStyle name="Финансовый 2 159 4 5 5" xfId="30770" xr:uid="{00000000-0005-0000-0000-00006B400000}"/>
    <cellStyle name="Финансовый 2 159 4 5 6" xfId="34603" xr:uid="{00000000-0005-0000-0000-00006C400000}"/>
    <cellStyle name="Финансовый 2 159 4 5 7" xfId="35939" xr:uid="{00000000-0005-0000-0000-00006D400000}"/>
    <cellStyle name="Финансовый 2 159 5" xfId="11318" xr:uid="{00000000-0005-0000-0000-00006E400000}"/>
    <cellStyle name="Финансовый 2 159 6" xfId="14070" xr:uid="{00000000-0005-0000-0000-00006F400000}"/>
    <cellStyle name="Финансовый 2 159 7" xfId="14252" xr:uid="{00000000-0005-0000-0000-000070400000}"/>
    <cellStyle name="Финансовый 2 159 7 2" xfId="16728" xr:uid="{00000000-0005-0000-0000-000071400000}"/>
    <cellStyle name="Финансовый 2 159 7 3" xfId="20711" xr:uid="{00000000-0005-0000-0000-000072400000}"/>
    <cellStyle name="Финансовый 2 159 7 4" xfId="25114" xr:uid="{00000000-0005-0000-0000-000073400000}"/>
    <cellStyle name="Финансовый 2 159 7 5" xfId="20854" xr:uid="{00000000-0005-0000-0000-000074400000}"/>
    <cellStyle name="Финансовый 2 159 7 6" xfId="26587" xr:uid="{00000000-0005-0000-0000-000075400000}"/>
    <cellStyle name="Финансовый 2 159 7 7" xfId="28716" xr:uid="{00000000-0005-0000-0000-000076400000}"/>
    <cellStyle name="Финансовый 2 159 7 8" xfId="33884" xr:uid="{00000000-0005-0000-0000-000077400000}"/>
    <cellStyle name="Финансовый 2 159 7 9" xfId="31394" xr:uid="{00000000-0005-0000-0000-000078400000}"/>
    <cellStyle name="Финансовый 2 159 8" xfId="16924" xr:uid="{00000000-0005-0000-0000-000079400000}"/>
    <cellStyle name="Финансовый 2 159 9" xfId="18236" xr:uid="{00000000-0005-0000-0000-00007A400000}"/>
    <cellStyle name="Финансовый 2 159 9 2" xfId="25174" xr:uid="{00000000-0005-0000-0000-00007B400000}"/>
    <cellStyle name="Финансовый 2 159 9 3" xfId="27379" xr:uid="{00000000-0005-0000-0000-00007C400000}"/>
    <cellStyle name="Финансовый 2 159 9 4" xfId="28816" xr:uid="{00000000-0005-0000-0000-00007D400000}"/>
    <cellStyle name="Финансовый 2 159 9 5" xfId="30122" xr:uid="{00000000-0005-0000-0000-00007E400000}"/>
    <cellStyle name="Финансовый 2 159 9 6" xfId="35251" xr:uid="{00000000-0005-0000-0000-00007F400000}"/>
    <cellStyle name="Финансовый 2 159 9 7" xfId="36587" xr:uid="{00000000-0005-0000-0000-000080400000}"/>
    <cellStyle name="Финансовый 2 16" xfId="71" xr:uid="{00000000-0005-0000-0000-000081400000}"/>
    <cellStyle name="Финансовый 2 16 2" xfId="346" xr:uid="{00000000-0005-0000-0000-000082400000}"/>
    <cellStyle name="Финансовый 2 16 2 2" xfId="8108" xr:uid="{00000000-0005-0000-0000-000083400000}"/>
    <cellStyle name="Финансовый 2 16 2 3" xfId="10254" xr:uid="{00000000-0005-0000-0000-000084400000}"/>
    <cellStyle name="Финансовый 2 16 3" xfId="1282" xr:uid="{00000000-0005-0000-0000-000085400000}"/>
    <cellStyle name="Финансовый 2 16 3 2" xfId="9226" xr:uid="{00000000-0005-0000-0000-000086400000}"/>
    <cellStyle name="Финансовый 2 16 3 2 2" xfId="13584" xr:uid="{00000000-0005-0000-0000-000087400000}"/>
    <cellStyle name="Финансовый 2 16 3 2 3" xfId="14738" xr:uid="{00000000-0005-0000-0000-000088400000}"/>
    <cellStyle name="Финансовый 2 16 3 2 3 2" xfId="16242" xr:uid="{00000000-0005-0000-0000-000089400000}"/>
    <cellStyle name="Финансовый 2 16 3 2 3 3" xfId="20225" xr:uid="{00000000-0005-0000-0000-00008A400000}"/>
    <cellStyle name="Финансовый 2 16 3 2 3 4" xfId="24752" xr:uid="{00000000-0005-0000-0000-00008B400000}"/>
    <cellStyle name="Финансовый 2 16 3 2 3 5" xfId="25425" xr:uid="{00000000-0005-0000-0000-00008C400000}"/>
    <cellStyle name="Финансовый 2 16 3 2 3 6" xfId="21629" xr:uid="{00000000-0005-0000-0000-00008D400000}"/>
    <cellStyle name="Финансовый 2 16 3 2 3 7" xfId="24829" xr:uid="{00000000-0005-0000-0000-00008E400000}"/>
    <cellStyle name="Финансовый 2 16 3 2 3 8" xfId="33398" xr:uid="{00000000-0005-0000-0000-00008F400000}"/>
    <cellStyle name="Финансовый 2 16 3 2 3 9" xfId="31474" xr:uid="{00000000-0005-0000-0000-000090400000}"/>
    <cellStyle name="Финансовый 2 16 3 2 4" xfId="17410" xr:uid="{00000000-0005-0000-0000-000091400000}"/>
    <cellStyle name="Финансовый 2 16 3 2 5" xfId="18722" xr:uid="{00000000-0005-0000-0000-000092400000}"/>
    <cellStyle name="Финансовый 2 16 3 2 5 2" xfId="21999" xr:uid="{00000000-0005-0000-0000-000093400000}"/>
    <cellStyle name="Финансовый 2 16 3 2 5 3" xfId="27865" xr:uid="{00000000-0005-0000-0000-000094400000}"/>
    <cellStyle name="Финансовый 2 16 3 2 5 4" xfId="29302" xr:uid="{00000000-0005-0000-0000-000095400000}"/>
    <cellStyle name="Финансовый 2 16 3 2 5 5" xfId="30608" xr:uid="{00000000-0005-0000-0000-000096400000}"/>
    <cellStyle name="Финансовый 2 16 3 2 5 6" xfId="34765" xr:uid="{00000000-0005-0000-0000-000097400000}"/>
    <cellStyle name="Финансовый 2 16 3 2 5 7" xfId="36101" xr:uid="{00000000-0005-0000-0000-000098400000}"/>
    <cellStyle name="Финансовый 2 16 3 3" xfId="12696" xr:uid="{00000000-0005-0000-0000-000099400000}"/>
    <cellStyle name="Финансовый 2 16 3 3 2" xfId="12936" xr:uid="{00000000-0005-0000-0000-00009A400000}"/>
    <cellStyle name="Финансовый 2 16 3 3 3" xfId="15386" xr:uid="{00000000-0005-0000-0000-00009B400000}"/>
    <cellStyle name="Финансовый 2 16 3 3 3 2" xfId="15594" xr:uid="{00000000-0005-0000-0000-00009C400000}"/>
    <cellStyle name="Финансовый 2 16 3 3 3 3" xfId="19577" xr:uid="{00000000-0005-0000-0000-00009D400000}"/>
    <cellStyle name="Финансовый 2 16 3 3 3 4" xfId="22938" xr:uid="{00000000-0005-0000-0000-00009E400000}"/>
    <cellStyle name="Финансовый 2 16 3 3 3 5" xfId="26789" xr:uid="{00000000-0005-0000-0000-00009F400000}"/>
    <cellStyle name="Финансовый 2 16 3 3 3 6" xfId="24841" xr:uid="{00000000-0005-0000-0000-0000A0400000}"/>
    <cellStyle name="Финансовый 2 16 3 3 3 7" xfId="21196" xr:uid="{00000000-0005-0000-0000-0000A1400000}"/>
    <cellStyle name="Финансовый 2 16 3 3 3 8" xfId="32750" xr:uid="{00000000-0005-0000-0000-0000A2400000}"/>
    <cellStyle name="Финансовый 2 16 3 3 3 9" xfId="32041" xr:uid="{00000000-0005-0000-0000-0000A3400000}"/>
    <cellStyle name="Финансовый 2 16 3 3 4" xfId="18058" xr:uid="{00000000-0005-0000-0000-0000A4400000}"/>
    <cellStyle name="Финансовый 2 16 3 3 5" xfId="19370" xr:uid="{00000000-0005-0000-0000-0000A5400000}"/>
    <cellStyle name="Финансовый 2 16 3 3 5 2" xfId="23981" xr:uid="{00000000-0005-0000-0000-0000A6400000}"/>
    <cellStyle name="Финансовый 2 16 3 3 5 3" xfId="28513" xr:uid="{00000000-0005-0000-0000-0000A7400000}"/>
    <cellStyle name="Финансовый 2 16 3 3 5 4" xfId="29950" xr:uid="{00000000-0005-0000-0000-0000A8400000}"/>
    <cellStyle name="Финансовый 2 16 3 3 5 5" xfId="31256" xr:uid="{00000000-0005-0000-0000-0000A9400000}"/>
    <cellStyle name="Финансовый 2 16 3 3 5 6" xfId="34117" xr:uid="{00000000-0005-0000-0000-0000AA400000}"/>
    <cellStyle name="Финансовый 2 16 3 3 5 7" xfId="35453" xr:uid="{00000000-0005-0000-0000-0000AB400000}"/>
    <cellStyle name="Финансовый 2 16 4" xfId="9981" xr:uid="{00000000-0005-0000-0000-0000AC400000}"/>
    <cellStyle name="Финансовый 2 16 4 2" xfId="13421" xr:uid="{00000000-0005-0000-0000-0000AD400000}"/>
    <cellStyle name="Финансовый 2 16 4 3" xfId="14901" xr:uid="{00000000-0005-0000-0000-0000AE400000}"/>
    <cellStyle name="Финансовый 2 16 4 3 2" xfId="16079" xr:uid="{00000000-0005-0000-0000-0000AF400000}"/>
    <cellStyle name="Финансовый 2 16 4 3 3" xfId="20062" xr:uid="{00000000-0005-0000-0000-0000B0400000}"/>
    <cellStyle name="Финансовый 2 16 4 3 4" xfId="22911" xr:uid="{00000000-0005-0000-0000-0000B1400000}"/>
    <cellStyle name="Финансовый 2 16 4 3 5" xfId="26386" xr:uid="{00000000-0005-0000-0000-0000B2400000}"/>
    <cellStyle name="Финансовый 2 16 4 3 6" xfId="22967" xr:uid="{00000000-0005-0000-0000-0000B3400000}"/>
    <cellStyle name="Финансовый 2 16 4 3 7" xfId="26880" xr:uid="{00000000-0005-0000-0000-0000B4400000}"/>
    <cellStyle name="Финансовый 2 16 4 3 8" xfId="33235" xr:uid="{00000000-0005-0000-0000-0000B5400000}"/>
    <cellStyle name="Финансовый 2 16 4 3 9" xfId="31580" xr:uid="{00000000-0005-0000-0000-0000B6400000}"/>
    <cellStyle name="Финансовый 2 16 4 4" xfId="17573" xr:uid="{00000000-0005-0000-0000-0000B7400000}"/>
    <cellStyle name="Финансовый 2 16 4 5" xfId="18885" xr:uid="{00000000-0005-0000-0000-0000B8400000}"/>
    <cellStyle name="Финансовый 2 16 4 5 2" xfId="22182" xr:uid="{00000000-0005-0000-0000-0000B9400000}"/>
    <cellStyle name="Финансовый 2 16 4 5 3" xfId="28028" xr:uid="{00000000-0005-0000-0000-0000BA400000}"/>
    <cellStyle name="Финансовый 2 16 4 5 4" xfId="29465" xr:uid="{00000000-0005-0000-0000-0000BB400000}"/>
    <cellStyle name="Финансовый 2 16 4 5 5" xfId="30771" xr:uid="{00000000-0005-0000-0000-0000BC400000}"/>
    <cellStyle name="Финансовый 2 16 4 5 6" xfId="34602" xr:uid="{00000000-0005-0000-0000-0000BD400000}"/>
    <cellStyle name="Финансовый 2 16 4 5 7" xfId="35938" xr:uid="{00000000-0005-0000-0000-0000BE400000}"/>
    <cellStyle name="Финансовый 2 16 5" xfId="11167" xr:uid="{00000000-0005-0000-0000-0000BF400000}"/>
    <cellStyle name="Финансовый 2 16 6" xfId="14069" xr:uid="{00000000-0005-0000-0000-0000C0400000}"/>
    <cellStyle name="Финансовый 2 16 7" xfId="14164" xr:uid="{00000000-0005-0000-0000-0000C1400000}"/>
    <cellStyle name="Финансовый 2 16 7 2" xfId="16727" xr:uid="{00000000-0005-0000-0000-0000C2400000}"/>
    <cellStyle name="Финансовый 2 16 7 3" xfId="20710" xr:uid="{00000000-0005-0000-0000-0000C3400000}"/>
    <cellStyle name="Финансовый 2 16 7 4" xfId="21411" xr:uid="{00000000-0005-0000-0000-0000C4400000}"/>
    <cellStyle name="Финансовый 2 16 7 5" xfId="25463" xr:uid="{00000000-0005-0000-0000-0000C5400000}"/>
    <cellStyle name="Финансовый 2 16 7 6" xfId="22820" xr:uid="{00000000-0005-0000-0000-0000C6400000}"/>
    <cellStyle name="Финансовый 2 16 7 7" xfId="26054" xr:uid="{00000000-0005-0000-0000-0000C7400000}"/>
    <cellStyle name="Финансовый 2 16 7 8" xfId="33883" xr:uid="{00000000-0005-0000-0000-0000C8400000}"/>
    <cellStyle name="Финансовый 2 16 7 9" xfId="32585" xr:uid="{00000000-0005-0000-0000-0000C9400000}"/>
    <cellStyle name="Финансовый 2 16 8" xfId="14253" xr:uid="{00000000-0005-0000-0000-0000CA400000}"/>
    <cellStyle name="Финансовый 2 16 8 2" xfId="16925" xr:uid="{00000000-0005-0000-0000-0000CB400000}"/>
    <cellStyle name="Финансовый 2 16 8 3" xfId="20795" xr:uid="{00000000-0005-0000-0000-0000CC400000}"/>
    <cellStyle name="Финансовый 2 16 8 4" xfId="21422" xr:uid="{00000000-0005-0000-0000-0000CD400000}"/>
    <cellStyle name="Финансовый 2 16 8 5" xfId="25731" xr:uid="{00000000-0005-0000-0000-0000CE400000}"/>
    <cellStyle name="Финансовый 2 16 8 6" xfId="23498" xr:uid="{00000000-0005-0000-0000-0000CF400000}"/>
    <cellStyle name="Финансовый 2 16 8 7" xfId="25895" xr:uid="{00000000-0005-0000-0000-0000D0400000}"/>
    <cellStyle name="Финансовый 2 16 8 8" xfId="33968" xr:uid="{00000000-0005-0000-0000-0000D1400000}"/>
    <cellStyle name="Финансовый 2 16 8 9" xfId="35329" xr:uid="{00000000-0005-0000-0000-0000D2400000}"/>
    <cellStyle name="Финансовый 2 16 9" xfId="18237" xr:uid="{00000000-0005-0000-0000-0000D3400000}"/>
    <cellStyle name="Финансовый 2 16 9 2" xfId="21518" xr:uid="{00000000-0005-0000-0000-0000D4400000}"/>
    <cellStyle name="Финансовый 2 16 9 3" xfId="27380" xr:uid="{00000000-0005-0000-0000-0000D5400000}"/>
    <cellStyle name="Финансовый 2 16 9 4" xfId="28817" xr:uid="{00000000-0005-0000-0000-0000D6400000}"/>
    <cellStyle name="Финансовый 2 16 9 5" xfId="30123" xr:uid="{00000000-0005-0000-0000-0000D7400000}"/>
    <cellStyle name="Финансовый 2 16 9 6" xfId="35250" xr:uid="{00000000-0005-0000-0000-0000D8400000}"/>
    <cellStyle name="Финансовый 2 16 9 7" xfId="36586" xr:uid="{00000000-0005-0000-0000-0000D9400000}"/>
    <cellStyle name="Финансовый 2 160" xfId="72" xr:uid="{00000000-0005-0000-0000-0000DA400000}"/>
    <cellStyle name="Финансовый 2 160 2" xfId="460" xr:uid="{00000000-0005-0000-0000-0000DB400000}"/>
    <cellStyle name="Финансовый 2 160 2 2" xfId="8131" xr:uid="{00000000-0005-0000-0000-0000DC400000}"/>
    <cellStyle name="Финансовый 2 160 2 3" xfId="10368" xr:uid="{00000000-0005-0000-0000-0000DD400000}"/>
    <cellStyle name="Финансовый 2 160 3" xfId="1434" xr:uid="{00000000-0005-0000-0000-0000DE400000}"/>
    <cellStyle name="Финансовый 2 160 3 2" xfId="8761" xr:uid="{00000000-0005-0000-0000-0000DF400000}"/>
    <cellStyle name="Финансовый 2 160 3 2 2" xfId="13609" xr:uid="{00000000-0005-0000-0000-0000E0400000}"/>
    <cellStyle name="Финансовый 2 160 3 2 3" xfId="14713" xr:uid="{00000000-0005-0000-0000-0000E1400000}"/>
    <cellStyle name="Финансовый 2 160 3 2 3 2" xfId="16267" xr:uid="{00000000-0005-0000-0000-0000E2400000}"/>
    <cellStyle name="Финансовый 2 160 3 2 3 3" xfId="20250" xr:uid="{00000000-0005-0000-0000-0000E3400000}"/>
    <cellStyle name="Финансовый 2 160 3 2 3 4" xfId="22730" xr:uid="{00000000-0005-0000-0000-0000E4400000}"/>
    <cellStyle name="Финансовый 2 160 3 2 3 5" xfId="25752" xr:uid="{00000000-0005-0000-0000-0000E5400000}"/>
    <cellStyle name="Финансовый 2 160 3 2 3 6" xfId="23116" xr:uid="{00000000-0005-0000-0000-0000E6400000}"/>
    <cellStyle name="Финансовый 2 160 3 2 3 7" xfId="26534" xr:uid="{00000000-0005-0000-0000-0000E7400000}"/>
    <cellStyle name="Финансовый 2 160 3 2 3 8" xfId="33423" xr:uid="{00000000-0005-0000-0000-0000E8400000}"/>
    <cellStyle name="Финансовый 2 160 3 2 3 9" xfId="32522" xr:uid="{00000000-0005-0000-0000-0000E9400000}"/>
    <cellStyle name="Финансовый 2 160 3 2 4" xfId="17385" xr:uid="{00000000-0005-0000-0000-0000EA400000}"/>
    <cellStyle name="Финансовый 2 160 3 2 5" xfId="18697" xr:uid="{00000000-0005-0000-0000-0000EB400000}"/>
    <cellStyle name="Финансовый 2 160 3 2 5 2" xfId="22484" xr:uid="{00000000-0005-0000-0000-0000EC400000}"/>
    <cellStyle name="Финансовый 2 160 3 2 5 3" xfId="27840" xr:uid="{00000000-0005-0000-0000-0000ED400000}"/>
    <cellStyle name="Финансовый 2 160 3 2 5 4" xfId="29277" xr:uid="{00000000-0005-0000-0000-0000EE400000}"/>
    <cellStyle name="Финансовый 2 160 3 2 5 5" xfId="30583" xr:uid="{00000000-0005-0000-0000-0000EF400000}"/>
    <cellStyle name="Финансовый 2 160 3 2 5 6" xfId="34790" xr:uid="{00000000-0005-0000-0000-0000F0400000}"/>
    <cellStyle name="Финансовый 2 160 3 2 5 7" xfId="36126" xr:uid="{00000000-0005-0000-0000-0000F1400000}"/>
    <cellStyle name="Финансовый 2 160 3 3" xfId="12671" xr:uid="{00000000-0005-0000-0000-0000F2400000}"/>
    <cellStyle name="Финансовый 2 160 3 3 2" xfId="12961" xr:uid="{00000000-0005-0000-0000-0000F3400000}"/>
    <cellStyle name="Финансовый 2 160 3 3 3" xfId="15361" xr:uid="{00000000-0005-0000-0000-0000F4400000}"/>
    <cellStyle name="Финансовый 2 160 3 3 3 2" xfId="15619" xr:uid="{00000000-0005-0000-0000-0000F5400000}"/>
    <cellStyle name="Финансовый 2 160 3 3 3 3" xfId="19602" xr:uid="{00000000-0005-0000-0000-0000F6400000}"/>
    <cellStyle name="Финансовый 2 160 3 3 3 4" xfId="23831" xr:uid="{00000000-0005-0000-0000-0000F7400000}"/>
    <cellStyle name="Финансовый 2 160 3 3 3 5" xfId="27315" xr:uid="{00000000-0005-0000-0000-0000F8400000}"/>
    <cellStyle name="Финансовый 2 160 3 3 3 6" xfId="27040" xr:uid="{00000000-0005-0000-0000-0000F9400000}"/>
    <cellStyle name="Финансовый 2 160 3 3 3 7" xfId="26559" xr:uid="{00000000-0005-0000-0000-0000FA400000}"/>
    <cellStyle name="Финансовый 2 160 3 3 3 8" xfId="32775" xr:uid="{00000000-0005-0000-0000-0000FB400000}"/>
    <cellStyle name="Финансовый 2 160 3 3 3 9" xfId="31681" xr:uid="{00000000-0005-0000-0000-0000FC400000}"/>
    <cellStyle name="Финансовый 2 160 3 3 4" xfId="18033" xr:uid="{00000000-0005-0000-0000-0000FD400000}"/>
    <cellStyle name="Финансовый 2 160 3 3 5" xfId="19345" xr:uid="{00000000-0005-0000-0000-0000FE400000}"/>
    <cellStyle name="Финансовый 2 160 3 3 5 2" xfId="24886" xr:uid="{00000000-0005-0000-0000-0000FF400000}"/>
    <cellStyle name="Финансовый 2 160 3 3 5 3" xfId="28488" xr:uid="{00000000-0005-0000-0000-000000410000}"/>
    <cellStyle name="Финансовый 2 160 3 3 5 4" xfId="29925" xr:uid="{00000000-0005-0000-0000-000001410000}"/>
    <cellStyle name="Финансовый 2 160 3 3 5 5" xfId="31231" xr:uid="{00000000-0005-0000-0000-000002410000}"/>
    <cellStyle name="Финансовый 2 160 3 3 5 6" xfId="34142" xr:uid="{00000000-0005-0000-0000-000003410000}"/>
    <cellStyle name="Финансовый 2 160 3 3 5 7" xfId="35478" xr:uid="{00000000-0005-0000-0000-000004410000}"/>
    <cellStyle name="Финансовый 2 160 4" xfId="9982" xr:uid="{00000000-0005-0000-0000-000005410000}"/>
    <cellStyle name="Финансовый 2 160 4 2" xfId="13420" xr:uid="{00000000-0005-0000-0000-000006410000}"/>
    <cellStyle name="Финансовый 2 160 4 3" xfId="14902" xr:uid="{00000000-0005-0000-0000-000007410000}"/>
    <cellStyle name="Финансовый 2 160 4 3 2" xfId="16078" xr:uid="{00000000-0005-0000-0000-000008410000}"/>
    <cellStyle name="Финансовый 2 160 4 3 3" xfId="20061" xr:uid="{00000000-0005-0000-0000-000009410000}"/>
    <cellStyle name="Финансовый 2 160 4 3 4" xfId="25183" xr:uid="{00000000-0005-0000-0000-00000A410000}"/>
    <cellStyle name="Финансовый 2 160 4 3 5" xfId="26398" xr:uid="{00000000-0005-0000-0000-00000B410000}"/>
    <cellStyle name="Финансовый 2 160 4 3 6" xfId="22684" xr:uid="{00000000-0005-0000-0000-00000C410000}"/>
    <cellStyle name="Финансовый 2 160 4 3 7" xfId="27310" xr:uid="{00000000-0005-0000-0000-00000D410000}"/>
    <cellStyle name="Финансовый 2 160 4 3 8" xfId="33234" xr:uid="{00000000-0005-0000-0000-00000E410000}"/>
    <cellStyle name="Финансовый 2 160 4 3 9" xfId="31599" xr:uid="{00000000-0005-0000-0000-00000F410000}"/>
    <cellStyle name="Финансовый 2 160 4 4" xfId="17574" xr:uid="{00000000-0005-0000-0000-000010410000}"/>
    <cellStyle name="Финансовый 2 160 4 5" xfId="18886" xr:uid="{00000000-0005-0000-0000-000011410000}"/>
    <cellStyle name="Финансовый 2 160 4 5 2" xfId="22241" xr:uid="{00000000-0005-0000-0000-000012410000}"/>
    <cellStyle name="Финансовый 2 160 4 5 3" xfId="28029" xr:uid="{00000000-0005-0000-0000-000013410000}"/>
    <cellStyle name="Финансовый 2 160 4 5 4" xfId="29466" xr:uid="{00000000-0005-0000-0000-000014410000}"/>
    <cellStyle name="Финансовый 2 160 4 5 5" xfId="30772" xr:uid="{00000000-0005-0000-0000-000015410000}"/>
    <cellStyle name="Финансовый 2 160 4 5 6" xfId="34601" xr:uid="{00000000-0005-0000-0000-000016410000}"/>
    <cellStyle name="Финансовый 2 160 4 5 7" xfId="35937" xr:uid="{00000000-0005-0000-0000-000017410000}"/>
    <cellStyle name="Финансовый 2 160 5" xfId="11319" xr:uid="{00000000-0005-0000-0000-000018410000}"/>
    <cellStyle name="Финансовый 2 160 6" xfId="14068" xr:uid="{00000000-0005-0000-0000-000019410000}"/>
    <cellStyle name="Финансовый 2 160 7" xfId="14254" xr:uid="{00000000-0005-0000-0000-00001A410000}"/>
    <cellStyle name="Финансовый 2 160 7 2" xfId="16726" xr:uid="{00000000-0005-0000-0000-00001B410000}"/>
    <cellStyle name="Финансовый 2 160 7 3" xfId="20709" xr:uid="{00000000-0005-0000-0000-00001C410000}"/>
    <cellStyle name="Финансовый 2 160 7 4" xfId="21289" xr:uid="{00000000-0005-0000-0000-00001D410000}"/>
    <cellStyle name="Финансовый 2 160 7 5" xfId="26493" xr:uid="{00000000-0005-0000-0000-00001E410000}"/>
    <cellStyle name="Финансовый 2 160 7 6" xfId="25007" xr:uid="{00000000-0005-0000-0000-00001F410000}"/>
    <cellStyle name="Финансовый 2 160 7 7" xfId="20842" xr:uid="{00000000-0005-0000-0000-000020410000}"/>
    <cellStyle name="Финансовый 2 160 7 8" xfId="33882" xr:uid="{00000000-0005-0000-0000-000021410000}"/>
    <cellStyle name="Финансовый 2 160 7 9" xfId="32002" xr:uid="{00000000-0005-0000-0000-000022410000}"/>
    <cellStyle name="Финансовый 2 160 8" xfId="16926" xr:uid="{00000000-0005-0000-0000-000023410000}"/>
    <cellStyle name="Финансовый 2 160 9" xfId="18238" xr:uid="{00000000-0005-0000-0000-000024410000}"/>
    <cellStyle name="Финансовый 2 160 9 2" xfId="21340" xr:uid="{00000000-0005-0000-0000-000025410000}"/>
    <cellStyle name="Финансовый 2 160 9 3" xfId="27381" xr:uid="{00000000-0005-0000-0000-000026410000}"/>
    <cellStyle name="Финансовый 2 160 9 4" xfId="28818" xr:uid="{00000000-0005-0000-0000-000027410000}"/>
    <cellStyle name="Финансовый 2 160 9 5" xfId="30124" xr:uid="{00000000-0005-0000-0000-000028410000}"/>
    <cellStyle name="Финансовый 2 160 9 6" xfId="35249" xr:uid="{00000000-0005-0000-0000-000029410000}"/>
    <cellStyle name="Финансовый 2 160 9 7" xfId="36585" xr:uid="{00000000-0005-0000-0000-00002A410000}"/>
    <cellStyle name="Финансовый 2 161" xfId="73" xr:uid="{00000000-0005-0000-0000-00002B410000}"/>
    <cellStyle name="Финансовый 2 161 2" xfId="461" xr:uid="{00000000-0005-0000-0000-00002C410000}"/>
    <cellStyle name="Финансовый 2 161 2 2" xfId="8889" xr:uid="{00000000-0005-0000-0000-00002D410000}"/>
    <cellStyle name="Финансовый 2 161 2 3" xfId="10369" xr:uid="{00000000-0005-0000-0000-00002E410000}"/>
    <cellStyle name="Финансовый 2 161 3" xfId="1435" xr:uid="{00000000-0005-0000-0000-00002F410000}"/>
    <cellStyle name="Финансовый 2 161 3 2" xfId="8515" xr:uid="{00000000-0005-0000-0000-000030410000}"/>
    <cellStyle name="Финансовый 2 161 3 2 2" xfId="13633" xr:uid="{00000000-0005-0000-0000-000031410000}"/>
    <cellStyle name="Финансовый 2 161 3 2 3" xfId="14689" xr:uid="{00000000-0005-0000-0000-000032410000}"/>
    <cellStyle name="Финансовый 2 161 3 2 3 2" xfId="16291" xr:uid="{00000000-0005-0000-0000-000033410000}"/>
    <cellStyle name="Финансовый 2 161 3 2 3 3" xfId="20274" xr:uid="{00000000-0005-0000-0000-000034410000}"/>
    <cellStyle name="Финансовый 2 161 3 2 3 4" xfId="25049" xr:uid="{00000000-0005-0000-0000-000035410000}"/>
    <cellStyle name="Финансовый 2 161 3 2 3 5" xfId="20902" xr:uid="{00000000-0005-0000-0000-000036410000}"/>
    <cellStyle name="Финансовый 2 161 3 2 3 6" xfId="24012" xr:uid="{00000000-0005-0000-0000-000037410000}"/>
    <cellStyle name="Финансовый 2 161 3 2 3 7" xfId="27095" xr:uid="{00000000-0005-0000-0000-000038410000}"/>
    <cellStyle name="Финансовый 2 161 3 2 3 8" xfId="33447" xr:uid="{00000000-0005-0000-0000-000039410000}"/>
    <cellStyle name="Финансовый 2 161 3 2 3 9" xfId="31917" xr:uid="{00000000-0005-0000-0000-00003A410000}"/>
    <cellStyle name="Финансовый 2 161 3 2 4" xfId="17361" xr:uid="{00000000-0005-0000-0000-00003B410000}"/>
    <cellStyle name="Финансовый 2 161 3 2 5" xfId="18673" xr:uid="{00000000-0005-0000-0000-00003C410000}"/>
    <cellStyle name="Финансовый 2 161 3 2 5 2" xfId="24275" xr:uid="{00000000-0005-0000-0000-00003D410000}"/>
    <cellStyle name="Финансовый 2 161 3 2 5 3" xfId="27816" xr:uid="{00000000-0005-0000-0000-00003E410000}"/>
    <cellStyle name="Финансовый 2 161 3 2 5 4" xfId="29253" xr:uid="{00000000-0005-0000-0000-00003F410000}"/>
    <cellStyle name="Финансовый 2 161 3 2 5 5" xfId="30559" xr:uid="{00000000-0005-0000-0000-000040410000}"/>
    <cellStyle name="Финансовый 2 161 3 2 5 6" xfId="34814" xr:uid="{00000000-0005-0000-0000-000041410000}"/>
    <cellStyle name="Финансовый 2 161 3 2 5 7" xfId="36150" xr:uid="{00000000-0005-0000-0000-000042410000}"/>
    <cellStyle name="Финансовый 2 161 3 3" xfId="12647" xr:uid="{00000000-0005-0000-0000-000043410000}"/>
    <cellStyle name="Финансовый 2 161 3 3 2" xfId="12985" xr:uid="{00000000-0005-0000-0000-000044410000}"/>
    <cellStyle name="Финансовый 2 161 3 3 3" xfId="15337" xr:uid="{00000000-0005-0000-0000-000045410000}"/>
    <cellStyle name="Финансовый 2 161 3 3 3 2" xfId="15643" xr:uid="{00000000-0005-0000-0000-000046410000}"/>
    <cellStyle name="Финансовый 2 161 3 3 3 3" xfId="19626" xr:uid="{00000000-0005-0000-0000-000047410000}"/>
    <cellStyle name="Финансовый 2 161 3 3 3 4" xfId="22778" xr:uid="{00000000-0005-0000-0000-000048410000}"/>
    <cellStyle name="Финансовый 2 161 3 3 3 5" xfId="25660" xr:uid="{00000000-0005-0000-0000-000049410000}"/>
    <cellStyle name="Финансовый 2 161 3 3 3 6" xfId="24339" xr:uid="{00000000-0005-0000-0000-00004A410000}"/>
    <cellStyle name="Финансовый 2 161 3 3 3 7" xfId="25975" xr:uid="{00000000-0005-0000-0000-00004B410000}"/>
    <cellStyle name="Финансовый 2 161 3 3 3 8" xfId="32799" xr:uid="{00000000-0005-0000-0000-00004C410000}"/>
    <cellStyle name="Финансовый 2 161 3 3 3 9" xfId="31363" xr:uid="{00000000-0005-0000-0000-00004D410000}"/>
    <cellStyle name="Финансовый 2 161 3 3 4" xfId="18009" xr:uid="{00000000-0005-0000-0000-00004E410000}"/>
    <cellStyle name="Финансовый 2 161 3 3 5" xfId="19321" xr:uid="{00000000-0005-0000-0000-00004F410000}"/>
    <cellStyle name="Финансовый 2 161 3 3 5 2" xfId="24763" xr:uid="{00000000-0005-0000-0000-000050410000}"/>
    <cellStyle name="Финансовый 2 161 3 3 5 3" xfId="28464" xr:uid="{00000000-0005-0000-0000-000051410000}"/>
    <cellStyle name="Финансовый 2 161 3 3 5 4" xfId="29901" xr:uid="{00000000-0005-0000-0000-000052410000}"/>
    <cellStyle name="Финансовый 2 161 3 3 5 5" xfId="31207" xr:uid="{00000000-0005-0000-0000-000053410000}"/>
    <cellStyle name="Финансовый 2 161 3 3 5 6" xfId="34166" xr:uid="{00000000-0005-0000-0000-000054410000}"/>
    <cellStyle name="Финансовый 2 161 3 3 5 7" xfId="35502" xr:uid="{00000000-0005-0000-0000-000055410000}"/>
    <cellStyle name="Финансовый 2 161 4" xfId="9983" xr:uid="{00000000-0005-0000-0000-000056410000}"/>
    <cellStyle name="Финансовый 2 161 4 2" xfId="13419" xr:uid="{00000000-0005-0000-0000-000057410000}"/>
    <cellStyle name="Финансовый 2 161 4 3" xfId="14903" xr:uid="{00000000-0005-0000-0000-000058410000}"/>
    <cellStyle name="Финансовый 2 161 4 3 2" xfId="16077" xr:uid="{00000000-0005-0000-0000-000059410000}"/>
    <cellStyle name="Финансовый 2 161 4 3 3" xfId="20060" xr:uid="{00000000-0005-0000-0000-00005A410000}"/>
    <cellStyle name="Финансовый 2 161 4 3 4" xfId="21530" xr:uid="{00000000-0005-0000-0000-00005B410000}"/>
    <cellStyle name="Финансовый 2 161 4 3 5" xfId="25547" xr:uid="{00000000-0005-0000-0000-00005C410000}"/>
    <cellStyle name="Финансовый 2 161 4 3 6" xfId="21812" xr:uid="{00000000-0005-0000-0000-00005D410000}"/>
    <cellStyle name="Финансовый 2 161 4 3 7" xfId="26059" xr:uid="{00000000-0005-0000-0000-00005E410000}"/>
    <cellStyle name="Финансовый 2 161 4 3 8" xfId="33233" xr:uid="{00000000-0005-0000-0000-00005F410000}"/>
    <cellStyle name="Финансовый 2 161 4 3 9" xfId="31615" xr:uid="{00000000-0005-0000-0000-000060410000}"/>
    <cellStyle name="Финансовый 2 161 4 4" xfId="17575" xr:uid="{00000000-0005-0000-0000-000061410000}"/>
    <cellStyle name="Финансовый 2 161 4 5" xfId="18887" xr:uid="{00000000-0005-0000-0000-000062410000}"/>
    <cellStyle name="Финансовый 2 161 4 5 2" xfId="22000" xr:uid="{00000000-0005-0000-0000-000063410000}"/>
    <cellStyle name="Финансовый 2 161 4 5 3" xfId="28030" xr:uid="{00000000-0005-0000-0000-000064410000}"/>
    <cellStyle name="Финансовый 2 161 4 5 4" xfId="29467" xr:uid="{00000000-0005-0000-0000-000065410000}"/>
    <cellStyle name="Финансовый 2 161 4 5 5" xfId="30773" xr:uid="{00000000-0005-0000-0000-000066410000}"/>
    <cellStyle name="Финансовый 2 161 4 5 6" xfId="34600" xr:uid="{00000000-0005-0000-0000-000067410000}"/>
    <cellStyle name="Финансовый 2 161 4 5 7" xfId="35936" xr:uid="{00000000-0005-0000-0000-000068410000}"/>
    <cellStyle name="Финансовый 2 161 5" xfId="11320" xr:uid="{00000000-0005-0000-0000-000069410000}"/>
    <cellStyle name="Финансовый 2 161 6" xfId="14067" xr:uid="{00000000-0005-0000-0000-00006A410000}"/>
    <cellStyle name="Финансовый 2 161 7" xfId="14255" xr:uid="{00000000-0005-0000-0000-00006B410000}"/>
    <cellStyle name="Финансовый 2 161 7 2" xfId="16725" xr:uid="{00000000-0005-0000-0000-00006C410000}"/>
    <cellStyle name="Финансовый 2 161 7 3" xfId="20708" xr:uid="{00000000-0005-0000-0000-00006D410000}"/>
    <cellStyle name="Финансовый 2 161 7 4" xfId="24760" xr:uid="{00000000-0005-0000-0000-00006E410000}"/>
    <cellStyle name="Финансовый 2 161 7 5" xfId="27043" xr:uid="{00000000-0005-0000-0000-00006F410000}"/>
    <cellStyle name="Финансовый 2 161 7 6" xfId="23797" xr:uid="{00000000-0005-0000-0000-000070410000}"/>
    <cellStyle name="Финансовый 2 161 7 7" xfId="28639" xr:uid="{00000000-0005-0000-0000-000071410000}"/>
    <cellStyle name="Финансовый 2 161 7 8" xfId="33881" xr:uid="{00000000-0005-0000-0000-000072410000}"/>
    <cellStyle name="Финансовый 2 161 7 9" xfId="32003" xr:uid="{00000000-0005-0000-0000-000073410000}"/>
    <cellStyle name="Финансовый 2 161 8" xfId="16927" xr:uid="{00000000-0005-0000-0000-000074410000}"/>
    <cellStyle name="Финансовый 2 161 9" xfId="18239" xr:uid="{00000000-0005-0000-0000-000075410000}"/>
    <cellStyle name="Финансовый 2 161 9 2" xfId="22852" xr:uid="{00000000-0005-0000-0000-000076410000}"/>
    <cellStyle name="Финансовый 2 161 9 3" xfId="27382" xr:uid="{00000000-0005-0000-0000-000077410000}"/>
    <cellStyle name="Финансовый 2 161 9 4" xfId="28819" xr:uid="{00000000-0005-0000-0000-000078410000}"/>
    <cellStyle name="Финансовый 2 161 9 5" xfId="30125" xr:uid="{00000000-0005-0000-0000-000079410000}"/>
    <cellStyle name="Финансовый 2 161 9 6" xfId="35248" xr:uid="{00000000-0005-0000-0000-00007A410000}"/>
    <cellStyle name="Финансовый 2 161 9 7" xfId="36584" xr:uid="{00000000-0005-0000-0000-00007B410000}"/>
    <cellStyle name="Финансовый 2 162" xfId="74" xr:uid="{00000000-0005-0000-0000-00007C410000}"/>
    <cellStyle name="Финансовый 2 162 2" xfId="462" xr:uid="{00000000-0005-0000-0000-00007D410000}"/>
    <cellStyle name="Финансовый 2 162 2 2" xfId="7761" xr:uid="{00000000-0005-0000-0000-00007E410000}"/>
    <cellStyle name="Финансовый 2 162 2 3" xfId="10370" xr:uid="{00000000-0005-0000-0000-00007F410000}"/>
    <cellStyle name="Финансовый 2 162 3" xfId="1436" xr:uid="{00000000-0005-0000-0000-000080410000}"/>
    <cellStyle name="Финансовый 2 162 3 2" xfId="7780" xr:uid="{00000000-0005-0000-0000-000081410000}"/>
    <cellStyle name="Финансовый 2 162 3 2 2" xfId="13778" xr:uid="{00000000-0005-0000-0000-000082410000}"/>
    <cellStyle name="Финансовый 2 162 3 2 3" xfId="14544" xr:uid="{00000000-0005-0000-0000-000083410000}"/>
    <cellStyle name="Финансовый 2 162 3 2 3 2" xfId="16436" xr:uid="{00000000-0005-0000-0000-000084410000}"/>
    <cellStyle name="Финансовый 2 162 3 2 3 3" xfId="20419" xr:uid="{00000000-0005-0000-0000-000085410000}"/>
    <cellStyle name="Финансовый 2 162 3 2 3 4" xfId="23457" xr:uid="{00000000-0005-0000-0000-000086410000}"/>
    <cellStyle name="Финансовый 2 162 3 2 3 5" xfId="24663" xr:uid="{00000000-0005-0000-0000-000087410000}"/>
    <cellStyle name="Финансовый 2 162 3 2 3 6" xfId="24971" xr:uid="{00000000-0005-0000-0000-000088410000}"/>
    <cellStyle name="Финансовый 2 162 3 2 3 7" xfId="24718" xr:uid="{00000000-0005-0000-0000-000089410000}"/>
    <cellStyle name="Финансовый 2 162 3 2 3 8" xfId="33592" xr:uid="{00000000-0005-0000-0000-00008A410000}"/>
    <cellStyle name="Финансовый 2 162 3 2 3 9" xfId="32229" xr:uid="{00000000-0005-0000-0000-00008B410000}"/>
    <cellStyle name="Финансовый 2 162 3 2 4" xfId="17216" xr:uid="{00000000-0005-0000-0000-00008C410000}"/>
    <cellStyle name="Финансовый 2 162 3 2 5" xfId="18528" xr:uid="{00000000-0005-0000-0000-00008D410000}"/>
    <cellStyle name="Финансовый 2 162 3 2 5 2" xfId="25336" xr:uid="{00000000-0005-0000-0000-00008E410000}"/>
    <cellStyle name="Финансовый 2 162 3 2 5 3" xfId="27671" xr:uid="{00000000-0005-0000-0000-00008F410000}"/>
    <cellStyle name="Финансовый 2 162 3 2 5 4" xfId="29108" xr:uid="{00000000-0005-0000-0000-000090410000}"/>
    <cellStyle name="Финансовый 2 162 3 2 5 5" xfId="30414" xr:uid="{00000000-0005-0000-0000-000091410000}"/>
    <cellStyle name="Финансовый 2 162 3 2 5 6" xfId="34959" xr:uid="{00000000-0005-0000-0000-000092410000}"/>
    <cellStyle name="Финансовый 2 162 3 2 5 7" xfId="36295" xr:uid="{00000000-0005-0000-0000-000093410000}"/>
    <cellStyle name="Финансовый 2 162 3 3" xfId="12502" xr:uid="{00000000-0005-0000-0000-000094410000}"/>
    <cellStyle name="Финансовый 2 162 3 3 2" xfId="13130" xr:uid="{00000000-0005-0000-0000-000095410000}"/>
    <cellStyle name="Финансовый 2 162 3 3 3" xfId="15192" xr:uid="{00000000-0005-0000-0000-000096410000}"/>
    <cellStyle name="Финансовый 2 162 3 3 3 2" xfId="15788" xr:uid="{00000000-0005-0000-0000-000097410000}"/>
    <cellStyle name="Финансовый 2 162 3 3 3 3" xfId="19771" xr:uid="{00000000-0005-0000-0000-000098410000}"/>
    <cellStyle name="Финансовый 2 162 3 3 3 4" xfId="22314" xr:uid="{00000000-0005-0000-0000-000099410000}"/>
    <cellStyle name="Финансовый 2 162 3 3 3 5" xfId="27314" xr:uid="{00000000-0005-0000-0000-00009A410000}"/>
    <cellStyle name="Финансовый 2 162 3 3 3 6" xfId="27068" xr:uid="{00000000-0005-0000-0000-00009B410000}"/>
    <cellStyle name="Финансовый 2 162 3 3 3 7" xfId="26467" xr:uid="{00000000-0005-0000-0000-00009C410000}"/>
    <cellStyle name="Финансовый 2 162 3 3 3 8" xfId="32944" xr:uid="{00000000-0005-0000-0000-00009D410000}"/>
    <cellStyle name="Финансовый 2 162 3 3 3 9" xfId="31573" xr:uid="{00000000-0005-0000-0000-00009E410000}"/>
    <cellStyle name="Финансовый 2 162 3 3 4" xfId="17864" xr:uid="{00000000-0005-0000-0000-00009F410000}"/>
    <cellStyle name="Финансовый 2 162 3 3 5" xfId="19176" xr:uid="{00000000-0005-0000-0000-0000A0410000}"/>
    <cellStyle name="Финансовый 2 162 3 3 5 2" xfId="23978" xr:uid="{00000000-0005-0000-0000-0000A1410000}"/>
    <cellStyle name="Финансовый 2 162 3 3 5 3" xfId="28319" xr:uid="{00000000-0005-0000-0000-0000A2410000}"/>
    <cellStyle name="Финансовый 2 162 3 3 5 4" xfId="29756" xr:uid="{00000000-0005-0000-0000-0000A3410000}"/>
    <cellStyle name="Финансовый 2 162 3 3 5 5" xfId="31062" xr:uid="{00000000-0005-0000-0000-0000A4410000}"/>
    <cellStyle name="Финансовый 2 162 3 3 5 6" xfId="34311" xr:uid="{00000000-0005-0000-0000-0000A5410000}"/>
    <cellStyle name="Финансовый 2 162 3 3 5 7" xfId="35647" xr:uid="{00000000-0005-0000-0000-0000A6410000}"/>
    <cellStyle name="Финансовый 2 162 4" xfId="9984" xr:uid="{00000000-0005-0000-0000-0000A7410000}"/>
    <cellStyle name="Финансовый 2 162 4 2" xfId="13418" xr:uid="{00000000-0005-0000-0000-0000A8410000}"/>
    <cellStyle name="Финансовый 2 162 4 3" xfId="14904" xr:uid="{00000000-0005-0000-0000-0000A9410000}"/>
    <cellStyle name="Финансовый 2 162 4 3 2" xfId="16076" xr:uid="{00000000-0005-0000-0000-0000AA410000}"/>
    <cellStyle name="Финансовый 2 162 4 3 3" xfId="20059" xr:uid="{00000000-0005-0000-0000-0000AB410000}"/>
    <cellStyle name="Финансовый 2 162 4 3 4" xfId="21403" xr:uid="{00000000-0005-0000-0000-0000AC410000}"/>
    <cellStyle name="Финансовый 2 162 4 3 5" xfId="25513" xr:uid="{00000000-0005-0000-0000-0000AD410000}"/>
    <cellStyle name="Финансовый 2 162 4 3 6" xfId="22230" xr:uid="{00000000-0005-0000-0000-0000AE410000}"/>
    <cellStyle name="Финансовый 2 162 4 3 7" xfId="26401" xr:uid="{00000000-0005-0000-0000-0000AF410000}"/>
    <cellStyle name="Финансовый 2 162 4 3 8" xfId="33232" xr:uid="{00000000-0005-0000-0000-0000B0410000}"/>
    <cellStyle name="Финансовый 2 162 4 3 9" xfId="31631" xr:uid="{00000000-0005-0000-0000-0000B1410000}"/>
    <cellStyle name="Финансовый 2 162 4 4" xfId="17576" xr:uid="{00000000-0005-0000-0000-0000B2410000}"/>
    <cellStyle name="Финансовый 2 162 4 5" xfId="18888" xr:uid="{00000000-0005-0000-0000-0000B3410000}"/>
    <cellStyle name="Финансовый 2 162 4 5 2" xfId="22043" xr:uid="{00000000-0005-0000-0000-0000B4410000}"/>
    <cellStyle name="Финансовый 2 162 4 5 3" xfId="28031" xr:uid="{00000000-0005-0000-0000-0000B5410000}"/>
    <cellStyle name="Финансовый 2 162 4 5 4" xfId="29468" xr:uid="{00000000-0005-0000-0000-0000B6410000}"/>
    <cellStyle name="Финансовый 2 162 4 5 5" xfId="30774" xr:uid="{00000000-0005-0000-0000-0000B7410000}"/>
    <cellStyle name="Финансовый 2 162 4 5 6" xfId="34599" xr:uid="{00000000-0005-0000-0000-0000B8410000}"/>
    <cellStyle name="Финансовый 2 162 4 5 7" xfId="35935" xr:uid="{00000000-0005-0000-0000-0000B9410000}"/>
    <cellStyle name="Финансовый 2 162 5" xfId="11321" xr:uid="{00000000-0005-0000-0000-0000BA410000}"/>
    <cellStyle name="Финансовый 2 162 6" xfId="14066" xr:uid="{00000000-0005-0000-0000-0000BB410000}"/>
    <cellStyle name="Финансовый 2 162 7" xfId="14256" xr:uid="{00000000-0005-0000-0000-0000BC410000}"/>
    <cellStyle name="Финансовый 2 162 7 2" xfId="16724" xr:uid="{00000000-0005-0000-0000-0000BD410000}"/>
    <cellStyle name="Финансовый 2 162 7 3" xfId="20707" xr:uid="{00000000-0005-0000-0000-0000BE410000}"/>
    <cellStyle name="Финансовый 2 162 7 4" xfId="24379" xr:uid="{00000000-0005-0000-0000-0000BF410000}"/>
    <cellStyle name="Финансовый 2 162 7 5" xfId="24686" xr:uid="{00000000-0005-0000-0000-0000C0410000}"/>
    <cellStyle name="Финансовый 2 162 7 6" xfId="25665" xr:uid="{00000000-0005-0000-0000-0000C1410000}"/>
    <cellStyle name="Финансовый 2 162 7 7" xfId="25601" xr:uid="{00000000-0005-0000-0000-0000C2410000}"/>
    <cellStyle name="Финансовый 2 162 7 8" xfId="33880" xr:uid="{00000000-0005-0000-0000-0000C3410000}"/>
    <cellStyle name="Финансовый 2 162 7 9" xfId="32586" xr:uid="{00000000-0005-0000-0000-0000C4410000}"/>
    <cellStyle name="Финансовый 2 162 8" xfId="16928" xr:uid="{00000000-0005-0000-0000-0000C5410000}"/>
    <cellStyle name="Финансовый 2 162 9" xfId="18240" xr:uid="{00000000-0005-0000-0000-0000C6410000}"/>
    <cellStyle name="Финансовый 2 162 9 2" xfId="22800" xr:uid="{00000000-0005-0000-0000-0000C7410000}"/>
    <cellStyle name="Финансовый 2 162 9 3" xfId="27383" xr:uid="{00000000-0005-0000-0000-0000C8410000}"/>
    <cellStyle name="Финансовый 2 162 9 4" xfId="28820" xr:uid="{00000000-0005-0000-0000-0000C9410000}"/>
    <cellStyle name="Финансовый 2 162 9 5" xfId="30126" xr:uid="{00000000-0005-0000-0000-0000CA410000}"/>
    <cellStyle name="Финансовый 2 162 9 6" xfId="35247" xr:uid="{00000000-0005-0000-0000-0000CB410000}"/>
    <cellStyle name="Финансовый 2 162 9 7" xfId="36583" xr:uid="{00000000-0005-0000-0000-0000CC410000}"/>
    <cellStyle name="Финансовый 2 163" xfId="75" xr:uid="{00000000-0005-0000-0000-0000CD410000}"/>
    <cellStyle name="Финансовый 2 163 2" xfId="463" xr:uid="{00000000-0005-0000-0000-0000CE410000}"/>
    <cellStyle name="Финансовый 2 163 2 2" xfId="8313" xr:uid="{00000000-0005-0000-0000-0000CF410000}"/>
    <cellStyle name="Финансовый 2 163 2 3" xfId="10371" xr:uid="{00000000-0005-0000-0000-0000D0410000}"/>
    <cellStyle name="Финансовый 2 163 3" xfId="1437" xr:uid="{00000000-0005-0000-0000-0000D1410000}"/>
    <cellStyle name="Финансовый 2 163 3 2" xfId="8556" xr:uid="{00000000-0005-0000-0000-0000D2410000}"/>
    <cellStyle name="Финансовый 2 163 3 2 2" xfId="13631" xr:uid="{00000000-0005-0000-0000-0000D3410000}"/>
    <cellStyle name="Финансовый 2 163 3 2 3" xfId="14691" xr:uid="{00000000-0005-0000-0000-0000D4410000}"/>
    <cellStyle name="Финансовый 2 163 3 2 3 2" xfId="16289" xr:uid="{00000000-0005-0000-0000-0000D5410000}"/>
    <cellStyle name="Финансовый 2 163 3 2 3 3" xfId="20272" xr:uid="{00000000-0005-0000-0000-0000D6410000}"/>
    <cellStyle name="Финансовый 2 163 3 2 3 4" xfId="24344" xr:uid="{00000000-0005-0000-0000-0000D7410000}"/>
    <cellStyle name="Финансовый 2 163 3 2 3 5" xfId="26350" xr:uid="{00000000-0005-0000-0000-0000D8410000}"/>
    <cellStyle name="Финансовый 2 163 3 2 3 6" xfId="27113" xr:uid="{00000000-0005-0000-0000-0000D9410000}"/>
    <cellStyle name="Финансовый 2 163 3 2 3 7" xfId="22298" xr:uid="{00000000-0005-0000-0000-0000DA410000}"/>
    <cellStyle name="Финансовый 2 163 3 2 3 8" xfId="33445" xr:uid="{00000000-0005-0000-0000-0000DB410000}"/>
    <cellStyle name="Финансовый 2 163 3 2 3 9" xfId="31951" xr:uid="{00000000-0005-0000-0000-0000DC410000}"/>
    <cellStyle name="Финансовый 2 163 3 2 4" xfId="17363" xr:uid="{00000000-0005-0000-0000-0000DD410000}"/>
    <cellStyle name="Финансовый 2 163 3 2 5" xfId="18675" xr:uid="{00000000-0005-0000-0000-0000DE410000}"/>
    <cellStyle name="Финансовый 2 163 3 2 5 2" xfId="23915" xr:uid="{00000000-0005-0000-0000-0000DF410000}"/>
    <cellStyle name="Финансовый 2 163 3 2 5 3" xfId="27818" xr:uid="{00000000-0005-0000-0000-0000E0410000}"/>
    <cellStyle name="Финансовый 2 163 3 2 5 4" xfId="29255" xr:uid="{00000000-0005-0000-0000-0000E1410000}"/>
    <cellStyle name="Финансовый 2 163 3 2 5 5" xfId="30561" xr:uid="{00000000-0005-0000-0000-0000E2410000}"/>
    <cellStyle name="Финансовый 2 163 3 2 5 6" xfId="34812" xr:uid="{00000000-0005-0000-0000-0000E3410000}"/>
    <cellStyle name="Финансовый 2 163 3 2 5 7" xfId="36148" xr:uid="{00000000-0005-0000-0000-0000E4410000}"/>
    <cellStyle name="Финансовый 2 163 3 3" xfId="12649" xr:uid="{00000000-0005-0000-0000-0000E5410000}"/>
    <cellStyle name="Финансовый 2 163 3 3 2" xfId="12983" xr:uid="{00000000-0005-0000-0000-0000E6410000}"/>
    <cellStyle name="Финансовый 2 163 3 3 3" xfId="15339" xr:uid="{00000000-0005-0000-0000-0000E7410000}"/>
    <cellStyle name="Финансовый 2 163 3 3 3 2" xfId="15641" xr:uid="{00000000-0005-0000-0000-0000E8410000}"/>
    <cellStyle name="Финансовый 2 163 3 3 3 3" xfId="19624" xr:uid="{00000000-0005-0000-0000-0000E9410000}"/>
    <cellStyle name="Финансовый 2 163 3 3 3 4" xfId="22554" xr:uid="{00000000-0005-0000-0000-0000EA410000}"/>
    <cellStyle name="Финансовый 2 163 3 3 3 5" xfId="23599" xr:uid="{00000000-0005-0000-0000-0000EB410000}"/>
    <cellStyle name="Финансовый 2 163 3 3 3 6" xfId="26148" xr:uid="{00000000-0005-0000-0000-0000EC410000}"/>
    <cellStyle name="Финансовый 2 163 3 3 3 7" xfId="25727" xr:uid="{00000000-0005-0000-0000-0000ED410000}"/>
    <cellStyle name="Финансовый 2 163 3 3 3 8" xfId="32797" xr:uid="{00000000-0005-0000-0000-0000EE410000}"/>
    <cellStyle name="Финансовый 2 163 3 3 3 9" xfId="31649" xr:uid="{00000000-0005-0000-0000-0000EF410000}"/>
    <cellStyle name="Финансовый 2 163 3 3 4" xfId="18011" xr:uid="{00000000-0005-0000-0000-0000F0410000}"/>
    <cellStyle name="Финансовый 2 163 3 3 5" xfId="19323" xr:uid="{00000000-0005-0000-0000-0000F1410000}"/>
    <cellStyle name="Финансовый 2 163 3 3 5 2" xfId="21019" xr:uid="{00000000-0005-0000-0000-0000F2410000}"/>
    <cellStyle name="Финансовый 2 163 3 3 5 3" xfId="28466" xr:uid="{00000000-0005-0000-0000-0000F3410000}"/>
    <cellStyle name="Финансовый 2 163 3 3 5 4" xfId="29903" xr:uid="{00000000-0005-0000-0000-0000F4410000}"/>
    <cellStyle name="Финансовый 2 163 3 3 5 5" xfId="31209" xr:uid="{00000000-0005-0000-0000-0000F5410000}"/>
    <cellStyle name="Финансовый 2 163 3 3 5 6" xfId="34164" xr:uid="{00000000-0005-0000-0000-0000F6410000}"/>
    <cellStyle name="Финансовый 2 163 3 3 5 7" xfId="35500" xr:uid="{00000000-0005-0000-0000-0000F7410000}"/>
    <cellStyle name="Финансовый 2 163 4" xfId="9985" xr:uid="{00000000-0005-0000-0000-0000F8410000}"/>
    <cellStyle name="Финансовый 2 163 4 2" xfId="13417" xr:uid="{00000000-0005-0000-0000-0000F9410000}"/>
    <cellStyle name="Финансовый 2 163 4 3" xfId="14905" xr:uid="{00000000-0005-0000-0000-0000FA410000}"/>
    <cellStyle name="Финансовый 2 163 4 3 2" xfId="16075" xr:uid="{00000000-0005-0000-0000-0000FB410000}"/>
    <cellStyle name="Финансовый 2 163 4 3 3" xfId="20058" xr:uid="{00000000-0005-0000-0000-0000FC410000}"/>
    <cellStyle name="Финансовый 2 163 4 3 4" xfId="22861" xr:uid="{00000000-0005-0000-0000-0000FD410000}"/>
    <cellStyle name="Финансовый 2 163 4 3 5" xfId="25733" xr:uid="{00000000-0005-0000-0000-0000FE410000}"/>
    <cellStyle name="Финансовый 2 163 4 3 6" xfId="26792" xr:uid="{00000000-0005-0000-0000-0000FF410000}"/>
    <cellStyle name="Финансовый 2 163 4 3 7" xfId="23403" xr:uid="{00000000-0005-0000-0000-000000420000}"/>
    <cellStyle name="Финансовый 2 163 4 3 8" xfId="33231" xr:uid="{00000000-0005-0000-0000-000001420000}"/>
    <cellStyle name="Финансовый 2 163 4 3 9" xfId="31669" xr:uid="{00000000-0005-0000-0000-000002420000}"/>
    <cellStyle name="Финансовый 2 163 4 4" xfId="17577" xr:uid="{00000000-0005-0000-0000-000003420000}"/>
    <cellStyle name="Финансовый 2 163 4 5" xfId="18889" xr:uid="{00000000-0005-0000-0000-000004420000}"/>
    <cellStyle name="Финансовый 2 163 4 5 2" xfId="20891" xr:uid="{00000000-0005-0000-0000-000005420000}"/>
    <cellStyle name="Финансовый 2 163 4 5 3" xfId="28032" xr:uid="{00000000-0005-0000-0000-000006420000}"/>
    <cellStyle name="Финансовый 2 163 4 5 4" xfId="29469" xr:uid="{00000000-0005-0000-0000-000007420000}"/>
    <cellStyle name="Финансовый 2 163 4 5 5" xfId="30775" xr:uid="{00000000-0005-0000-0000-000008420000}"/>
    <cellStyle name="Финансовый 2 163 4 5 6" xfId="34598" xr:uid="{00000000-0005-0000-0000-000009420000}"/>
    <cellStyle name="Финансовый 2 163 4 5 7" xfId="35934" xr:uid="{00000000-0005-0000-0000-00000A420000}"/>
    <cellStyle name="Финансовый 2 163 5" xfId="11322" xr:uid="{00000000-0005-0000-0000-00000B420000}"/>
    <cellStyle name="Финансовый 2 163 6" xfId="14065" xr:uid="{00000000-0005-0000-0000-00000C420000}"/>
    <cellStyle name="Финансовый 2 163 7" xfId="14257" xr:uid="{00000000-0005-0000-0000-00000D420000}"/>
    <cellStyle name="Финансовый 2 163 7 2" xfId="16723" xr:uid="{00000000-0005-0000-0000-00000E420000}"/>
    <cellStyle name="Финансовый 2 163 7 3" xfId="20706" xr:uid="{00000000-0005-0000-0000-00000F420000}"/>
    <cellStyle name="Финансовый 2 163 7 4" xfId="24172" xr:uid="{00000000-0005-0000-0000-000010420000}"/>
    <cellStyle name="Финансовый 2 163 7 5" xfId="26916" xr:uid="{00000000-0005-0000-0000-000011420000}"/>
    <cellStyle name="Финансовый 2 163 7 6" xfId="26727" xr:uid="{00000000-0005-0000-0000-000012420000}"/>
    <cellStyle name="Финансовый 2 163 7 7" xfId="26510" xr:uid="{00000000-0005-0000-0000-000013420000}"/>
    <cellStyle name="Финансовый 2 163 7 8" xfId="33879" xr:uid="{00000000-0005-0000-0000-000014420000}"/>
    <cellStyle name="Финансовый 2 163 7 9" xfId="32056" xr:uid="{00000000-0005-0000-0000-000015420000}"/>
    <cellStyle name="Финансовый 2 163 8" xfId="16929" xr:uid="{00000000-0005-0000-0000-000016420000}"/>
    <cellStyle name="Финансовый 2 163 9" xfId="18241" xr:uid="{00000000-0005-0000-0000-000017420000}"/>
    <cellStyle name="Финансовый 2 163 9 2" xfId="22736" xr:uid="{00000000-0005-0000-0000-000018420000}"/>
    <cellStyle name="Финансовый 2 163 9 3" xfId="27384" xr:uid="{00000000-0005-0000-0000-000019420000}"/>
    <cellStyle name="Финансовый 2 163 9 4" xfId="28821" xr:uid="{00000000-0005-0000-0000-00001A420000}"/>
    <cellStyle name="Финансовый 2 163 9 5" xfId="30127" xr:uid="{00000000-0005-0000-0000-00001B420000}"/>
    <cellStyle name="Финансовый 2 163 9 6" xfId="35246" xr:uid="{00000000-0005-0000-0000-00001C420000}"/>
    <cellStyle name="Финансовый 2 163 9 7" xfId="36582" xr:uid="{00000000-0005-0000-0000-00001D420000}"/>
    <cellStyle name="Финансовый 2 164" xfId="76" xr:uid="{00000000-0005-0000-0000-00001E420000}"/>
    <cellStyle name="Финансовый 2 164 2" xfId="464" xr:uid="{00000000-0005-0000-0000-00001F420000}"/>
    <cellStyle name="Финансовый 2 164 2 2" xfId="8132" xr:uid="{00000000-0005-0000-0000-000020420000}"/>
    <cellStyle name="Финансовый 2 164 2 3" xfId="10372" xr:uid="{00000000-0005-0000-0000-000021420000}"/>
    <cellStyle name="Финансовый 2 164 3" xfId="1438" xr:uid="{00000000-0005-0000-0000-000022420000}"/>
    <cellStyle name="Финансовый 2 164 3 2" xfId="8152" xr:uid="{00000000-0005-0000-0000-000023420000}"/>
    <cellStyle name="Финансовый 2 164 3 2 2" xfId="13672" xr:uid="{00000000-0005-0000-0000-000024420000}"/>
    <cellStyle name="Финансовый 2 164 3 2 3" xfId="14650" xr:uid="{00000000-0005-0000-0000-000025420000}"/>
    <cellStyle name="Финансовый 2 164 3 2 3 2" xfId="16330" xr:uid="{00000000-0005-0000-0000-000026420000}"/>
    <cellStyle name="Финансовый 2 164 3 2 3 3" xfId="20313" xr:uid="{00000000-0005-0000-0000-000027420000}"/>
    <cellStyle name="Финансовый 2 164 3 2 3 4" xfId="25187" xr:uid="{00000000-0005-0000-0000-000028420000}"/>
    <cellStyle name="Финансовый 2 164 3 2 3 5" xfId="26818" xr:uid="{00000000-0005-0000-0000-000029420000}"/>
    <cellStyle name="Финансовый 2 164 3 2 3 6" xfId="21423" xr:uid="{00000000-0005-0000-0000-00002A420000}"/>
    <cellStyle name="Финансовый 2 164 3 2 3 7" xfId="26557" xr:uid="{00000000-0005-0000-0000-00002B420000}"/>
    <cellStyle name="Финансовый 2 164 3 2 3 8" xfId="33486" xr:uid="{00000000-0005-0000-0000-00002C420000}"/>
    <cellStyle name="Финансовый 2 164 3 2 3 9" xfId="31423" xr:uid="{00000000-0005-0000-0000-00002D420000}"/>
    <cellStyle name="Финансовый 2 164 3 2 4" xfId="17322" xr:uid="{00000000-0005-0000-0000-00002E420000}"/>
    <cellStyle name="Финансовый 2 164 3 2 5" xfId="18634" xr:uid="{00000000-0005-0000-0000-00002F420000}"/>
    <cellStyle name="Финансовый 2 164 3 2 5 2" xfId="23023" xr:uid="{00000000-0005-0000-0000-000030420000}"/>
    <cellStyle name="Финансовый 2 164 3 2 5 3" xfId="27777" xr:uid="{00000000-0005-0000-0000-000031420000}"/>
    <cellStyle name="Финансовый 2 164 3 2 5 4" xfId="29214" xr:uid="{00000000-0005-0000-0000-000032420000}"/>
    <cellStyle name="Финансовый 2 164 3 2 5 5" xfId="30520" xr:uid="{00000000-0005-0000-0000-000033420000}"/>
    <cellStyle name="Финансовый 2 164 3 2 5 6" xfId="34853" xr:uid="{00000000-0005-0000-0000-000034420000}"/>
    <cellStyle name="Финансовый 2 164 3 2 5 7" xfId="36189" xr:uid="{00000000-0005-0000-0000-000035420000}"/>
    <cellStyle name="Финансовый 2 164 3 3" xfId="12608" xr:uid="{00000000-0005-0000-0000-000036420000}"/>
    <cellStyle name="Финансовый 2 164 3 3 2" xfId="13024" xr:uid="{00000000-0005-0000-0000-000037420000}"/>
    <cellStyle name="Финансовый 2 164 3 3 3" xfId="15298" xr:uid="{00000000-0005-0000-0000-000038420000}"/>
    <cellStyle name="Финансовый 2 164 3 3 3 2" xfId="15682" xr:uid="{00000000-0005-0000-0000-000039420000}"/>
    <cellStyle name="Финансовый 2 164 3 3 3 3" xfId="19665" xr:uid="{00000000-0005-0000-0000-00003A420000}"/>
    <cellStyle name="Финансовый 2 164 3 3 3 4" xfId="23409" xr:uid="{00000000-0005-0000-0000-00003B420000}"/>
    <cellStyle name="Финансовый 2 164 3 3 3 5" xfId="25396" xr:uid="{00000000-0005-0000-0000-00003C420000}"/>
    <cellStyle name="Финансовый 2 164 3 3 3 6" xfId="21522" xr:uid="{00000000-0005-0000-0000-00003D420000}"/>
    <cellStyle name="Финансовый 2 164 3 3 3 7" xfId="25094" xr:uid="{00000000-0005-0000-0000-00003E420000}"/>
    <cellStyle name="Финансовый 2 164 3 3 3 8" xfId="32838" xr:uid="{00000000-0005-0000-0000-00003F420000}"/>
    <cellStyle name="Финансовый 2 164 3 3 3 9" xfId="31409" xr:uid="{00000000-0005-0000-0000-000040420000}"/>
    <cellStyle name="Финансовый 2 164 3 3 4" xfId="17970" xr:uid="{00000000-0005-0000-0000-000041420000}"/>
    <cellStyle name="Финансовый 2 164 3 3 5" xfId="19282" xr:uid="{00000000-0005-0000-0000-000042420000}"/>
    <cellStyle name="Финансовый 2 164 3 3 5 2" xfId="23851" xr:uid="{00000000-0005-0000-0000-000043420000}"/>
    <cellStyle name="Финансовый 2 164 3 3 5 3" xfId="28425" xr:uid="{00000000-0005-0000-0000-000044420000}"/>
    <cellStyle name="Финансовый 2 164 3 3 5 4" xfId="29862" xr:uid="{00000000-0005-0000-0000-000045420000}"/>
    <cellStyle name="Финансовый 2 164 3 3 5 5" xfId="31168" xr:uid="{00000000-0005-0000-0000-000046420000}"/>
    <cellStyle name="Финансовый 2 164 3 3 5 6" xfId="34205" xr:uid="{00000000-0005-0000-0000-000047420000}"/>
    <cellStyle name="Финансовый 2 164 3 3 5 7" xfId="35541" xr:uid="{00000000-0005-0000-0000-000048420000}"/>
    <cellStyle name="Финансовый 2 164 4" xfId="9986" xr:uid="{00000000-0005-0000-0000-000049420000}"/>
    <cellStyle name="Финансовый 2 164 4 2" xfId="13416" xr:uid="{00000000-0005-0000-0000-00004A420000}"/>
    <cellStyle name="Финансовый 2 164 4 3" xfId="14906" xr:uid="{00000000-0005-0000-0000-00004B420000}"/>
    <cellStyle name="Финансовый 2 164 4 3 2" xfId="16074" xr:uid="{00000000-0005-0000-0000-00004C420000}"/>
    <cellStyle name="Финансовый 2 164 4 3 3" xfId="20057" xr:uid="{00000000-0005-0000-0000-00004D420000}"/>
    <cellStyle name="Финансовый 2 164 4 3 4" xfId="22807" xr:uid="{00000000-0005-0000-0000-00004E420000}"/>
    <cellStyle name="Финансовый 2 164 4 3 5" xfId="25980" xr:uid="{00000000-0005-0000-0000-00004F420000}"/>
    <cellStyle name="Финансовый 2 164 4 3 6" xfId="23198" xr:uid="{00000000-0005-0000-0000-000050420000}"/>
    <cellStyle name="Финансовый 2 164 4 3 7" xfId="26950" xr:uid="{00000000-0005-0000-0000-000051420000}"/>
    <cellStyle name="Финансовый 2 164 4 3 8" xfId="33230" xr:uid="{00000000-0005-0000-0000-000052420000}"/>
    <cellStyle name="Финансовый 2 164 4 3 9" xfId="31386" xr:uid="{00000000-0005-0000-0000-000053420000}"/>
    <cellStyle name="Финансовый 2 164 4 4" xfId="17578" xr:uid="{00000000-0005-0000-0000-000054420000}"/>
    <cellStyle name="Финансовый 2 164 4 5" xfId="18890" xr:uid="{00000000-0005-0000-0000-000055420000}"/>
    <cellStyle name="Финансовый 2 164 4 5 2" xfId="23790" xr:uid="{00000000-0005-0000-0000-000056420000}"/>
    <cellStyle name="Финансовый 2 164 4 5 3" xfId="28033" xr:uid="{00000000-0005-0000-0000-000057420000}"/>
    <cellStyle name="Финансовый 2 164 4 5 4" xfId="29470" xr:uid="{00000000-0005-0000-0000-000058420000}"/>
    <cellStyle name="Финансовый 2 164 4 5 5" xfId="30776" xr:uid="{00000000-0005-0000-0000-000059420000}"/>
    <cellStyle name="Финансовый 2 164 4 5 6" xfId="34597" xr:uid="{00000000-0005-0000-0000-00005A420000}"/>
    <cellStyle name="Финансовый 2 164 4 5 7" xfId="35933" xr:uid="{00000000-0005-0000-0000-00005B420000}"/>
    <cellStyle name="Финансовый 2 164 5" xfId="11323" xr:uid="{00000000-0005-0000-0000-00005C420000}"/>
    <cellStyle name="Финансовый 2 164 6" xfId="14064" xr:uid="{00000000-0005-0000-0000-00005D420000}"/>
    <cellStyle name="Финансовый 2 164 7" xfId="14258" xr:uid="{00000000-0005-0000-0000-00005E420000}"/>
    <cellStyle name="Финансовый 2 164 7 2" xfId="16722" xr:uid="{00000000-0005-0000-0000-00005F420000}"/>
    <cellStyle name="Финансовый 2 164 7 3" xfId="20705" xr:uid="{00000000-0005-0000-0000-000060420000}"/>
    <cellStyle name="Финансовый 2 164 7 4" xfId="23980" xr:uid="{00000000-0005-0000-0000-000061420000}"/>
    <cellStyle name="Финансовый 2 164 7 5" xfId="25561" xr:uid="{00000000-0005-0000-0000-000062420000}"/>
    <cellStyle name="Финансовый 2 164 7 6" xfId="25345" xr:uid="{00000000-0005-0000-0000-000063420000}"/>
    <cellStyle name="Финансовый 2 164 7 7" xfId="22014" xr:uid="{00000000-0005-0000-0000-000064420000}"/>
    <cellStyle name="Финансовый 2 164 7 8" xfId="33878" xr:uid="{00000000-0005-0000-0000-000065420000}"/>
    <cellStyle name="Финансовый 2 164 7 9" xfId="32117" xr:uid="{00000000-0005-0000-0000-000066420000}"/>
    <cellStyle name="Финансовый 2 164 8" xfId="16930" xr:uid="{00000000-0005-0000-0000-000067420000}"/>
    <cellStyle name="Финансовый 2 164 9" xfId="18242" xr:uid="{00000000-0005-0000-0000-000068420000}"/>
    <cellStyle name="Финансовый 2 164 9 2" xfId="22571" xr:uid="{00000000-0005-0000-0000-000069420000}"/>
    <cellStyle name="Финансовый 2 164 9 3" xfId="27385" xr:uid="{00000000-0005-0000-0000-00006A420000}"/>
    <cellStyle name="Финансовый 2 164 9 4" xfId="28822" xr:uid="{00000000-0005-0000-0000-00006B420000}"/>
    <cellStyle name="Финансовый 2 164 9 5" xfId="30128" xr:uid="{00000000-0005-0000-0000-00006C420000}"/>
    <cellStyle name="Финансовый 2 164 9 6" xfId="35245" xr:uid="{00000000-0005-0000-0000-00006D420000}"/>
    <cellStyle name="Финансовый 2 164 9 7" xfId="36581" xr:uid="{00000000-0005-0000-0000-00006E420000}"/>
    <cellStyle name="Финансовый 2 165" xfId="77" xr:uid="{00000000-0005-0000-0000-00006F420000}"/>
    <cellStyle name="Финансовый 2 165 2" xfId="465" xr:uid="{00000000-0005-0000-0000-000070420000}"/>
    <cellStyle name="Финансовый 2 165 2 2" xfId="8773" xr:uid="{00000000-0005-0000-0000-000071420000}"/>
    <cellStyle name="Финансовый 2 165 2 3" xfId="10373" xr:uid="{00000000-0005-0000-0000-000072420000}"/>
    <cellStyle name="Финансовый 2 165 3" xfId="1439" xr:uid="{00000000-0005-0000-0000-000073420000}"/>
    <cellStyle name="Финансовый 2 165 3 2" xfId="8610" xr:uid="{00000000-0005-0000-0000-000074420000}"/>
    <cellStyle name="Финансовый 2 165 3 2 2" xfId="13626" xr:uid="{00000000-0005-0000-0000-000075420000}"/>
    <cellStyle name="Финансовый 2 165 3 2 3" xfId="14696" xr:uid="{00000000-0005-0000-0000-000076420000}"/>
    <cellStyle name="Финансовый 2 165 3 2 3 2" xfId="16284" xr:uid="{00000000-0005-0000-0000-000077420000}"/>
    <cellStyle name="Финансовый 2 165 3 2 3 3" xfId="20267" xr:uid="{00000000-0005-0000-0000-000078420000}"/>
    <cellStyle name="Финансовый 2 165 3 2 3 4" xfId="23191" xr:uid="{00000000-0005-0000-0000-000079420000}"/>
    <cellStyle name="Финансовый 2 165 3 2 3 5" xfId="26162" xr:uid="{00000000-0005-0000-0000-00007A420000}"/>
    <cellStyle name="Финансовый 2 165 3 2 3 6" xfId="22112" xr:uid="{00000000-0005-0000-0000-00007B420000}"/>
    <cellStyle name="Финансовый 2 165 3 2 3 7" xfId="26612" xr:uid="{00000000-0005-0000-0000-00007C420000}"/>
    <cellStyle name="Финансовый 2 165 3 2 3 8" xfId="33440" xr:uid="{00000000-0005-0000-0000-00007D420000}"/>
    <cellStyle name="Финансовый 2 165 3 2 3 9" xfId="32589" xr:uid="{00000000-0005-0000-0000-00007E420000}"/>
    <cellStyle name="Финансовый 2 165 3 2 4" xfId="17368" xr:uid="{00000000-0005-0000-0000-00007F420000}"/>
    <cellStyle name="Финансовый 2 165 3 2 5" xfId="18680" xr:uid="{00000000-0005-0000-0000-000080420000}"/>
    <cellStyle name="Финансовый 2 165 3 2 5 2" xfId="22871" xr:uid="{00000000-0005-0000-0000-000081420000}"/>
    <cellStyle name="Финансовый 2 165 3 2 5 3" xfId="27823" xr:uid="{00000000-0005-0000-0000-000082420000}"/>
    <cellStyle name="Финансовый 2 165 3 2 5 4" xfId="29260" xr:uid="{00000000-0005-0000-0000-000083420000}"/>
    <cellStyle name="Финансовый 2 165 3 2 5 5" xfId="30566" xr:uid="{00000000-0005-0000-0000-000084420000}"/>
    <cellStyle name="Финансовый 2 165 3 2 5 6" xfId="34807" xr:uid="{00000000-0005-0000-0000-000085420000}"/>
    <cellStyle name="Финансовый 2 165 3 2 5 7" xfId="36143" xr:uid="{00000000-0005-0000-0000-000086420000}"/>
    <cellStyle name="Финансовый 2 165 3 3" xfId="12654" xr:uid="{00000000-0005-0000-0000-000087420000}"/>
    <cellStyle name="Финансовый 2 165 3 3 2" xfId="12978" xr:uid="{00000000-0005-0000-0000-000088420000}"/>
    <cellStyle name="Финансовый 2 165 3 3 3" xfId="15344" xr:uid="{00000000-0005-0000-0000-000089420000}"/>
    <cellStyle name="Финансовый 2 165 3 3 3 2" xfId="15636" xr:uid="{00000000-0005-0000-0000-00008A420000}"/>
    <cellStyle name="Финансовый 2 165 3 3 3 3" xfId="19619" xr:uid="{00000000-0005-0000-0000-00008B420000}"/>
    <cellStyle name="Финансовый 2 165 3 3 3 4" xfId="22137" xr:uid="{00000000-0005-0000-0000-00008C420000}"/>
    <cellStyle name="Финансовый 2 165 3 3 3 5" xfId="25940" xr:uid="{00000000-0005-0000-0000-00008D420000}"/>
    <cellStyle name="Финансовый 2 165 3 3 3 6" xfId="25819" xr:uid="{00000000-0005-0000-0000-00008E420000}"/>
    <cellStyle name="Финансовый 2 165 3 3 3 7" xfId="24601" xr:uid="{00000000-0005-0000-0000-00008F420000}"/>
    <cellStyle name="Финансовый 2 165 3 3 3 8" xfId="32792" xr:uid="{00000000-0005-0000-0000-000090420000}"/>
    <cellStyle name="Финансовый 2 165 3 3 3 9" xfId="31755" xr:uid="{00000000-0005-0000-0000-000091420000}"/>
    <cellStyle name="Финансовый 2 165 3 3 4" xfId="18016" xr:uid="{00000000-0005-0000-0000-000092420000}"/>
    <cellStyle name="Финансовый 2 165 3 3 5" xfId="19328" xr:uid="{00000000-0005-0000-0000-000093420000}"/>
    <cellStyle name="Финансовый 2 165 3 3 5 2" xfId="21817" xr:uid="{00000000-0005-0000-0000-000094420000}"/>
    <cellStyle name="Финансовый 2 165 3 3 5 3" xfId="28471" xr:uid="{00000000-0005-0000-0000-000095420000}"/>
    <cellStyle name="Финансовый 2 165 3 3 5 4" xfId="29908" xr:uid="{00000000-0005-0000-0000-000096420000}"/>
    <cellStyle name="Финансовый 2 165 3 3 5 5" xfId="31214" xr:uid="{00000000-0005-0000-0000-000097420000}"/>
    <cellStyle name="Финансовый 2 165 3 3 5 6" xfId="34159" xr:uid="{00000000-0005-0000-0000-000098420000}"/>
    <cellStyle name="Финансовый 2 165 3 3 5 7" xfId="35495" xr:uid="{00000000-0005-0000-0000-000099420000}"/>
    <cellStyle name="Финансовый 2 165 4" xfId="9987" xr:uid="{00000000-0005-0000-0000-00009A420000}"/>
    <cellStyle name="Финансовый 2 165 4 2" xfId="13415" xr:uid="{00000000-0005-0000-0000-00009B420000}"/>
    <cellStyle name="Финансовый 2 165 4 3" xfId="14907" xr:uid="{00000000-0005-0000-0000-00009C420000}"/>
    <cellStyle name="Финансовый 2 165 4 3 2" xfId="16073" xr:uid="{00000000-0005-0000-0000-00009D420000}"/>
    <cellStyle name="Финансовый 2 165 4 3 3" xfId="20056" xr:uid="{00000000-0005-0000-0000-00009E420000}"/>
    <cellStyle name="Финансовый 2 165 4 3 4" xfId="22749" xr:uid="{00000000-0005-0000-0000-00009F420000}"/>
    <cellStyle name="Финансовый 2 165 4 3 5" xfId="24688" xr:uid="{00000000-0005-0000-0000-0000A0420000}"/>
    <cellStyle name="Финансовый 2 165 4 3 6" xfId="24930" xr:uid="{00000000-0005-0000-0000-0000A1420000}"/>
    <cellStyle name="Финансовый 2 165 4 3 7" xfId="28715" xr:uid="{00000000-0005-0000-0000-0000A2420000}"/>
    <cellStyle name="Финансовый 2 165 4 3 8" xfId="33229" xr:uid="{00000000-0005-0000-0000-0000A3420000}"/>
    <cellStyle name="Финансовый 2 165 4 3 9" xfId="31727" xr:uid="{00000000-0005-0000-0000-0000A4420000}"/>
    <cellStyle name="Финансовый 2 165 4 4" xfId="17579" xr:uid="{00000000-0005-0000-0000-0000A5420000}"/>
    <cellStyle name="Финансовый 2 165 4 5" xfId="18891" xr:uid="{00000000-0005-0000-0000-0000A6420000}"/>
    <cellStyle name="Финансовый 2 165 4 5 2" xfId="23803" xr:uid="{00000000-0005-0000-0000-0000A7420000}"/>
    <cellStyle name="Финансовый 2 165 4 5 3" xfId="28034" xr:uid="{00000000-0005-0000-0000-0000A8420000}"/>
    <cellStyle name="Финансовый 2 165 4 5 4" xfId="29471" xr:uid="{00000000-0005-0000-0000-0000A9420000}"/>
    <cellStyle name="Финансовый 2 165 4 5 5" xfId="30777" xr:uid="{00000000-0005-0000-0000-0000AA420000}"/>
    <cellStyle name="Финансовый 2 165 4 5 6" xfId="34596" xr:uid="{00000000-0005-0000-0000-0000AB420000}"/>
    <cellStyle name="Финансовый 2 165 4 5 7" xfId="35932" xr:uid="{00000000-0005-0000-0000-0000AC420000}"/>
    <cellStyle name="Финансовый 2 165 5" xfId="11324" xr:uid="{00000000-0005-0000-0000-0000AD420000}"/>
    <cellStyle name="Финансовый 2 165 6" xfId="14063" xr:uid="{00000000-0005-0000-0000-0000AE420000}"/>
    <cellStyle name="Финансовый 2 165 7" xfId="14259" xr:uid="{00000000-0005-0000-0000-0000AF420000}"/>
    <cellStyle name="Финансовый 2 165 7 2" xfId="16721" xr:uid="{00000000-0005-0000-0000-0000B0420000}"/>
    <cellStyle name="Финансовый 2 165 7 3" xfId="20704" xr:uid="{00000000-0005-0000-0000-0000B1420000}"/>
    <cellStyle name="Финансовый 2 165 7 4" xfId="23632" xr:uid="{00000000-0005-0000-0000-0000B2420000}"/>
    <cellStyle name="Финансовый 2 165 7 5" xfId="25723" xr:uid="{00000000-0005-0000-0000-0000B3420000}"/>
    <cellStyle name="Финансовый 2 165 7 6" xfId="24996" xr:uid="{00000000-0005-0000-0000-0000B4420000}"/>
    <cellStyle name="Финансовый 2 165 7 7" xfId="26462" xr:uid="{00000000-0005-0000-0000-0000B5420000}"/>
    <cellStyle name="Финансовый 2 165 7 8" xfId="33877" xr:uid="{00000000-0005-0000-0000-0000B6420000}"/>
    <cellStyle name="Финансовый 2 165 7 9" xfId="32177" xr:uid="{00000000-0005-0000-0000-0000B7420000}"/>
    <cellStyle name="Финансовый 2 165 8" xfId="16931" xr:uid="{00000000-0005-0000-0000-0000B8420000}"/>
    <cellStyle name="Финансовый 2 165 9" xfId="18243" xr:uid="{00000000-0005-0000-0000-0000B9420000}"/>
    <cellStyle name="Финансовый 2 165 9 2" xfId="22518" xr:uid="{00000000-0005-0000-0000-0000BA420000}"/>
    <cellStyle name="Финансовый 2 165 9 3" xfId="27386" xr:uid="{00000000-0005-0000-0000-0000BB420000}"/>
    <cellStyle name="Финансовый 2 165 9 4" xfId="28823" xr:uid="{00000000-0005-0000-0000-0000BC420000}"/>
    <cellStyle name="Финансовый 2 165 9 5" xfId="30129" xr:uid="{00000000-0005-0000-0000-0000BD420000}"/>
    <cellStyle name="Финансовый 2 165 9 6" xfId="35244" xr:uid="{00000000-0005-0000-0000-0000BE420000}"/>
    <cellStyle name="Финансовый 2 165 9 7" xfId="36580" xr:uid="{00000000-0005-0000-0000-0000BF420000}"/>
    <cellStyle name="Финансовый 2 166" xfId="78" xr:uid="{00000000-0005-0000-0000-0000C0420000}"/>
    <cellStyle name="Финансовый 2 166 2" xfId="466" xr:uid="{00000000-0005-0000-0000-0000C1420000}"/>
    <cellStyle name="Финансовый 2 166 2 2" xfId="7762" xr:uid="{00000000-0005-0000-0000-0000C2420000}"/>
    <cellStyle name="Финансовый 2 166 2 3" xfId="10374" xr:uid="{00000000-0005-0000-0000-0000C3420000}"/>
    <cellStyle name="Финансовый 2 166 3" xfId="1440" xr:uid="{00000000-0005-0000-0000-0000C4420000}"/>
    <cellStyle name="Финансовый 2 166 3 2" xfId="8032" xr:uid="{00000000-0005-0000-0000-0000C5420000}"/>
    <cellStyle name="Финансовый 2 166 3 2 2" xfId="13722" xr:uid="{00000000-0005-0000-0000-0000C6420000}"/>
    <cellStyle name="Финансовый 2 166 3 2 3" xfId="14600" xr:uid="{00000000-0005-0000-0000-0000C7420000}"/>
    <cellStyle name="Финансовый 2 166 3 2 3 2" xfId="16380" xr:uid="{00000000-0005-0000-0000-0000C8420000}"/>
    <cellStyle name="Финансовый 2 166 3 2 3 3" xfId="20363" xr:uid="{00000000-0005-0000-0000-0000C9420000}"/>
    <cellStyle name="Финансовый 2 166 3 2 3 4" xfId="21405" xr:uid="{00000000-0005-0000-0000-0000CA420000}"/>
    <cellStyle name="Финансовый 2 166 3 2 3 5" xfId="21233" xr:uid="{00000000-0005-0000-0000-0000CB420000}"/>
    <cellStyle name="Финансовый 2 166 3 2 3 6" xfId="22001" xr:uid="{00000000-0005-0000-0000-0000CC420000}"/>
    <cellStyle name="Финансовый 2 166 3 2 3 7" xfId="24650" xr:uid="{00000000-0005-0000-0000-0000CD420000}"/>
    <cellStyle name="Финансовый 2 166 3 2 3 8" xfId="33536" xr:uid="{00000000-0005-0000-0000-0000CE420000}"/>
    <cellStyle name="Финансовый 2 166 3 2 3 9" xfId="31964" xr:uid="{00000000-0005-0000-0000-0000CF420000}"/>
    <cellStyle name="Финансовый 2 166 3 2 4" xfId="17272" xr:uid="{00000000-0005-0000-0000-0000D0420000}"/>
    <cellStyle name="Финансовый 2 166 3 2 5" xfId="18584" xr:uid="{00000000-0005-0000-0000-0000D1420000}"/>
    <cellStyle name="Финансовый 2 166 3 2 5 2" xfId="24142" xr:uid="{00000000-0005-0000-0000-0000D2420000}"/>
    <cellStyle name="Финансовый 2 166 3 2 5 3" xfId="27727" xr:uid="{00000000-0005-0000-0000-0000D3420000}"/>
    <cellStyle name="Финансовый 2 166 3 2 5 4" xfId="29164" xr:uid="{00000000-0005-0000-0000-0000D4420000}"/>
    <cellStyle name="Финансовый 2 166 3 2 5 5" xfId="30470" xr:uid="{00000000-0005-0000-0000-0000D5420000}"/>
    <cellStyle name="Финансовый 2 166 3 2 5 6" xfId="34903" xr:uid="{00000000-0005-0000-0000-0000D6420000}"/>
    <cellStyle name="Финансовый 2 166 3 2 5 7" xfId="36239" xr:uid="{00000000-0005-0000-0000-0000D7420000}"/>
    <cellStyle name="Финансовый 2 166 3 3" xfId="12558" xr:uid="{00000000-0005-0000-0000-0000D8420000}"/>
    <cellStyle name="Финансовый 2 166 3 3 2" xfId="13074" xr:uid="{00000000-0005-0000-0000-0000D9420000}"/>
    <cellStyle name="Финансовый 2 166 3 3 3" xfId="15248" xr:uid="{00000000-0005-0000-0000-0000DA420000}"/>
    <cellStyle name="Финансовый 2 166 3 3 3 2" xfId="15732" xr:uid="{00000000-0005-0000-0000-0000DB420000}"/>
    <cellStyle name="Финансовый 2 166 3 3 3 3" xfId="19715" xr:uid="{00000000-0005-0000-0000-0000DC420000}"/>
    <cellStyle name="Финансовый 2 166 3 3 3 4" xfId="23702" xr:uid="{00000000-0005-0000-0000-0000DD420000}"/>
    <cellStyle name="Финансовый 2 166 3 3 3 5" xfId="27307" xr:uid="{00000000-0005-0000-0000-0000DE420000}"/>
    <cellStyle name="Финансовый 2 166 3 3 3 6" xfId="27020" xr:uid="{00000000-0005-0000-0000-0000DF420000}"/>
    <cellStyle name="Финансовый 2 166 3 3 3 7" xfId="24656" xr:uid="{00000000-0005-0000-0000-0000E0420000}"/>
    <cellStyle name="Финансовый 2 166 3 3 3 8" xfId="32888" xr:uid="{00000000-0005-0000-0000-0000E1420000}"/>
    <cellStyle name="Финансовый 2 166 3 3 3 9" xfId="31465" xr:uid="{00000000-0005-0000-0000-0000E2420000}"/>
    <cellStyle name="Финансовый 2 166 3 3 4" xfId="17920" xr:uid="{00000000-0005-0000-0000-0000E3420000}"/>
    <cellStyle name="Финансовый 2 166 3 3 5" xfId="19232" xr:uid="{00000000-0005-0000-0000-0000E4420000}"/>
    <cellStyle name="Финансовый 2 166 3 3 5 2" xfId="22160" xr:uid="{00000000-0005-0000-0000-0000E5420000}"/>
    <cellStyle name="Финансовый 2 166 3 3 5 3" xfId="28375" xr:uid="{00000000-0005-0000-0000-0000E6420000}"/>
    <cellStyle name="Финансовый 2 166 3 3 5 4" xfId="29812" xr:uid="{00000000-0005-0000-0000-0000E7420000}"/>
    <cellStyle name="Финансовый 2 166 3 3 5 5" xfId="31118" xr:uid="{00000000-0005-0000-0000-0000E8420000}"/>
    <cellStyle name="Финансовый 2 166 3 3 5 6" xfId="34255" xr:uid="{00000000-0005-0000-0000-0000E9420000}"/>
    <cellStyle name="Финансовый 2 166 3 3 5 7" xfId="35591" xr:uid="{00000000-0005-0000-0000-0000EA420000}"/>
    <cellStyle name="Финансовый 2 166 4" xfId="9988" xr:uid="{00000000-0005-0000-0000-0000EB420000}"/>
    <cellStyle name="Финансовый 2 166 4 2" xfId="13414" xr:uid="{00000000-0005-0000-0000-0000EC420000}"/>
    <cellStyle name="Финансовый 2 166 4 3" xfId="14908" xr:uid="{00000000-0005-0000-0000-0000ED420000}"/>
    <cellStyle name="Финансовый 2 166 4 3 2" xfId="16072" xr:uid="{00000000-0005-0000-0000-0000EE420000}"/>
    <cellStyle name="Финансовый 2 166 4 3 3" xfId="20055" xr:uid="{00000000-0005-0000-0000-0000EF420000}"/>
    <cellStyle name="Финансовый 2 166 4 3 4" xfId="22580" xr:uid="{00000000-0005-0000-0000-0000F0420000}"/>
    <cellStyle name="Финансовый 2 166 4 3 5" xfId="26239" xr:uid="{00000000-0005-0000-0000-0000F1420000}"/>
    <cellStyle name="Финансовый 2 166 4 3 6" xfId="23758" xr:uid="{00000000-0005-0000-0000-0000F2420000}"/>
    <cellStyle name="Финансовый 2 166 4 3 7" xfId="26504" xr:uid="{00000000-0005-0000-0000-0000F3420000}"/>
    <cellStyle name="Финансовый 2 166 4 3 8" xfId="33228" xr:uid="{00000000-0005-0000-0000-0000F4420000}"/>
    <cellStyle name="Финансовый 2 166 4 3 9" xfId="31743" xr:uid="{00000000-0005-0000-0000-0000F5420000}"/>
    <cellStyle name="Финансовый 2 166 4 4" xfId="17580" xr:uid="{00000000-0005-0000-0000-0000F6420000}"/>
    <cellStyle name="Финансовый 2 166 4 5" xfId="18892" xr:uid="{00000000-0005-0000-0000-0000F7420000}"/>
    <cellStyle name="Финансовый 2 166 4 5 2" xfId="23542" xr:uid="{00000000-0005-0000-0000-0000F8420000}"/>
    <cellStyle name="Финансовый 2 166 4 5 3" xfId="28035" xr:uid="{00000000-0005-0000-0000-0000F9420000}"/>
    <cellStyle name="Финансовый 2 166 4 5 4" xfId="29472" xr:uid="{00000000-0005-0000-0000-0000FA420000}"/>
    <cellStyle name="Финансовый 2 166 4 5 5" xfId="30778" xr:uid="{00000000-0005-0000-0000-0000FB420000}"/>
    <cellStyle name="Финансовый 2 166 4 5 6" xfId="34595" xr:uid="{00000000-0005-0000-0000-0000FC420000}"/>
    <cellStyle name="Финансовый 2 166 4 5 7" xfId="35931" xr:uid="{00000000-0005-0000-0000-0000FD420000}"/>
    <cellStyle name="Финансовый 2 166 5" xfId="11325" xr:uid="{00000000-0005-0000-0000-0000FE420000}"/>
    <cellStyle name="Финансовый 2 166 6" xfId="14062" xr:uid="{00000000-0005-0000-0000-0000FF420000}"/>
    <cellStyle name="Финансовый 2 166 7" xfId="14260" xr:uid="{00000000-0005-0000-0000-000000430000}"/>
    <cellStyle name="Финансовый 2 166 7 2" xfId="16720" xr:uid="{00000000-0005-0000-0000-000001430000}"/>
    <cellStyle name="Финансовый 2 166 7 3" xfId="20703" xr:uid="{00000000-0005-0000-0000-000002430000}"/>
    <cellStyle name="Финансовый 2 166 7 4" xfId="23427" xr:uid="{00000000-0005-0000-0000-000003430000}"/>
    <cellStyle name="Финансовый 2 166 7 5" xfId="25725" xr:uid="{00000000-0005-0000-0000-000004430000}"/>
    <cellStyle name="Финансовый 2 166 7 6" xfId="23214" xr:uid="{00000000-0005-0000-0000-000005430000}"/>
    <cellStyle name="Финансовый 2 166 7 7" xfId="28669" xr:uid="{00000000-0005-0000-0000-000006430000}"/>
    <cellStyle name="Финансовый 2 166 7 8" xfId="33876" xr:uid="{00000000-0005-0000-0000-000007430000}"/>
    <cellStyle name="Финансовый 2 166 7 9" xfId="32259" xr:uid="{00000000-0005-0000-0000-000008430000}"/>
    <cellStyle name="Финансовый 2 166 8" xfId="16932" xr:uid="{00000000-0005-0000-0000-000009430000}"/>
    <cellStyle name="Финансовый 2 166 9" xfId="18244" xr:uid="{00000000-0005-0000-0000-00000A430000}"/>
    <cellStyle name="Финансовый 2 166 9 2" xfId="22470" xr:uid="{00000000-0005-0000-0000-00000B430000}"/>
    <cellStyle name="Финансовый 2 166 9 3" xfId="27387" xr:uid="{00000000-0005-0000-0000-00000C430000}"/>
    <cellStyle name="Финансовый 2 166 9 4" xfId="28824" xr:uid="{00000000-0005-0000-0000-00000D430000}"/>
    <cellStyle name="Финансовый 2 166 9 5" xfId="30130" xr:uid="{00000000-0005-0000-0000-00000E430000}"/>
    <cellStyle name="Финансовый 2 166 9 6" xfId="35243" xr:uid="{00000000-0005-0000-0000-00000F430000}"/>
    <cellStyle name="Финансовый 2 166 9 7" xfId="36579" xr:uid="{00000000-0005-0000-0000-000010430000}"/>
    <cellStyle name="Финансовый 2 167" xfId="79" xr:uid="{00000000-0005-0000-0000-000011430000}"/>
    <cellStyle name="Финансовый 2 167 2" xfId="467" xr:uid="{00000000-0005-0000-0000-000012430000}"/>
    <cellStyle name="Финансовый 2 167 2 2" xfId="8866" xr:uid="{00000000-0005-0000-0000-000013430000}"/>
    <cellStyle name="Финансовый 2 167 2 3" xfId="10375" xr:uid="{00000000-0005-0000-0000-000014430000}"/>
    <cellStyle name="Финансовый 2 167 3" xfId="1441" xr:uid="{00000000-0005-0000-0000-000015430000}"/>
    <cellStyle name="Финансовый 2 167 3 2" xfId="8196" xr:uid="{00000000-0005-0000-0000-000016430000}"/>
    <cellStyle name="Финансовый 2 167 3 2 2" xfId="13663" xr:uid="{00000000-0005-0000-0000-000017430000}"/>
    <cellStyle name="Финансовый 2 167 3 2 3" xfId="14659" xr:uid="{00000000-0005-0000-0000-000018430000}"/>
    <cellStyle name="Финансовый 2 167 3 2 3 2" xfId="16321" xr:uid="{00000000-0005-0000-0000-000019430000}"/>
    <cellStyle name="Финансовый 2 167 3 2 3 3" xfId="20304" xr:uid="{00000000-0005-0000-0000-00001A430000}"/>
    <cellStyle name="Финансовый 2 167 3 2 3 4" xfId="21927" xr:uid="{00000000-0005-0000-0000-00001B430000}"/>
    <cellStyle name="Финансовый 2 167 3 2 3 5" xfId="26316" xr:uid="{00000000-0005-0000-0000-00001C430000}"/>
    <cellStyle name="Финансовый 2 167 3 2 3 6" xfId="24254" xr:uid="{00000000-0005-0000-0000-00001D430000}"/>
    <cellStyle name="Финансовый 2 167 3 2 3 7" xfId="26050" xr:uid="{00000000-0005-0000-0000-00001E430000}"/>
    <cellStyle name="Финансовый 2 167 3 2 3 8" xfId="33477" xr:uid="{00000000-0005-0000-0000-00001F430000}"/>
    <cellStyle name="Финансовый 2 167 3 2 3 9" xfId="32333" xr:uid="{00000000-0005-0000-0000-000020430000}"/>
    <cellStyle name="Финансовый 2 167 3 2 4" xfId="17331" xr:uid="{00000000-0005-0000-0000-000021430000}"/>
    <cellStyle name="Финансовый 2 167 3 2 5" xfId="18643" xr:uid="{00000000-0005-0000-0000-000022430000}"/>
    <cellStyle name="Финансовый 2 167 3 2 5 2" xfId="22517" xr:uid="{00000000-0005-0000-0000-000023430000}"/>
    <cellStyle name="Финансовый 2 167 3 2 5 3" xfId="27786" xr:uid="{00000000-0005-0000-0000-000024430000}"/>
    <cellStyle name="Финансовый 2 167 3 2 5 4" xfId="29223" xr:uid="{00000000-0005-0000-0000-000025430000}"/>
    <cellStyle name="Финансовый 2 167 3 2 5 5" xfId="30529" xr:uid="{00000000-0005-0000-0000-000026430000}"/>
    <cellStyle name="Финансовый 2 167 3 2 5 6" xfId="34844" xr:uid="{00000000-0005-0000-0000-000027430000}"/>
    <cellStyle name="Финансовый 2 167 3 2 5 7" xfId="36180" xr:uid="{00000000-0005-0000-0000-000028430000}"/>
    <cellStyle name="Финансовый 2 167 3 3" xfId="12617" xr:uid="{00000000-0005-0000-0000-000029430000}"/>
    <cellStyle name="Финансовый 2 167 3 3 2" xfId="13015" xr:uid="{00000000-0005-0000-0000-00002A430000}"/>
    <cellStyle name="Финансовый 2 167 3 3 3" xfId="15307" xr:uid="{00000000-0005-0000-0000-00002B430000}"/>
    <cellStyle name="Финансовый 2 167 3 3 3 2" xfId="15673" xr:uid="{00000000-0005-0000-0000-00002C430000}"/>
    <cellStyle name="Финансовый 2 167 3 3 3 3" xfId="19656" xr:uid="{00000000-0005-0000-0000-00002D430000}"/>
    <cellStyle name="Финансовый 2 167 3 3 3 4" xfId="22748" xr:uid="{00000000-0005-0000-0000-00002E430000}"/>
    <cellStyle name="Финансовый 2 167 3 3 3 5" xfId="26242" xr:uid="{00000000-0005-0000-0000-00002F430000}"/>
    <cellStyle name="Финансовый 2 167 3 3 3 6" xfId="26439" xr:uid="{00000000-0005-0000-0000-000030430000}"/>
    <cellStyle name="Финансовый 2 167 3 3 3 7" xfId="26025" xr:uid="{00000000-0005-0000-0000-000031430000}"/>
    <cellStyle name="Финансовый 2 167 3 3 3 8" xfId="32829" xr:uid="{00000000-0005-0000-0000-000032430000}"/>
    <cellStyle name="Финансовый 2 167 3 3 3 9" xfId="32090" xr:uid="{00000000-0005-0000-0000-000033430000}"/>
    <cellStyle name="Финансовый 2 167 3 3 4" xfId="17979" xr:uid="{00000000-0005-0000-0000-000034430000}"/>
    <cellStyle name="Финансовый 2 167 3 3 5" xfId="19291" xr:uid="{00000000-0005-0000-0000-000035430000}"/>
    <cellStyle name="Финансовый 2 167 3 3 5 2" xfId="21416" xr:uid="{00000000-0005-0000-0000-000036430000}"/>
    <cellStyle name="Финансовый 2 167 3 3 5 3" xfId="28434" xr:uid="{00000000-0005-0000-0000-000037430000}"/>
    <cellStyle name="Финансовый 2 167 3 3 5 4" xfId="29871" xr:uid="{00000000-0005-0000-0000-000038430000}"/>
    <cellStyle name="Финансовый 2 167 3 3 5 5" xfId="31177" xr:uid="{00000000-0005-0000-0000-000039430000}"/>
    <cellStyle name="Финансовый 2 167 3 3 5 6" xfId="34196" xr:uid="{00000000-0005-0000-0000-00003A430000}"/>
    <cellStyle name="Финансовый 2 167 3 3 5 7" xfId="35532" xr:uid="{00000000-0005-0000-0000-00003B430000}"/>
    <cellStyle name="Финансовый 2 167 4" xfId="9989" xr:uid="{00000000-0005-0000-0000-00003C430000}"/>
    <cellStyle name="Финансовый 2 167 4 2" xfId="13413" xr:uid="{00000000-0005-0000-0000-00003D430000}"/>
    <cellStyle name="Финансовый 2 167 4 3" xfId="14909" xr:uid="{00000000-0005-0000-0000-00003E430000}"/>
    <cellStyle name="Финансовый 2 167 4 3 2" xfId="16071" xr:uid="{00000000-0005-0000-0000-00003F430000}"/>
    <cellStyle name="Финансовый 2 167 4 3 3" xfId="20054" xr:uid="{00000000-0005-0000-0000-000040430000}"/>
    <cellStyle name="Финансовый 2 167 4 3 4" xfId="22528" xr:uid="{00000000-0005-0000-0000-000041430000}"/>
    <cellStyle name="Финансовый 2 167 4 3 5" xfId="21279" xr:uid="{00000000-0005-0000-0000-000042430000}"/>
    <cellStyle name="Финансовый 2 167 4 3 6" xfId="20819" xr:uid="{00000000-0005-0000-0000-000043430000}"/>
    <cellStyle name="Финансовый 2 167 4 3 7" xfId="24554" xr:uid="{00000000-0005-0000-0000-000044430000}"/>
    <cellStyle name="Финансовый 2 167 4 3 8" xfId="33227" xr:uid="{00000000-0005-0000-0000-000045430000}"/>
    <cellStyle name="Финансовый 2 167 4 3 9" xfId="31802" xr:uid="{00000000-0005-0000-0000-000046430000}"/>
    <cellStyle name="Финансовый 2 167 4 4" xfId="17581" xr:uid="{00000000-0005-0000-0000-000047430000}"/>
    <cellStyle name="Финансовый 2 167 4 5" xfId="18893" xr:uid="{00000000-0005-0000-0000-000048430000}"/>
    <cellStyle name="Финансовый 2 167 4 5 2" xfId="23328" xr:uid="{00000000-0005-0000-0000-000049430000}"/>
    <cellStyle name="Финансовый 2 167 4 5 3" xfId="28036" xr:uid="{00000000-0005-0000-0000-00004A430000}"/>
    <cellStyle name="Финансовый 2 167 4 5 4" xfId="29473" xr:uid="{00000000-0005-0000-0000-00004B430000}"/>
    <cellStyle name="Финансовый 2 167 4 5 5" xfId="30779" xr:uid="{00000000-0005-0000-0000-00004C430000}"/>
    <cellStyle name="Финансовый 2 167 4 5 6" xfId="34594" xr:uid="{00000000-0005-0000-0000-00004D430000}"/>
    <cellStyle name="Финансовый 2 167 4 5 7" xfId="35930" xr:uid="{00000000-0005-0000-0000-00004E430000}"/>
    <cellStyle name="Финансовый 2 167 5" xfId="11326" xr:uid="{00000000-0005-0000-0000-00004F430000}"/>
    <cellStyle name="Финансовый 2 167 6" xfId="14061" xr:uid="{00000000-0005-0000-0000-000050430000}"/>
    <cellStyle name="Финансовый 2 167 7" xfId="14261" xr:uid="{00000000-0005-0000-0000-000051430000}"/>
    <cellStyle name="Финансовый 2 167 7 2" xfId="16719" xr:uid="{00000000-0005-0000-0000-000052430000}"/>
    <cellStyle name="Финансовый 2 167 7 3" xfId="20702" xr:uid="{00000000-0005-0000-0000-000053430000}"/>
    <cellStyle name="Финансовый 2 167 7 4" xfId="23220" xr:uid="{00000000-0005-0000-0000-000054430000}"/>
    <cellStyle name="Финансовый 2 167 7 5" xfId="26207" xr:uid="{00000000-0005-0000-0000-000055430000}"/>
    <cellStyle name="Финансовый 2 167 7 6" xfId="23499" xr:uid="{00000000-0005-0000-0000-000056430000}"/>
    <cellStyle name="Финансовый 2 167 7 7" xfId="26681" xr:uid="{00000000-0005-0000-0000-000057430000}"/>
    <cellStyle name="Финансовый 2 167 7 8" xfId="33875" xr:uid="{00000000-0005-0000-0000-000058430000}"/>
    <cellStyle name="Финансовый 2 167 7 9" xfId="32260" xr:uid="{00000000-0005-0000-0000-000059430000}"/>
    <cellStyle name="Финансовый 2 167 8" xfId="16933" xr:uid="{00000000-0005-0000-0000-00005A430000}"/>
    <cellStyle name="Финансовый 2 167 9" xfId="18245" xr:uid="{00000000-0005-0000-0000-00005B430000}"/>
    <cellStyle name="Финансовый 2 167 9 2" xfId="22410" xr:uid="{00000000-0005-0000-0000-00005C430000}"/>
    <cellStyle name="Финансовый 2 167 9 3" xfId="27388" xr:uid="{00000000-0005-0000-0000-00005D430000}"/>
    <cellStyle name="Финансовый 2 167 9 4" xfId="28825" xr:uid="{00000000-0005-0000-0000-00005E430000}"/>
    <cellStyle name="Финансовый 2 167 9 5" xfId="30131" xr:uid="{00000000-0005-0000-0000-00005F430000}"/>
    <cellStyle name="Финансовый 2 167 9 6" xfId="35242" xr:uid="{00000000-0005-0000-0000-000060430000}"/>
    <cellStyle name="Финансовый 2 167 9 7" xfId="36578" xr:uid="{00000000-0005-0000-0000-000061430000}"/>
    <cellStyle name="Финансовый 2 168" xfId="80" xr:uid="{00000000-0005-0000-0000-000062430000}"/>
    <cellStyle name="Финансовый 2 168 2" xfId="468" xr:uid="{00000000-0005-0000-0000-000063430000}"/>
    <cellStyle name="Финансовый 2 168 2 2" xfId="7795" xr:uid="{00000000-0005-0000-0000-000064430000}"/>
    <cellStyle name="Финансовый 2 168 2 3" xfId="10376" xr:uid="{00000000-0005-0000-0000-000065430000}"/>
    <cellStyle name="Финансовый 2 168 3" xfId="1442" xr:uid="{00000000-0005-0000-0000-000066430000}"/>
    <cellStyle name="Финансовый 2 168 3 2" xfId="8638" xr:uid="{00000000-0005-0000-0000-000067430000}"/>
    <cellStyle name="Финансовый 2 168 3 2 2" xfId="13622" xr:uid="{00000000-0005-0000-0000-000068430000}"/>
    <cellStyle name="Финансовый 2 168 3 2 3" xfId="14700" xr:uid="{00000000-0005-0000-0000-000069430000}"/>
    <cellStyle name="Финансовый 2 168 3 2 3 2" xfId="16280" xr:uid="{00000000-0005-0000-0000-00006A430000}"/>
    <cellStyle name="Финансовый 2 168 3 2 3 3" xfId="20263" xr:uid="{00000000-0005-0000-0000-00006B430000}"/>
    <cellStyle name="Финансовый 2 168 3 2 3 4" xfId="24432" xr:uid="{00000000-0005-0000-0000-00006C430000}"/>
    <cellStyle name="Финансовый 2 168 3 2 3 5" xfId="26011" xr:uid="{00000000-0005-0000-0000-00006D430000}"/>
    <cellStyle name="Финансовый 2 168 3 2 3 6" xfId="26212" xr:uid="{00000000-0005-0000-0000-00006E430000}"/>
    <cellStyle name="Финансовый 2 168 3 2 3 7" xfId="22193" xr:uid="{00000000-0005-0000-0000-00006F430000}"/>
    <cellStyle name="Финансовый 2 168 3 2 3 8" xfId="33436" xr:uid="{00000000-0005-0000-0000-000070430000}"/>
    <cellStyle name="Финансовый 2 168 3 2 3 9" xfId="32263" xr:uid="{00000000-0005-0000-0000-000071430000}"/>
    <cellStyle name="Финансовый 2 168 3 2 4" xfId="17372" xr:uid="{00000000-0005-0000-0000-000072430000}"/>
    <cellStyle name="Финансовый 2 168 3 2 5" xfId="18684" xr:uid="{00000000-0005-0000-0000-000073430000}"/>
    <cellStyle name="Финансовый 2 168 3 2 5 2" xfId="22822" xr:uid="{00000000-0005-0000-0000-000074430000}"/>
    <cellStyle name="Финансовый 2 168 3 2 5 3" xfId="27827" xr:uid="{00000000-0005-0000-0000-000075430000}"/>
    <cellStyle name="Финансовый 2 168 3 2 5 4" xfId="29264" xr:uid="{00000000-0005-0000-0000-000076430000}"/>
    <cellStyle name="Финансовый 2 168 3 2 5 5" xfId="30570" xr:uid="{00000000-0005-0000-0000-000077430000}"/>
    <cellStyle name="Финансовый 2 168 3 2 5 6" xfId="34803" xr:uid="{00000000-0005-0000-0000-000078430000}"/>
    <cellStyle name="Финансовый 2 168 3 2 5 7" xfId="36139" xr:uid="{00000000-0005-0000-0000-000079430000}"/>
    <cellStyle name="Финансовый 2 168 3 3" xfId="12658" xr:uid="{00000000-0005-0000-0000-00007A430000}"/>
    <cellStyle name="Финансовый 2 168 3 3 2" xfId="12974" xr:uid="{00000000-0005-0000-0000-00007B430000}"/>
    <cellStyle name="Финансовый 2 168 3 3 3" xfId="15348" xr:uid="{00000000-0005-0000-0000-00007C430000}"/>
    <cellStyle name="Финансовый 2 168 3 3 3 2" xfId="15632" xr:uid="{00000000-0005-0000-0000-00007D430000}"/>
    <cellStyle name="Финансовый 2 168 3 3 3 3" xfId="19615" xr:uid="{00000000-0005-0000-0000-00007E430000}"/>
    <cellStyle name="Финансовый 2 168 3 3 3 4" xfId="24609" xr:uid="{00000000-0005-0000-0000-00007F430000}"/>
    <cellStyle name="Финансовый 2 168 3 3 3 5" xfId="25308" xr:uid="{00000000-0005-0000-0000-000080430000}"/>
    <cellStyle name="Финансовый 2 168 3 3 3 6" xfId="21375" xr:uid="{00000000-0005-0000-0000-000081430000}"/>
    <cellStyle name="Финансовый 2 168 3 3 3 7" xfId="23562" xr:uid="{00000000-0005-0000-0000-000082430000}"/>
    <cellStyle name="Финансовый 2 168 3 3 3 8" xfId="32788" xr:uid="{00000000-0005-0000-0000-000083430000}"/>
    <cellStyle name="Финансовый 2 168 3 3 3 9" xfId="31368" xr:uid="{00000000-0005-0000-0000-000084430000}"/>
    <cellStyle name="Финансовый 2 168 3 3 4" xfId="18020" xr:uid="{00000000-0005-0000-0000-000085430000}"/>
    <cellStyle name="Финансовый 2 168 3 3 5" xfId="19332" xr:uid="{00000000-0005-0000-0000-000086430000}"/>
    <cellStyle name="Финансовый 2 168 3 3 5 2" xfId="21330" xr:uid="{00000000-0005-0000-0000-000087430000}"/>
    <cellStyle name="Финансовый 2 168 3 3 5 3" xfId="28475" xr:uid="{00000000-0005-0000-0000-000088430000}"/>
    <cellStyle name="Финансовый 2 168 3 3 5 4" xfId="29912" xr:uid="{00000000-0005-0000-0000-000089430000}"/>
    <cellStyle name="Финансовый 2 168 3 3 5 5" xfId="31218" xr:uid="{00000000-0005-0000-0000-00008A430000}"/>
    <cellStyle name="Финансовый 2 168 3 3 5 6" xfId="34155" xr:uid="{00000000-0005-0000-0000-00008B430000}"/>
    <cellStyle name="Финансовый 2 168 3 3 5 7" xfId="35491" xr:uid="{00000000-0005-0000-0000-00008C430000}"/>
    <cellStyle name="Финансовый 2 168 4" xfId="9990" xr:uid="{00000000-0005-0000-0000-00008D430000}"/>
    <cellStyle name="Финансовый 2 168 4 2" xfId="13412" xr:uid="{00000000-0005-0000-0000-00008E430000}"/>
    <cellStyle name="Финансовый 2 168 4 3" xfId="14910" xr:uid="{00000000-0005-0000-0000-00008F430000}"/>
    <cellStyle name="Финансовый 2 168 4 3 2" xfId="16070" xr:uid="{00000000-0005-0000-0000-000090430000}"/>
    <cellStyle name="Финансовый 2 168 4 3 3" xfId="20053" xr:uid="{00000000-0005-0000-0000-000091430000}"/>
    <cellStyle name="Финансовый 2 168 4 3 4" xfId="22476" xr:uid="{00000000-0005-0000-0000-000092430000}"/>
    <cellStyle name="Финансовый 2 168 4 3 5" xfId="24871" xr:uid="{00000000-0005-0000-0000-000093430000}"/>
    <cellStyle name="Финансовый 2 168 4 3 6" xfId="21716" xr:uid="{00000000-0005-0000-0000-000094430000}"/>
    <cellStyle name="Финансовый 2 168 4 3 7" xfId="28670" xr:uid="{00000000-0005-0000-0000-000095430000}"/>
    <cellStyle name="Финансовый 2 168 4 3 8" xfId="33226" xr:uid="{00000000-0005-0000-0000-000096430000}"/>
    <cellStyle name="Финансовый 2 168 4 3 9" xfId="31820" xr:uid="{00000000-0005-0000-0000-000097430000}"/>
    <cellStyle name="Финансовый 2 168 4 4" xfId="17582" xr:uid="{00000000-0005-0000-0000-000098430000}"/>
    <cellStyle name="Финансовый 2 168 4 5" xfId="18894" xr:uid="{00000000-0005-0000-0000-000099430000}"/>
    <cellStyle name="Финансовый 2 168 4 5 2" xfId="22927" xr:uid="{00000000-0005-0000-0000-00009A430000}"/>
    <cellStyle name="Финансовый 2 168 4 5 3" xfId="28037" xr:uid="{00000000-0005-0000-0000-00009B430000}"/>
    <cellStyle name="Финансовый 2 168 4 5 4" xfId="29474" xr:uid="{00000000-0005-0000-0000-00009C430000}"/>
    <cellStyle name="Финансовый 2 168 4 5 5" xfId="30780" xr:uid="{00000000-0005-0000-0000-00009D430000}"/>
    <cellStyle name="Финансовый 2 168 4 5 6" xfId="34593" xr:uid="{00000000-0005-0000-0000-00009E430000}"/>
    <cellStyle name="Финансовый 2 168 4 5 7" xfId="35929" xr:uid="{00000000-0005-0000-0000-00009F430000}"/>
    <cellStyle name="Финансовый 2 168 5" xfId="11327" xr:uid="{00000000-0005-0000-0000-0000A0430000}"/>
    <cellStyle name="Финансовый 2 168 6" xfId="14060" xr:uid="{00000000-0005-0000-0000-0000A1430000}"/>
    <cellStyle name="Финансовый 2 168 7" xfId="14262" xr:uid="{00000000-0005-0000-0000-0000A2430000}"/>
    <cellStyle name="Финансовый 2 168 7 2" xfId="16718" xr:uid="{00000000-0005-0000-0000-0000A3430000}"/>
    <cellStyle name="Финансовый 2 168 7 3" xfId="20701" xr:uid="{00000000-0005-0000-0000-0000A4430000}"/>
    <cellStyle name="Финансовый 2 168 7 4" xfId="25264" xr:uid="{00000000-0005-0000-0000-0000A5430000}"/>
    <cellStyle name="Финансовый 2 168 7 5" xfId="20937" xr:uid="{00000000-0005-0000-0000-0000A6430000}"/>
    <cellStyle name="Финансовый 2 168 7 6" xfId="22696" xr:uid="{00000000-0005-0000-0000-0000A7430000}"/>
    <cellStyle name="Финансовый 2 168 7 7" xfId="25444" xr:uid="{00000000-0005-0000-0000-0000A8430000}"/>
    <cellStyle name="Финансовый 2 168 7 8" xfId="33874" xr:uid="{00000000-0005-0000-0000-0000A9430000}"/>
    <cellStyle name="Финансовый 2 168 7 9" xfId="32363" xr:uid="{00000000-0005-0000-0000-0000AA430000}"/>
    <cellStyle name="Финансовый 2 168 8" xfId="16934" xr:uid="{00000000-0005-0000-0000-0000AB430000}"/>
    <cellStyle name="Финансовый 2 168 9" xfId="18246" xr:uid="{00000000-0005-0000-0000-0000AC430000}"/>
    <cellStyle name="Финансовый 2 168 9 2" xfId="22346" xr:uid="{00000000-0005-0000-0000-0000AD430000}"/>
    <cellStyle name="Финансовый 2 168 9 3" xfId="27389" xr:uid="{00000000-0005-0000-0000-0000AE430000}"/>
    <cellStyle name="Финансовый 2 168 9 4" xfId="28826" xr:uid="{00000000-0005-0000-0000-0000AF430000}"/>
    <cellStyle name="Финансовый 2 168 9 5" xfId="30132" xr:uid="{00000000-0005-0000-0000-0000B0430000}"/>
    <cellStyle name="Финансовый 2 168 9 6" xfId="35241" xr:uid="{00000000-0005-0000-0000-0000B1430000}"/>
    <cellStyle name="Финансовый 2 168 9 7" xfId="36577" xr:uid="{00000000-0005-0000-0000-0000B2430000}"/>
    <cellStyle name="Финансовый 2 169" xfId="81" xr:uid="{00000000-0005-0000-0000-0000B3430000}"/>
    <cellStyle name="Финансовый 2 169 2" xfId="469" xr:uid="{00000000-0005-0000-0000-0000B4430000}"/>
    <cellStyle name="Финансовый 2 169 2 2" xfId="8891" xr:uid="{00000000-0005-0000-0000-0000B5430000}"/>
    <cellStyle name="Финансовый 2 169 2 3" xfId="10377" xr:uid="{00000000-0005-0000-0000-0000B6430000}"/>
    <cellStyle name="Финансовый 2 169 3" xfId="1443" xr:uid="{00000000-0005-0000-0000-0000B7430000}"/>
    <cellStyle name="Финансовый 2 169 3 2" xfId="8176" xr:uid="{00000000-0005-0000-0000-0000B8430000}"/>
    <cellStyle name="Финансовый 2 169 3 2 2" xfId="13670" xr:uid="{00000000-0005-0000-0000-0000B9430000}"/>
    <cellStyle name="Финансовый 2 169 3 2 3" xfId="14652" xr:uid="{00000000-0005-0000-0000-0000BA430000}"/>
    <cellStyle name="Финансовый 2 169 3 2 3 2" xfId="16328" xr:uid="{00000000-0005-0000-0000-0000BB430000}"/>
    <cellStyle name="Финансовый 2 169 3 2 3 3" xfId="20311" xr:uid="{00000000-0005-0000-0000-0000BC430000}"/>
    <cellStyle name="Финансовый 2 169 3 2 3 4" xfId="21302" xr:uid="{00000000-0005-0000-0000-0000BD430000}"/>
    <cellStyle name="Финансовый 2 169 3 2 3 5" xfId="20903" xr:uid="{00000000-0005-0000-0000-0000BE430000}"/>
    <cellStyle name="Финансовый 2 169 3 2 3 6" xfId="23907" xr:uid="{00000000-0005-0000-0000-0000BF430000}"/>
    <cellStyle name="Финансовый 2 169 3 2 3 7" xfId="26484" xr:uid="{00000000-0005-0000-0000-0000C0430000}"/>
    <cellStyle name="Финансовый 2 169 3 2 3 8" xfId="33484" xr:uid="{00000000-0005-0000-0000-0000C1430000}"/>
    <cellStyle name="Финансовый 2 169 3 2 3 9" xfId="31566" xr:uid="{00000000-0005-0000-0000-0000C2430000}"/>
    <cellStyle name="Финансовый 2 169 3 2 4" xfId="17324" xr:uid="{00000000-0005-0000-0000-0000C3430000}"/>
    <cellStyle name="Финансовый 2 169 3 2 5" xfId="18636" xr:uid="{00000000-0005-0000-0000-0000C4430000}"/>
    <cellStyle name="Финансовый 2 169 3 2 5 2" xfId="25173" xr:uid="{00000000-0005-0000-0000-0000C5430000}"/>
    <cellStyle name="Финансовый 2 169 3 2 5 3" xfId="27779" xr:uid="{00000000-0005-0000-0000-0000C6430000}"/>
    <cellStyle name="Финансовый 2 169 3 2 5 4" xfId="29216" xr:uid="{00000000-0005-0000-0000-0000C7430000}"/>
    <cellStyle name="Финансовый 2 169 3 2 5 5" xfId="30522" xr:uid="{00000000-0005-0000-0000-0000C8430000}"/>
    <cellStyle name="Финансовый 2 169 3 2 5 6" xfId="34851" xr:uid="{00000000-0005-0000-0000-0000C9430000}"/>
    <cellStyle name="Финансовый 2 169 3 2 5 7" xfId="36187" xr:uid="{00000000-0005-0000-0000-0000CA430000}"/>
    <cellStyle name="Финансовый 2 169 3 3" xfId="12610" xr:uid="{00000000-0005-0000-0000-0000CB430000}"/>
    <cellStyle name="Финансовый 2 169 3 3 2" xfId="13022" xr:uid="{00000000-0005-0000-0000-0000CC430000}"/>
    <cellStyle name="Финансовый 2 169 3 3 3" xfId="15300" xr:uid="{00000000-0005-0000-0000-0000CD430000}"/>
    <cellStyle name="Финансовый 2 169 3 3 3 2" xfId="15680" xr:uid="{00000000-0005-0000-0000-0000CE430000}"/>
    <cellStyle name="Финансовый 2 169 3 3 3 3" xfId="19663" xr:uid="{00000000-0005-0000-0000-0000CF430000}"/>
    <cellStyle name="Финансовый 2 169 3 3 3 4" xfId="23035" xr:uid="{00000000-0005-0000-0000-0000D0430000}"/>
    <cellStyle name="Финансовый 2 169 3 3 3 5" xfId="21139" xr:uid="{00000000-0005-0000-0000-0000D1430000}"/>
    <cellStyle name="Финансовый 2 169 3 3 3 6" xfId="22269" xr:uid="{00000000-0005-0000-0000-0000D2430000}"/>
    <cellStyle name="Финансовый 2 169 3 3 3 7" xfId="22159" xr:uid="{00000000-0005-0000-0000-0000D3430000}"/>
    <cellStyle name="Финансовый 2 169 3 3 3 8" xfId="32836" xr:uid="{00000000-0005-0000-0000-0000D4430000}"/>
    <cellStyle name="Финансовый 2 169 3 3 3 9" xfId="32461" xr:uid="{00000000-0005-0000-0000-0000D5430000}"/>
    <cellStyle name="Финансовый 2 169 3 3 4" xfId="17972" xr:uid="{00000000-0005-0000-0000-0000D6430000}"/>
    <cellStyle name="Финансовый 2 169 3 3 5" xfId="19284" xr:uid="{00000000-0005-0000-0000-0000D7430000}"/>
    <cellStyle name="Финансовый 2 169 3 3 5 2" xfId="23834" xr:uid="{00000000-0005-0000-0000-0000D8430000}"/>
    <cellStyle name="Финансовый 2 169 3 3 5 3" xfId="28427" xr:uid="{00000000-0005-0000-0000-0000D9430000}"/>
    <cellStyle name="Финансовый 2 169 3 3 5 4" xfId="29864" xr:uid="{00000000-0005-0000-0000-0000DA430000}"/>
    <cellStyle name="Финансовый 2 169 3 3 5 5" xfId="31170" xr:uid="{00000000-0005-0000-0000-0000DB430000}"/>
    <cellStyle name="Финансовый 2 169 3 3 5 6" xfId="34203" xr:uid="{00000000-0005-0000-0000-0000DC430000}"/>
    <cellStyle name="Финансовый 2 169 3 3 5 7" xfId="35539" xr:uid="{00000000-0005-0000-0000-0000DD430000}"/>
    <cellStyle name="Финансовый 2 169 4" xfId="9991" xr:uid="{00000000-0005-0000-0000-0000DE430000}"/>
    <cellStyle name="Финансовый 2 169 4 2" xfId="13411" xr:uid="{00000000-0005-0000-0000-0000DF430000}"/>
    <cellStyle name="Финансовый 2 169 4 3" xfId="14911" xr:uid="{00000000-0005-0000-0000-0000E0430000}"/>
    <cellStyle name="Финансовый 2 169 4 3 2" xfId="16069" xr:uid="{00000000-0005-0000-0000-0000E1430000}"/>
    <cellStyle name="Финансовый 2 169 4 3 3" xfId="20052" xr:uid="{00000000-0005-0000-0000-0000E2430000}"/>
    <cellStyle name="Финансовый 2 169 4 3 4" xfId="22418" xr:uid="{00000000-0005-0000-0000-0000E3430000}"/>
    <cellStyle name="Финансовый 2 169 4 3 5" xfId="26009" xr:uid="{00000000-0005-0000-0000-0000E4430000}"/>
    <cellStyle name="Финансовый 2 169 4 3 6" xfId="27238" xr:uid="{00000000-0005-0000-0000-0000E5430000}"/>
    <cellStyle name="Финансовый 2 169 4 3 7" xfId="23799" xr:uid="{00000000-0005-0000-0000-0000E6430000}"/>
    <cellStyle name="Финансовый 2 169 4 3 8" xfId="33225" xr:uid="{00000000-0005-0000-0000-0000E7430000}"/>
    <cellStyle name="Финансовый 2 169 4 3 9" xfId="31839" xr:uid="{00000000-0005-0000-0000-0000E8430000}"/>
    <cellStyle name="Финансовый 2 169 4 4" xfId="17583" xr:uid="{00000000-0005-0000-0000-0000E9430000}"/>
    <cellStyle name="Финансовый 2 169 4 5" xfId="18895" xr:uid="{00000000-0005-0000-0000-0000EA430000}"/>
    <cellStyle name="Финансовый 2 169 4 5 2" xfId="22935" xr:uid="{00000000-0005-0000-0000-0000EB430000}"/>
    <cellStyle name="Финансовый 2 169 4 5 3" xfId="28038" xr:uid="{00000000-0005-0000-0000-0000EC430000}"/>
    <cellStyle name="Финансовый 2 169 4 5 4" xfId="29475" xr:uid="{00000000-0005-0000-0000-0000ED430000}"/>
    <cellStyle name="Финансовый 2 169 4 5 5" xfId="30781" xr:uid="{00000000-0005-0000-0000-0000EE430000}"/>
    <cellStyle name="Финансовый 2 169 4 5 6" xfId="34592" xr:uid="{00000000-0005-0000-0000-0000EF430000}"/>
    <cellStyle name="Финансовый 2 169 4 5 7" xfId="35928" xr:uid="{00000000-0005-0000-0000-0000F0430000}"/>
    <cellStyle name="Финансовый 2 169 5" xfId="11328" xr:uid="{00000000-0005-0000-0000-0000F1430000}"/>
    <cellStyle name="Финансовый 2 169 6" xfId="14059" xr:uid="{00000000-0005-0000-0000-0000F2430000}"/>
    <cellStyle name="Финансовый 2 169 7" xfId="14263" xr:uid="{00000000-0005-0000-0000-0000F3430000}"/>
    <cellStyle name="Финансовый 2 169 7 2" xfId="16717" xr:uid="{00000000-0005-0000-0000-0000F4430000}"/>
    <cellStyle name="Финансовый 2 169 7 3" xfId="20700" xr:uid="{00000000-0005-0000-0000-0000F5430000}"/>
    <cellStyle name="Финансовый 2 169 7 4" xfId="23048" xr:uid="{00000000-0005-0000-0000-0000F6430000}"/>
    <cellStyle name="Финансовый 2 169 7 5" xfId="26166" xr:uid="{00000000-0005-0000-0000-0000F7430000}"/>
    <cellStyle name="Финансовый 2 169 7 6" xfId="22742" xr:uid="{00000000-0005-0000-0000-0000F8430000}"/>
    <cellStyle name="Финансовый 2 169 7 7" xfId="26052" xr:uid="{00000000-0005-0000-0000-0000F9430000}"/>
    <cellStyle name="Финансовый 2 169 7 8" xfId="33873" xr:uid="{00000000-0005-0000-0000-0000FA430000}"/>
    <cellStyle name="Финансовый 2 169 7 9" xfId="32447" xr:uid="{00000000-0005-0000-0000-0000FB430000}"/>
    <cellStyle name="Финансовый 2 169 8" xfId="16935" xr:uid="{00000000-0005-0000-0000-0000FC430000}"/>
    <cellStyle name="Финансовый 2 169 9" xfId="18247" xr:uid="{00000000-0005-0000-0000-0000FD430000}"/>
    <cellStyle name="Финансовый 2 169 9 2" xfId="22155" xr:uid="{00000000-0005-0000-0000-0000FE430000}"/>
    <cellStyle name="Финансовый 2 169 9 3" xfId="27390" xr:uid="{00000000-0005-0000-0000-0000FF430000}"/>
    <cellStyle name="Финансовый 2 169 9 4" xfId="28827" xr:uid="{00000000-0005-0000-0000-000000440000}"/>
    <cellStyle name="Финансовый 2 169 9 5" xfId="30133" xr:uid="{00000000-0005-0000-0000-000001440000}"/>
    <cellStyle name="Финансовый 2 169 9 6" xfId="35240" xr:uid="{00000000-0005-0000-0000-000002440000}"/>
    <cellStyle name="Финансовый 2 169 9 7" xfId="36576" xr:uid="{00000000-0005-0000-0000-000003440000}"/>
    <cellStyle name="Финансовый 2 17" xfId="82" xr:uid="{00000000-0005-0000-0000-000004440000}"/>
    <cellStyle name="Финансовый 2 17 2" xfId="347" xr:uid="{00000000-0005-0000-0000-000005440000}"/>
    <cellStyle name="Финансовый 2 17 2 2" xfId="8048" xr:uid="{00000000-0005-0000-0000-000006440000}"/>
    <cellStyle name="Финансовый 2 17 2 3" xfId="10255" xr:uid="{00000000-0005-0000-0000-000007440000}"/>
    <cellStyle name="Финансовый 2 17 3" xfId="1283" xr:uid="{00000000-0005-0000-0000-000008440000}"/>
    <cellStyle name="Финансовый 2 17 3 2" xfId="8598" xr:uid="{00000000-0005-0000-0000-000009440000}"/>
    <cellStyle name="Финансовый 2 17 3 2 2" xfId="13628" xr:uid="{00000000-0005-0000-0000-00000A440000}"/>
    <cellStyle name="Финансовый 2 17 3 2 3" xfId="14694" xr:uid="{00000000-0005-0000-0000-00000B440000}"/>
    <cellStyle name="Финансовый 2 17 3 2 3 2" xfId="16286" xr:uid="{00000000-0005-0000-0000-00000C440000}"/>
    <cellStyle name="Финансовый 2 17 3 2 3 3" xfId="20269" xr:uid="{00000000-0005-0000-0000-00000D440000}"/>
    <cellStyle name="Финансовый 2 17 3 2 3 4" xfId="23607" xr:uid="{00000000-0005-0000-0000-00000E440000}"/>
    <cellStyle name="Финансовый 2 17 3 2 3 5" xfId="21327" xr:uid="{00000000-0005-0000-0000-00000F440000}"/>
    <cellStyle name="Финансовый 2 17 3 2 3 6" xfId="22548" xr:uid="{00000000-0005-0000-0000-000010440000}"/>
    <cellStyle name="Финансовый 2 17 3 2 3 7" xfId="26974" xr:uid="{00000000-0005-0000-0000-000011440000}"/>
    <cellStyle name="Финансовый 2 17 3 2 3 8" xfId="33442" xr:uid="{00000000-0005-0000-0000-000012440000}"/>
    <cellStyle name="Финансовый 2 17 3 2 3 9" xfId="31551" xr:uid="{00000000-0005-0000-0000-000013440000}"/>
    <cellStyle name="Финансовый 2 17 3 2 4" xfId="17366" xr:uid="{00000000-0005-0000-0000-000014440000}"/>
    <cellStyle name="Финансовый 2 17 3 2 5" xfId="18678" xr:uid="{00000000-0005-0000-0000-000015440000}"/>
    <cellStyle name="Финансовый 2 17 3 2 5 2" xfId="23168" xr:uid="{00000000-0005-0000-0000-000016440000}"/>
    <cellStyle name="Финансовый 2 17 3 2 5 3" xfId="27821" xr:uid="{00000000-0005-0000-0000-000017440000}"/>
    <cellStyle name="Финансовый 2 17 3 2 5 4" xfId="29258" xr:uid="{00000000-0005-0000-0000-000018440000}"/>
    <cellStyle name="Финансовый 2 17 3 2 5 5" xfId="30564" xr:uid="{00000000-0005-0000-0000-000019440000}"/>
    <cellStyle name="Финансовый 2 17 3 2 5 6" xfId="34809" xr:uid="{00000000-0005-0000-0000-00001A440000}"/>
    <cellStyle name="Финансовый 2 17 3 2 5 7" xfId="36145" xr:uid="{00000000-0005-0000-0000-00001B440000}"/>
    <cellStyle name="Финансовый 2 17 3 3" xfId="12652" xr:uid="{00000000-0005-0000-0000-00001C440000}"/>
    <cellStyle name="Финансовый 2 17 3 3 2" xfId="12980" xr:uid="{00000000-0005-0000-0000-00001D440000}"/>
    <cellStyle name="Финансовый 2 17 3 3 3" xfId="15342" xr:uid="{00000000-0005-0000-0000-00001E440000}"/>
    <cellStyle name="Финансовый 2 17 3 3 3 2" xfId="15638" xr:uid="{00000000-0005-0000-0000-00001F440000}"/>
    <cellStyle name="Финансовый 2 17 3 3 3 3" xfId="19621" xr:uid="{00000000-0005-0000-0000-000020440000}"/>
    <cellStyle name="Финансовый 2 17 3 3 3 4" xfId="22390" xr:uid="{00000000-0005-0000-0000-000021440000}"/>
    <cellStyle name="Финансовый 2 17 3 3 3 5" xfId="26592" xr:uid="{00000000-0005-0000-0000-000022440000}"/>
    <cellStyle name="Финансовый 2 17 3 3 3 6" xfId="26640" xr:uid="{00000000-0005-0000-0000-000023440000}"/>
    <cellStyle name="Финансовый 2 17 3 3 3 7" xfId="25899" xr:uid="{00000000-0005-0000-0000-000024440000}"/>
    <cellStyle name="Финансовый 2 17 3 3 3 8" xfId="32794" xr:uid="{00000000-0005-0000-0000-000025440000}"/>
    <cellStyle name="Финансовый 2 17 3 3 3 9" xfId="31698" xr:uid="{00000000-0005-0000-0000-000026440000}"/>
    <cellStyle name="Финансовый 2 17 3 3 4" xfId="18014" xr:uid="{00000000-0005-0000-0000-000027440000}"/>
    <cellStyle name="Финансовый 2 17 3 3 5" xfId="19326" xr:uid="{00000000-0005-0000-0000-000028440000}"/>
    <cellStyle name="Финансовый 2 17 3 3 5 2" xfId="21976" xr:uid="{00000000-0005-0000-0000-000029440000}"/>
    <cellStyle name="Финансовый 2 17 3 3 5 3" xfId="28469" xr:uid="{00000000-0005-0000-0000-00002A440000}"/>
    <cellStyle name="Финансовый 2 17 3 3 5 4" xfId="29906" xr:uid="{00000000-0005-0000-0000-00002B440000}"/>
    <cellStyle name="Финансовый 2 17 3 3 5 5" xfId="31212" xr:uid="{00000000-0005-0000-0000-00002C440000}"/>
    <cellStyle name="Финансовый 2 17 3 3 5 6" xfId="34161" xr:uid="{00000000-0005-0000-0000-00002D440000}"/>
    <cellStyle name="Финансовый 2 17 3 3 5 7" xfId="35497" xr:uid="{00000000-0005-0000-0000-00002E440000}"/>
    <cellStyle name="Финансовый 2 17 4" xfId="9992" xr:uid="{00000000-0005-0000-0000-00002F440000}"/>
    <cellStyle name="Финансовый 2 17 4 2" xfId="13410" xr:uid="{00000000-0005-0000-0000-000030440000}"/>
    <cellStyle name="Финансовый 2 17 4 3" xfId="14912" xr:uid="{00000000-0005-0000-0000-000031440000}"/>
    <cellStyle name="Финансовый 2 17 4 3 2" xfId="16068" xr:uid="{00000000-0005-0000-0000-000032440000}"/>
    <cellStyle name="Финансовый 2 17 4 3 3" xfId="20051" xr:uid="{00000000-0005-0000-0000-000033440000}"/>
    <cellStyle name="Финансовый 2 17 4 3 4" xfId="22355" xr:uid="{00000000-0005-0000-0000-000034440000}"/>
    <cellStyle name="Финансовый 2 17 4 3 5" xfId="24612" xr:uid="{00000000-0005-0000-0000-000035440000}"/>
    <cellStyle name="Финансовый 2 17 4 3 6" xfId="26869" xr:uid="{00000000-0005-0000-0000-000036440000}"/>
    <cellStyle name="Финансовый 2 17 4 3 7" xfId="27318" xr:uid="{00000000-0005-0000-0000-000037440000}"/>
    <cellStyle name="Финансовый 2 17 4 3 8" xfId="33224" xr:uid="{00000000-0005-0000-0000-000038440000}"/>
    <cellStyle name="Финансовый 2 17 4 3 9" xfId="31855" xr:uid="{00000000-0005-0000-0000-000039440000}"/>
    <cellStyle name="Финансовый 2 17 4 4" xfId="17584" xr:uid="{00000000-0005-0000-0000-00003A440000}"/>
    <cellStyle name="Финансовый 2 17 4 5" xfId="18896" xr:uid="{00000000-0005-0000-0000-00003B440000}"/>
    <cellStyle name="Финансовый 2 17 4 5 2" xfId="22754" xr:uid="{00000000-0005-0000-0000-00003C440000}"/>
    <cellStyle name="Финансовый 2 17 4 5 3" xfId="28039" xr:uid="{00000000-0005-0000-0000-00003D440000}"/>
    <cellStyle name="Финансовый 2 17 4 5 4" xfId="29476" xr:uid="{00000000-0005-0000-0000-00003E440000}"/>
    <cellStyle name="Финансовый 2 17 4 5 5" xfId="30782" xr:uid="{00000000-0005-0000-0000-00003F440000}"/>
    <cellStyle name="Финансовый 2 17 4 5 6" xfId="34591" xr:uid="{00000000-0005-0000-0000-000040440000}"/>
    <cellStyle name="Финансовый 2 17 4 5 7" xfId="35927" xr:uid="{00000000-0005-0000-0000-000041440000}"/>
    <cellStyle name="Финансовый 2 17 5" xfId="11168" xr:uid="{00000000-0005-0000-0000-000042440000}"/>
    <cellStyle name="Финансовый 2 17 6" xfId="14058" xr:uid="{00000000-0005-0000-0000-000043440000}"/>
    <cellStyle name="Финансовый 2 17 7" xfId="14165" xr:uid="{00000000-0005-0000-0000-000044440000}"/>
    <cellStyle name="Финансовый 2 17 7 2" xfId="16716" xr:uid="{00000000-0005-0000-0000-000045440000}"/>
    <cellStyle name="Финансовый 2 17 7 3" xfId="20699" xr:uid="{00000000-0005-0000-0000-000046440000}"/>
    <cellStyle name="Финансовый 2 17 7 4" xfId="24764" xr:uid="{00000000-0005-0000-0000-000047440000}"/>
    <cellStyle name="Финансовый 2 17 7 5" xfId="25483" xr:uid="{00000000-0005-0000-0000-000048440000}"/>
    <cellStyle name="Финансовый 2 17 7 6" xfId="24542" xr:uid="{00000000-0005-0000-0000-000049440000}"/>
    <cellStyle name="Финансовый 2 17 7 7" xfId="28732" xr:uid="{00000000-0005-0000-0000-00004A440000}"/>
    <cellStyle name="Финансовый 2 17 7 8" xfId="33872" xr:uid="{00000000-0005-0000-0000-00004B440000}"/>
    <cellStyle name="Финансовый 2 17 7 9" xfId="31426" xr:uid="{00000000-0005-0000-0000-00004C440000}"/>
    <cellStyle name="Финансовый 2 17 8" xfId="14264" xr:uid="{00000000-0005-0000-0000-00004D440000}"/>
    <cellStyle name="Финансовый 2 17 8 2" xfId="16936" xr:uid="{00000000-0005-0000-0000-00004E440000}"/>
    <cellStyle name="Финансовый 2 17 8 3" xfId="20796" xr:uid="{00000000-0005-0000-0000-00004F440000}"/>
    <cellStyle name="Финансовый 2 17 8 4" xfId="21419" xr:uid="{00000000-0005-0000-0000-000050440000}"/>
    <cellStyle name="Финансовый 2 17 8 5" xfId="26980" xr:uid="{00000000-0005-0000-0000-000051440000}"/>
    <cellStyle name="Финансовый 2 17 8 6" xfId="25790" xr:uid="{00000000-0005-0000-0000-000052440000}"/>
    <cellStyle name="Финансовый 2 17 8 7" xfId="25456" xr:uid="{00000000-0005-0000-0000-000053440000}"/>
    <cellStyle name="Финансовый 2 17 8 8" xfId="33969" xr:uid="{00000000-0005-0000-0000-000054440000}"/>
    <cellStyle name="Финансовый 2 17 8 9" xfId="35330" xr:uid="{00000000-0005-0000-0000-000055440000}"/>
    <cellStyle name="Финансовый 2 17 9" xfId="18248" xr:uid="{00000000-0005-0000-0000-000056440000}"/>
    <cellStyle name="Финансовый 2 17 9 2" xfId="22101" xr:uid="{00000000-0005-0000-0000-000057440000}"/>
    <cellStyle name="Финансовый 2 17 9 3" xfId="27391" xr:uid="{00000000-0005-0000-0000-000058440000}"/>
    <cellStyle name="Финансовый 2 17 9 4" xfId="28828" xr:uid="{00000000-0005-0000-0000-000059440000}"/>
    <cellStyle name="Финансовый 2 17 9 5" xfId="30134" xr:uid="{00000000-0005-0000-0000-00005A440000}"/>
    <cellStyle name="Финансовый 2 17 9 6" xfId="35239" xr:uid="{00000000-0005-0000-0000-00005B440000}"/>
    <cellStyle name="Финансовый 2 17 9 7" xfId="36575" xr:uid="{00000000-0005-0000-0000-00005C440000}"/>
    <cellStyle name="Финансовый 2 170" xfId="83" xr:uid="{00000000-0005-0000-0000-00005D440000}"/>
    <cellStyle name="Финансовый 2 170 2" xfId="470" xr:uid="{00000000-0005-0000-0000-00005E440000}"/>
    <cellStyle name="Финансовый 2 170 2 2" xfId="8133" xr:uid="{00000000-0005-0000-0000-00005F440000}"/>
    <cellStyle name="Финансовый 2 170 2 3" xfId="10378" xr:uid="{00000000-0005-0000-0000-000060440000}"/>
    <cellStyle name="Финансовый 2 170 3" xfId="1444" xr:uid="{00000000-0005-0000-0000-000061440000}"/>
    <cellStyle name="Финансовый 2 170 3 2" xfId="7831" xr:uid="{00000000-0005-0000-0000-000062440000}"/>
    <cellStyle name="Финансовый 2 170 3 2 2" xfId="13763" xr:uid="{00000000-0005-0000-0000-000063440000}"/>
    <cellStyle name="Финансовый 2 170 3 2 3" xfId="14559" xr:uid="{00000000-0005-0000-0000-000064440000}"/>
    <cellStyle name="Финансовый 2 170 3 2 3 2" xfId="16421" xr:uid="{00000000-0005-0000-0000-000065440000}"/>
    <cellStyle name="Финансовый 2 170 3 2 3 3" xfId="20404" xr:uid="{00000000-0005-0000-0000-000066440000}"/>
    <cellStyle name="Финансовый 2 170 3 2 3 4" xfId="22058" xr:uid="{00000000-0005-0000-0000-000067440000}"/>
    <cellStyle name="Финансовый 2 170 3 2 3 5" xfId="26635" xr:uid="{00000000-0005-0000-0000-000068440000}"/>
    <cellStyle name="Финансовый 2 170 3 2 3 6" xfId="22091" xr:uid="{00000000-0005-0000-0000-000069440000}"/>
    <cellStyle name="Финансовый 2 170 3 2 3 7" xfId="26298" xr:uid="{00000000-0005-0000-0000-00006A440000}"/>
    <cellStyle name="Финансовый 2 170 3 2 3 8" xfId="33577" xr:uid="{00000000-0005-0000-0000-00006B440000}"/>
    <cellStyle name="Финансовый 2 170 3 2 3 9" xfId="31813" xr:uid="{00000000-0005-0000-0000-00006C440000}"/>
    <cellStyle name="Финансовый 2 170 3 2 4" xfId="17231" xr:uid="{00000000-0005-0000-0000-00006D440000}"/>
    <cellStyle name="Финансовый 2 170 3 2 5" xfId="18543" xr:uid="{00000000-0005-0000-0000-00006E440000}"/>
    <cellStyle name="Финансовый 2 170 3 2 5 2" xfId="24777" xr:uid="{00000000-0005-0000-0000-00006F440000}"/>
    <cellStyle name="Финансовый 2 170 3 2 5 3" xfId="27686" xr:uid="{00000000-0005-0000-0000-000070440000}"/>
    <cellStyle name="Финансовый 2 170 3 2 5 4" xfId="29123" xr:uid="{00000000-0005-0000-0000-000071440000}"/>
    <cellStyle name="Финансовый 2 170 3 2 5 5" xfId="30429" xr:uid="{00000000-0005-0000-0000-000072440000}"/>
    <cellStyle name="Финансовый 2 170 3 2 5 6" xfId="34944" xr:uid="{00000000-0005-0000-0000-000073440000}"/>
    <cellStyle name="Финансовый 2 170 3 2 5 7" xfId="36280" xr:uid="{00000000-0005-0000-0000-000074440000}"/>
    <cellStyle name="Финансовый 2 170 3 3" xfId="12517" xr:uid="{00000000-0005-0000-0000-000075440000}"/>
    <cellStyle name="Финансовый 2 170 3 3 2" xfId="13115" xr:uid="{00000000-0005-0000-0000-000076440000}"/>
    <cellStyle name="Финансовый 2 170 3 3 3" xfId="15207" xr:uid="{00000000-0005-0000-0000-000077440000}"/>
    <cellStyle name="Финансовый 2 170 3 3 3 2" xfId="15773" xr:uid="{00000000-0005-0000-0000-000078440000}"/>
    <cellStyle name="Финансовый 2 170 3 3 3 3" xfId="19756" xr:uid="{00000000-0005-0000-0000-000079440000}"/>
    <cellStyle name="Финансовый 2 170 3 3 3 4" xfId="22642" xr:uid="{00000000-0005-0000-0000-00007A440000}"/>
    <cellStyle name="Финансовый 2 170 3 3 3 5" xfId="27149" xr:uid="{00000000-0005-0000-0000-00007B440000}"/>
    <cellStyle name="Финансовый 2 170 3 3 3 6" xfId="20888" xr:uid="{00000000-0005-0000-0000-00007C440000}"/>
    <cellStyle name="Финансовый 2 170 3 3 3 7" xfId="21197" xr:uid="{00000000-0005-0000-0000-00007D440000}"/>
    <cellStyle name="Финансовый 2 170 3 3 3 8" xfId="32929" xr:uid="{00000000-0005-0000-0000-00007E440000}"/>
    <cellStyle name="Финансовый 2 170 3 3 3 9" xfId="31686" xr:uid="{00000000-0005-0000-0000-00007F440000}"/>
    <cellStyle name="Финансовый 2 170 3 3 4" xfId="17879" xr:uid="{00000000-0005-0000-0000-000080440000}"/>
    <cellStyle name="Финансовый 2 170 3 3 5" xfId="19191" xr:uid="{00000000-0005-0000-0000-000081440000}"/>
    <cellStyle name="Финансовый 2 170 3 3 5 2" xfId="23982" xr:uid="{00000000-0005-0000-0000-000082440000}"/>
    <cellStyle name="Финансовый 2 170 3 3 5 3" xfId="28334" xr:uid="{00000000-0005-0000-0000-000083440000}"/>
    <cellStyle name="Финансовый 2 170 3 3 5 4" xfId="29771" xr:uid="{00000000-0005-0000-0000-000084440000}"/>
    <cellStyle name="Финансовый 2 170 3 3 5 5" xfId="31077" xr:uid="{00000000-0005-0000-0000-000085440000}"/>
    <cellStyle name="Финансовый 2 170 3 3 5 6" xfId="34296" xr:uid="{00000000-0005-0000-0000-000086440000}"/>
    <cellStyle name="Финансовый 2 170 3 3 5 7" xfId="35632" xr:uid="{00000000-0005-0000-0000-000087440000}"/>
    <cellStyle name="Финансовый 2 170 4" xfId="9993" xr:uid="{00000000-0005-0000-0000-000088440000}"/>
    <cellStyle name="Финансовый 2 170 4 2" xfId="13409" xr:uid="{00000000-0005-0000-0000-000089440000}"/>
    <cellStyle name="Финансовый 2 170 4 3" xfId="14913" xr:uid="{00000000-0005-0000-0000-00008A440000}"/>
    <cellStyle name="Финансовый 2 170 4 3 2" xfId="16067" xr:uid="{00000000-0005-0000-0000-00008B440000}"/>
    <cellStyle name="Финансовый 2 170 4 3 3" xfId="20050" xr:uid="{00000000-0005-0000-0000-00008C440000}"/>
    <cellStyle name="Финансовый 2 170 4 3 4" xfId="22164" xr:uid="{00000000-0005-0000-0000-00008D440000}"/>
    <cellStyle name="Финансовый 2 170 4 3 5" xfId="25832" xr:uid="{00000000-0005-0000-0000-00008E440000}"/>
    <cellStyle name="Финансовый 2 170 4 3 6" xfId="21441" xr:uid="{00000000-0005-0000-0000-00008F440000}"/>
    <cellStyle name="Финансовый 2 170 4 3 7" xfId="24588" xr:uid="{00000000-0005-0000-0000-000090440000}"/>
    <cellStyle name="Финансовый 2 170 4 3 8" xfId="33223" xr:uid="{00000000-0005-0000-0000-000091440000}"/>
    <cellStyle name="Финансовый 2 170 4 3 9" xfId="31871" xr:uid="{00000000-0005-0000-0000-000092440000}"/>
    <cellStyle name="Финансовый 2 170 4 4" xfId="17585" xr:uid="{00000000-0005-0000-0000-000093440000}"/>
    <cellStyle name="Финансовый 2 170 4 5" xfId="18897" xr:uid="{00000000-0005-0000-0000-000094440000}"/>
    <cellStyle name="Финансовый 2 170 4 5 2" xfId="22693" xr:uid="{00000000-0005-0000-0000-000095440000}"/>
    <cellStyle name="Финансовый 2 170 4 5 3" xfId="28040" xr:uid="{00000000-0005-0000-0000-000096440000}"/>
    <cellStyle name="Финансовый 2 170 4 5 4" xfId="29477" xr:uid="{00000000-0005-0000-0000-000097440000}"/>
    <cellStyle name="Финансовый 2 170 4 5 5" xfId="30783" xr:uid="{00000000-0005-0000-0000-000098440000}"/>
    <cellStyle name="Финансовый 2 170 4 5 6" xfId="34590" xr:uid="{00000000-0005-0000-0000-000099440000}"/>
    <cellStyle name="Финансовый 2 170 4 5 7" xfId="35926" xr:uid="{00000000-0005-0000-0000-00009A440000}"/>
    <cellStyle name="Финансовый 2 170 5" xfId="11329" xr:uid="{00000000-0005-0000-0000-00009B440000}"/>
    <cellStyle name="Финансовый 2 170 6" xfId="14057" xr:uid="{00000000-0005-0000-0000-00009C440000}"/>
    <cellStyle name="Финансовый 2 170 7" xfId="14265" xr:uid="{00000000-0005-0000-0000-00009D440000}"/>
    <cellStyle name="Финансовый 2 170 7 2" xfId="16715" xr:uid="{00000000-0005-0000-0000-00009E440000}"/>
    <cellStyle name="Финансовый 2 170 7 3" xfId="20698" xr:uid="{00000000-0005-0000-0000-00009F440000}"/>
    <cellStyle name="Финансовый 2 170 7 4" xfId="25112" xr:uid="{00000000-0005-0000-0000-0000A0440000}"/>
    <cellStyle name="Финансовый 2 170 7 5" xfId="24986" xr:uid="{00000000-0005-0000-0000-0000A1440000}"/>
    <cellStyle name="Финансовый 2 170 7 6" xfId="25523" xr:uid="{00000000-0005-0000-0000-0000A2440000}"/>
    <cellStyle name="Финансовый 2 170 7 7" xfId="26842" xr:uid="{00000000-0005-0000-0000-0000A3440000}"/>
    <cellStyle name="Финансовый 2 170 7 8" xfId="33871" xr:uid="{00000000-0005-0000-0000-0000A4440000}"/>
    <cellStyle name="Финансовый 2 170 7 9" xfId="32393" xr:uid="{00000000-0005-0000-0000-0000A5440000}"/>
    <cellStyle name="Финансовый 2 170 8" xfId="16937" xr:uid="{00000000-0005-0000-0000-0000A6440000}"/>
    <cellStyle name="Финансовый 2 170 9" xfId="18249" xr:uid="{00000000-0005-0000-0000-0000A7440000}"/>
    <cellStyle name="Финансовый 2 170 9 2" xfId="20989" xr:uid="{00000000-0005-0000-0000-0000A8440000}"/>
    <cellStyle name="Финансовый 2 170 9 3" xfId="27392" xr:uid="{00000000-0005-0000-0000-0000A9440000}"/>
    <cellStyle name="Финансовый 2 170 9 4" xfId="28829" xr:uid="{00000000-0005-0000-0000-0000AA440000}"/>
    <cellStyle name="Финансовый 2 170 9 5" xfId="30135" xr:uid="{00000000-0005-0000-0000-0000AB440000}"/>
    <cellStyle name="Финансовый 2 170 9 6" xfId="35238" xr:uid="{00000000-0005-0000-0000-0000AC440000}"/>
    <cellStyle name="Финансовый 2 170 9 7" xfId="36574" xr:uid="{00000000-0005-0000-0000-0000AD440000}"/>
    <cellStyle name="Финансовый 2 171" xfId="84" xr:uid="{00000000-0005-0000-0000-0000AE440000}"/>
    <cellStyle name="Финансовый 2 171 2" xfId="471" xr:uid="{00000000-0005-0000-0000-0000AF440000}"/>
    <cellStyle name="Финансовый 2 171 2 2" xfId="8774" xr:uid="{00000000-0005-0000-0000-0000B0440000}"/>
    <cellStyle name="Финансовый 2 171 2 3" xfId="10379" xr:uid="{00000000-0005-0000-0000-0000B1440000}"/>
    <cellStyle name="Финансовый 2 171 3" xfId="1445" xr:uid="{00000000-0005-0000-0000-0000B2440000}"/>
    <cellStyle name="Финансовый 2 171 3 2" xfId="8608" xr:uid="{00000000-0005-0000-0000-0000B3440000}"/>
    <cellStyle name="Финансовый 2 171 3 2 2" xfId="13627" xr:uid="{00000000-0005-0000-0000-0000B4440000}"/>
    <cellStyle name="Финансовый 2 171 3 2 3" xfId="14695" xr:uid="{00000000-0005-0000-0000-0000B5440000}"/>
    <cellStyle name="Финансовый 2 171 3 2 3 2" xfId="16285" xr:uid="{00000000-0005-0000-0000-0000B6440000}"/>
    <cellStyle name="Финансовый 2 171 3 2 3 3" xfId="20268" xr:uid="{00000000-0005-0000-0000-0000B7440000}"/>
    <cellStyle name="Финансовый 2 171 3 2 3 4" xfId="23397" xr:uid="{00000000-0005-0000-0000-0000B8440000}"/>
    <cellStyle name="Финансовый 2 171 3 2 3 5" xfId="24242" xr:uid="{00000000-0005-0000-0000-0000B9440000}"/>
    <cellStyle name="Финансовый 2 171 3 2 3 6" xfId="26459" xr:uid="{00000000-0005-0000-0000-0000BA440000}"/>
    <cellStyle name="Финансовый 2 171 3 2 3 7" xfId="26520" xr:uid="{00000000-0005-0000-0000-0000BB440000}"/>
    <cellStyle name="Финансовый 2 171 3 2 3 8" xfId="33441" xr:uid="{00000000-0005-0000-0000-0000BC440000}"/>
    <cellStyle name="Финансовый 2 171 3 2 3 9" xfId="32006" xr:uid="{00000000-0005-0000-0000-0000BD440000}"/>
    <cellStyle name="Финансовый 2 171 3 2 4" xfId="17367" xr:uid="{00000000-0005-0000-0000-0000BE440000}"/>
    <cellStyle name="Финансовый 2 171 3 2 5" xfId="18679" xr:uid="{00000000-0005-0000-0000-0000BF440000}"/>
    <cellStyle name="Финансовый 2 171 3 2 5 2" xfId="22993" xr:uid="{00000000-0005-0000-0000-0000C0440000}"/>
    <cellStyle name="Финансовый 2 171 3 2 5 3" xfId="27822" xr:uid="{00000000-0005-0000-0000-0000C1440000}"/>
    <cellStyle name="Финансовый 2 171 3 2 5 4" xfId="29259" xr:uid="{00000000-0005-0000-0000-0000C2440000}"/>
    <cellStyle name="Финансовый 2 171 3 2 5 5" xfId="30565" xr:uid="{00000000-0005-0000-0000-0000C3440000}"/>
    <cellStyle name="Финансовый 2 171 3 2 5 6" xfId="34808" xr:uid="{00000000-0005-0000-0000-0000C4440000}"/>
    <cellStyle name="Финансовый 2 171 3 2 5 7" xfId="36144" xr:uid="{00000000-0005-0000-0000-0000C5440000}"/>
    <cellStyle name="Финансовый 2 171 3 3" xfId="12653" xr:uid="{00000000-0005-0000-0000-0000C6440000}"/>
    <cellStyle name="Финансовый 2 171 3 3 2" xfId="12979" xr:uid="{00000000-0005-0000-0000-0000C7440000}"/>
    <cellStyle name="Финансовый 2 171 3 3 3" xfId="15343" xr:uid="{00000000-0005-0000-0000-0000C8440000}"/>
    <cellStyle name="Финансовый 2 171 3 3 3 2" xfId="15637" xr:uid="{00000000-0005-0000-0000-0000C9440000}"/>
    <cellStyle name="Финансовый 2 171 3 3 3 3" xfId="19620" xr:uid="{00000000-0005-0000-0000-0000CA440000}"/>
    <cellStyle name="Финансовый 2 171 3 3 3 4" xfId="22327" xr:uid="{00000000-0005-0000-0000-0000CB440000}"/>
    <cellStyle name="Финансовый 2 171 3 3 3 5" xfId="26595" xr:uid="{00000000-0005-0000-0000-0000CC440000}"/>
    <cellStyle name="Финансовый 2 171 3 3 3 6" xfId="26755" xr:uid="{00000000-0005-0000-0000-0000CD440000}"/>
    <cellStyle name="Финансовый 2 171 3 3 3 7" xfId="21299" xr:uid="{00000000-0005-0000-0000-0000CE440000}"/>
    <cellStyle name="Финансовый 2 171 3 3 3 8" xfId="32793" xr:uid="{00000000-0005-0000-0000-0000CF440000}"/>
    <cellStyle name="Финансовый 2 171 3 3 3 9" xfId="31764" xr:uid="{00000000-0005-0000-0000-0000D0440000}"/>
    <cellStyle name="Финансовый 2 171 3 3 4" xfId="18015" xr:uid="{00000000-0005-0000-0000-0000D1440000}"/>
    <cellStyle name="Финансовый 2 171 3 3 5" xfId="19327" xr:uid="{00000000-0005-0000-0000-0000D2440000}"/>
    <cellStyle name="Финансовый 2 171 3 3 5 2" xfId="21920" xr:uid="{00000000-0005-0000-0000-0000D3440000}"/>
    <cellStyle name="Финансовый 2 171 3 3 5 3" xfId="28470" xr:uid="{00000000-0005-0000-0000-0000D4440000}"/>
    <cellStyle name="Финансовый 2 171 3 3 5 4" xfId="29907" xr:uid="{00000000-0005-0000-0000-0000D5440000}"/>
    <cellStyle name="Финансовый 2 171 3 3 5 5" xfId="31213" xr:uid="{00000000-0005-0000-0000-0000D6440000}"/>
    <cellStyle name="Финансовый 2 171 3 3 5 6" xfId="34160" xr:uid="{00000000-0005-0000-0000-0000D7440000}"/>
    <cellStyle name="Финансовый 2 171 3 3 5 7" xfId="35496" xr:uid="{00000000-0005-0000-0000-0000D8440000}"/>
    <cellStyle name="Финансовый 2 171 4" xfId="9994" xr:uid="{00000000-0005-0000-0000-0000D9440000}"/>
    <cellStyle name="Финансовый 2 171 4 2" xfId="13408" xr:uid="{00000000-0005-0000-0000-0000DA440000}"/>
    <cellStyle name="Финансовый 2 171 4 3" xfId="14914" xr:uid="{00000000-0005-0000-0000-0000DB440000}"/>
    <cellStyle name="Финансовый 2 171 4 3 2" xfId="16066" xr:uid="{00000000-0005-0000-0000-0000DC440000}"/>
    <cellStyle name="Финансовый 2 171 4 3 3" xfId="20049" xr:uid="{00000000-0005-0000-0000-0000DD440000}"/>
    <cellStyle name="Финансовый 2 171 4 3 4" xfId="22111" xr:uid="{00000000-0005-0000-0000-0000DE440000}"/>
    <cellStyle name="Финансовый 2 171 4 3 5" xfId="27089" xr:uid="{00000000-0005-0000-0000-0000DF440000}"/>
    <cellStyle name="Финансовый 2 171 4 3 6" xfId="26721" xr:uid="{00000000-0005-0000-0000-0000E0440000}"/>
    <cellStyle name="Финансовый 2 171 4 3 7" xfId="23112" xr:uid="{00000000-0005-0000-0000-0000E1440000}"/>
    <cellStyle name="Финансовый 2 171 4 3 8" xfId="33222" xr:uid="{00000000-0005-0000-0000-0000E2440000}"/>
    <cellStyle name="Финансовый 2 171 4 3 9" xfId="31915" xr:uid="{00000000-0005-0000-0000-0000E3440000}"/>
    <cellStyle name="Финансовый 2 171 4 4" xfId="17586" xr:uid="{00000000-0005-0000-0000-0000E4440000}"/>
    <cellStyle name="Финансовый 2 171 4 5" xfId="18898" xr:uid="{00000000-0005-0000-0000-0000E5440000}"/>
    <cellStyle name="Финансовый 2 171 4 5 2" xfId="22606" xr:uid="{00000000-0005-0000-0000-0000E6440000}"/>
    <cellStyle name="Финансовый 2 171 4 5 3" xfId="28041" xr:uid="{00000000-0005-0000-0000-0000E7440000}"/>
    <cellStyle name="Финансовый 2 171 4 5 4" xfId="29478" xr:uid="{00000000-0005-0000-0000-0000E8440000}"/>
    <cellStyle name="Финансовый 2 171 4 5 5" xfId="30784" xr:uid="{00000000-0005-0000-0000-0000E9440000}"/>
    <cellStyle name="Финансовый 2 171 4 5 6" xfId="34589" xr:uid="{00000000-0005-0000-0000-0000EA440000}"/>
    <cellStyle name="Финансовый 2 171 4 5 7" xfId="35925" xr:uid="{00000000-0005-0000-0000-0000EB440000}"/>
    <cellStyle name="Финансовый 2 171 5" xfId="11330" xr:uid="{00000000-0005-0000-0000-0000EC440000}"/>
    <cellStyle name="Финансовый 2 171 6" xfId="14056" xr:uid="{00000000-0005-0000-0000-0000ED440000}"/>
    <cellStyle name="Финансовый 2 171 7" xfId="14266" xr:uid="{00000000-0005-0000-0000-0000EE440000}"/>
    <cellStyle name="Финансовый 2 171 7 2" xfId="16714" xr:uid="{00000000-0005-0000-0000-0000EF440000}"/>
    <cellStyle name="Финансовый 2 171 7 3" xfId="20697" xr:uid="{00000000-0005-0000-0000-0000F0440000}"/>
    <cellStyle name="Финансовый 2 171 7 4" xfId="21016" xr:uid="{00000000-0005-0000-0000-0000F1440000}"/>
    <cellStyle name="Финансовый 2 171 7 5" xfId="25732" xr:uid="{00000000-0005-0000-0000-0000F2440000}"/>
    <cellStyle name="Финансовый 2 171 7 6" xfId="22636" xr:uid="{00000000-0005-0000-0000-0000F3440000}"/>
    <cellStyle name="Финансовый 2 171 7 7" xfId="28711" xr:uid="{00000000-0005-0000-0000-0000F4440000}"/>
    <cellStyle name="Финансовый 2 171 7 8" xfId="33870" xr:uid="{00000000-0005-0000-0000-0000F5440000}"/>
    <cellStyle name="Финансовый 2 171 7 9" xfId="32477" xr:uid="{00000000-0005-0000-0000-0000F6440000}"/>
    <cellStyle name="Финансовый 2 171 8" xfId="16938" xr:uid="{00000000-0005-0000-0000-0000F7440000}"/>
    <cellStyle name="Финансовый 2 171 9" xfId="18250" xr:uid="{00000000-0005-0000-0000-0000F8440000}"/>
    <cellStyle name="Финансовый 2 171 9 2" xfId="24271" xr:uid="{00000000-0005-0000-0000-0000F9440000}"/>
    <cellStyle name="Финансовый 2 171 9 3" xfId="27393" xr:uid="{00000000-0005-0000-0000-0000FA440000}"/>
    <cellStyle name="Финансовый 2 171 9 4" xfId="28830" xr:uid="{00000000-0005-0000-0000-0000FB440000}"/>
    <cellStyle name="Финансовый 2 171 9 5" xfId="30136" xr:uid="{00000000-0005-0000-0000-0000FC440000}"/>
    <cellStyle name="Финансовый 2 171 9 6" xfId="35237" xr:uid="{00000000-0005-0000-0000-0000FD440000}"/>
    <cellStyle name="Финансовый 2 171 9 7" xfId="36573" xr:uid="{00000000-0005-0000-0000-0000FE440000}"/>
    <cellStyle name="Финансовый 2 172" xfId="85" xr:uid="{00000000-0005-0000-0000-0000FF440000}"/>
    <cellStyle name="Финансовый 2 172 2" xfId="472" xr:uid="{00000000-0005-0000-0000-000000450000}"/>
    <cellStyle name="Финансовый 2 172 2 2" xfId="7763" xr:uid="{00000000-0005-0000-0000-000001450000}"/>
    <cellStyle name="Финансовый 2 172 2 3" xfId="10380" xr:uid="{00000000-0005-0000-0000-000002450000}"/>
    <cellStyle name="Финансовый 2 172 3" xfId="1446" xr:uid="{00000000-0005-0000-0000-000003450000}"/>
    <cellStyle name="Финансовый 2 172 3 2" xfId="7834" xr:uid="{00000000-0005-0000-0000-000004450000}"/>
    <cellStyle name="Финансовый 2 172 3 2 2" xfId="13762" xr:uid="{00000000-0005-0000-0000-000005450000}"/>
    <cellStyle name="Финансовый 2 172 3 2 3" xfId="14560" xr:uid="{00000000-0005-0000-0000-000006450000}"/>
    <cellStyle name="Финансовый 2 172 3 2 3 2" xfId="16420" xr:uid="{00000000-0005-0000-0000-000007450000}"/>
    <cellStyle name="Финансовый 2 172 3 2 3 3" xfId="20403" xr:uid="{00000000-0005-0000-0000-000008450000}"/>
    <cellStyle name="Финансовый 2 172 3 2 3 4" xfId="22023" xr:uid="{00000000-0005-0000-0000-000009450000}"/>
    <cellStyle name="Финансовый 2 172 3 2 3 5" xfId="22223" xr:uid="{00000000-0005-0000-0000-00000A450000}"/>
    <cellStyle name="Финансовый 2 172 3 2 3 6" xfId="24011" xr:uid="{00000000-0005-0000-0000-00000B450000}"/>
    <cellStyle name="Финансовый 2 172 3 2 3 7" xfId="25949" xr:uid="{00000000-0005-0000-0000-00000C450000}"/>
    <cellStyle name="Финансовый 2 172 3 2 3 8" xfId="33576" xr:uid="{00000000-0005-0000-0000-00000D450000}"/>
    <cellStyle name="Финансовый 2 172 3 2 3 9" xfId="31832" xr:uid="{00000000-0005-0000-0000-00000E450000}"/>
    <cellStyle name="Финансовый 2 172 3 2 4" xfId="17232" xr:uid="{00000000-0005-0000-0000-00000F450000}"/>
    <cellStyle name="Финансовый 2 172 3 2 5" xfId="18544" xr:uid="{00000000-0005-0000-0000-000010450000}"/>
    <cellStyle name="Финансовый 2 172 3 2 5 2" xfId="24398" xr:uid="{00000000-0005-0000-0000-000011450000}"/>
    <cellStyle name="Финансовый 2 172 3 2 5 3" xfId="27687" xr:uid="{00000000-0005-0000-0000-000012450000}"/>
    <cellStyle name="Финансовый 2 172 3 2 5 4" xfId="29124" xr:uid="{00000000-0005-0000-0000-000013450000}"/>
    <cellStyle name="Финансовый 2 172 3 2 5 5" xfId="30430" xr:uid="{00000000-0005-0000-0000-000014450000}"/>
    <cellStyle name="Финансовый 2 172 3 2 5 6" xfId="34943" xr:uid="{00000000-0005-0000-0000-000015450000}"/>
    <cellStyle name="Финансовый 2 172 3 2 5 7" xfId="36279" xr:uid="{00000000-0005-0000-0000-000016450000}"/>
    <cellStyle name="Финансовый 2 172 3 3" xfId="12518" xr:uid="{00000000-0005-0000-0000-000017450000}"/>
    <cellStyle name="Финансовый 2 172 3 3 2" xfId="13114" xr:uid="{00000000-0005-0000-0000-000018450000}"/>
    <cellStyle name="Финансовый 2 172 3 3 3" xfId="15208" xr:uid="{00000000-0005-0000-0000-000019450000}"/>
    <cellStyle name="Финансовый 2 172 3 3 3 2" xfId="15772" xr:uid="{00000000-0005-0000-0000-00001A450000}"/>
    <cellStyle name="Финансовый 2 172 3 3 3 3" xfId="19755" xr:uid="{00000000-0005-0000-0000-00001B450000}"/>
    <cellStyle name="Финансовый 2 172 3 3 3 4" xfId="22268" xr:uid="{00000000-0005-0000-0000-00001C450000}"/>
    <cellStyle name="Финансовый 2 172 3 3 3 5" xfId="26264" xr:uid="{00000000-0005-0000-0000-00001D450000}"/>
    <cellStyle name="Финансовый 2 172 3 3 3 6" xfId="20985" xr:uid="{00000000-0005-0000-0000-00001E450000}"/>
    <cellStyle name="Финансовый 2 172 3 3 3 7" xfId="24975" xr:uid="{00000000-0005-0000-0000-00001F450000}"/>
    <cellStyle name="Финансовый 2 172 3 3 3 8" xfId="32928" xr:uid="{00000000-0005-0000-0000-000020450000}"/>
    <cellStyle name="Финансовый 2 172 3 3 3 9" xfId="31722" xr:uid="{00000000-0005-0000-0000-000021450000}"/>
    <cellStyle name="Финансовый 2 172 3 3 4" xfId="17880" xr:uid="{00000000-0005-0000-0000-000022450000}"/>
    <cellStyle name="Финансовый 2 172 3 3 5" xfId="19192" xr:uid="{00000000-0005-0000-0000-000023450000}"/>
    <cellStyle name="Финансовый 2 172 3 3 5 2" xfId="23634" xr:uid="{00000000-0005-0000-0000-000024450000}"/>
    <cellStyle name="Финансовый 2 172 3 3 5 3" xfId="28335" xr:uid="{00000000-0005-0000-0000-000025450000}"/>
    <cellStyle name="Финансовый 2 172 3 3 5 4" xfId="29772" xr:uid="{00000000-0005-0000-0000-000026450000}"/>
    <cellStyle name="Финансовый 2 172 3 3 5 5" xfId="31078" xr:uid="{00000000-0005-0000-0000-000027450000}"/>
    <cellStyle name="Финансовый 2 172 3 3 5 6" xfId="34295" xr:uid="{00000000-0005-0000-0000-000028450000}"/>
    <cellStyle name="Финансовый 2 172 3 3 5 7" xfId="35631" xr:uid="{00000000-0005-0000-0000-000029450000}"/>
    <cellStyle name="Финансовый 2 172 4" xfId="9995" xr:uid="{00000000-0005-0000-0000-00002A450000}"/>
    <cellStyle name="Финансовый 2 172 4 2" xfId="13407" xr:uid="{00000000-0005-0000-0000-00002B450000}"/>
    <cellStyle name="Финансовый 2 172 4 3" xfId="14915" xr:uid="{00000000-0005-0000-0000-00002C450000}"/>
    <cellStyle name="Финансовый 2 172 4 3 2" xfId="16065" xr:uid="{00000000-0005-0000-0000-00002D450000}"/>
    <cellStyle name="Финансовый 2 172 4 3 3" xfId="20048" xr:uid="{00000000-0005-0000-0000-00002E450000}"/>
    <cellStyle name="Финансовый 2 172 4 3 4" xfId="20997" xr:uid="{00000000-0005-0000-0000-00002F450000}"/>
    <cellStyle name="Финансовый 2 172 4 3 5" xfId="26068" xr:uid="{00000000-0005-0000-0000-000030450000}"/>
    <cellStyle name="Финансовый 2 172 4 3 6" xfId="22031" xr:uid="{00000000-0005-0000-0000-000031450000}"/>
    <cellStyle name="Финансовый 2 172 4 3 7" xfId="24238" xr:uid="{00000000-0005-0000-0000-000032450000}"/>
    <cellStyle name="Финансовый 2 172 4 3 8" xfId="33221" xr:uid="{00000000-0005-0000-0000-000033450000}"/>
    <cellStyle name="Финансовый 2 172 4 3 9" xfId="31933" xr:uid="{00000000-0005-0000-0000-000034450000}"/>
    <cellStyle name="Финансовый 2 172 4 4" xfId="17587" xr:uid="{00000000-0005-0000-0000-000035450000}"/>
    <cellStyle name="Финансовый 2 172 4 5" xfId="18899" xr:uid="{00000000-0005-0000-0000-000036450000}"/>
    <cellStyle name="Финансовый 2 172 4 5 2" xfId="22622" xr:uid="{00000000-0005-0000-0000-000037450000}"/>
    <cellStyle name="Финансовый 2 172 4 5 3" xfId="28042" xr:uid="{00000000-0005-0000-0000-000038450000}"/>
    <cellStyle name="Финансовый 2 172 4 5 4" xfId="29479" xr:uid="{00000000-0005-0000-0000-000039450000}"/>
    <cellStyle name="Финансовый 2 172 4 5 5" xfId="30785" xr:uid="{00000000-0005-0000-0000-00003A450000}"/>
    <cellStyle name="Финансовый 2 172 4 5 6" xfId="34588" xr:uid="{00000000-0005-0000-0000-00003B450000}"/>
    <cellStyle name="Финансовый 2 172 4 5 7" xfId="35924" xr:uid="{00000000-0005-0000-0000-00003C450000}"/>
    <cellStyle name="Финансовый 2 172 5" xfId="11331" xr:uid="{00000000-0005-0000-0000-00003D450000}"/>
    <cellStyle name="Финансовый 2 172 6" xfId="14055" xr:uid="{00000000-0005-0000-0000-00003E450000}"/>
    <cellStyle name="Финансовый 2 172 7" xfId="14267" xr:uid="{00000000-0005-0000-0000-00003F450000}"/>
    <cellStyle name="Финансовый 2 172 7 2" xfId="16713" xr:uid="{00000000-0005-0000-0000-000040450000}"/>
    <cellStyle name="Финансовый 2 172 7 3" xfId="20696" xr:uid="{00000000-0005-0000-0000-000041450000}"/>
    <cellStyle name="Финансовый 2 172 7 4" xfId="24849" xr:uid="{00000000-0005-0000-0000-000042450000}"/>
    <cellStyle name="Финансовый 2 172 7 5" xfId="26509" xr:uid="{00000000-0005-0000-0000-000043450000}"/>
    <cellStyle name="Финансовый 2 172 7 6" xfId="27186" xr:uid="{00000000-0005-0000-0000-000044450000}"/>
    <cellStyle name="Финансовый 2 172 7 7" xfId="21533" xr:uid="{00000000-0005-0000-0000-000045450000}"/>
    <cellStyle name="Финансовый 2 172 7 8" xfId="33869" xr:uid="{00000000-0005-0000-0000-000046450000}"/>
    <cellStyle name="Финансовый 2 172 7 9" xfId="31444" xr:uid="{00000000-0005-0000-0000-000047450000}"/>
    <cellStyle name="Финансовый 2 172 8" xfId="16939" xr:uid="{00000000-0005-0000-0000-000048450000}"/>
    <cellStyle name="Финансовый 2 172 9" xfId="18251" xr:uid="{00000000-0005-0000-0000-000049450000}"/>
    <cellStyle name="Финансовый 2 172 9 2" xfId="23794" xr:uid="{00000000-0005-0000-0000-00004A450000}"/>
    <cellStyle name="Финансовый 2 172 9 3" xfId="27394" xr:uid="{00000000-0005-0000-0000-00004B450000}"/>
    <cellStyle name="Финансовый 2 172 9 4" xfId="28831" xr:uid="{00000000-0005-0000-0000-00004C450000}"/>
    <cellStyle name="Финансовый 2 172 9 5" xfId="30137" xr:uid="{00000000-0005-0000-0000-00004D450000}"/>
    <cellStyle name="Финансовый 2 172 9 6" xfId="35236" xr:uid="{00000000-0005-0000-0000-00004E450000}"/>
    <cellStyle name="Финансовый 2 172 9 7" xfId="36572" xr:uid="{00000000-0005-0000-0000-00004F450000}"/>
    <cellStyle name="Финансовый 2 173" xfId="86" xr:uid="{00000000-0005-0000-0000-000050450000}"/>
    <cellStyle name="Финансовый 2 173 2" xfId="473" xr:uid="{00000000-0005-0000-0000-000051450000}"/>
    <cellStyle name="Финансовый 2 173 2 2" xfId="7890" xr:uid="{00000000-0005-0000-0000-000052450000}"/>
    <cellStyle name="Финансовый 2 173 2 3" xfId="10381" xr:uid="{00000000-0005-0000-0000-000053450000}"/>
    <cellStyle name="Финансовый 2 173 3" xfId="1447" xr:uid="{00000000-0005-0000-0000-000054450000}"/>
    <cellStyle name="Финансовый 2 173 3 2" xfId="8206" xr:uid="{00000000-0005-0000-0000-000055450000}"/>
    <cellStyle name="Финансовый 2 173 3 2 2" xfId="13656" xr:uid="{00000000-0005-0000-0000-000056450000}"/>
    <cellStyle name="Финансовый 2 173 3 2 3" xfId="14666" xr:uid="{00000000-0005-0000-0000-000057450000}"/>
    <cellStyle name="Финансовый 2 173 3 2 3 2" xfId="16314" xr:uid="{00000000-0005-0000-0000-000058450000}"/>
    <cellStyle name="Финансовый 2 173 3 2 3 3" xfId="20297" xr:uid="{00000000-0005-0000-0000-000059450000}"/>
    <cellStyle name="Финансовый 2 173 3 2 3 4" xfId="24369" xr:uid="{00000000-0005-0000-0000-00005A450000}"/>
    <cellStyle name="Финансовый 2 173 3 2 3 5" xfId="26857" xr:uid="{00000000-0005-0000-0000-00005B450000}"/>
    <cellStyle name="Финансовый 2 173 3 2 3 6" xfId="22141" xr:uid="{00000000-0005-0000-0000-00005C450000}"/>
    <cellStyle name="Финансовый 2 173 3 2 3 7" xfId="28653" xr:uid="{00000000-0005-0000-0000-00005D450000}"/>
    <cellStyle name="Финансовый 2 173 3 2 3 8" xfId="33470" xr:uid="{00000000-0005-0000-0000-00005E450000}"/>
    <cellStyle name="Финансовый 2 173 3 2 3 9" xfId="32616" xr:uid="{00000000-0005-0000-0000-00005F450000}"/>
    <cellStyle name="Финансовый 2 173 3 2 4" xfId="17338" xr:uid="{00000000-0005-0000-0000-000060450000}"/>
    <cellStyle name="Финансовый 2 173 3 2 5" xfId="18650" xr:uid="{00000000-0005-0000-0000-000061450000}"/>
    <cellStyle name="Финансовый 2 173 3 2 5 2" xfId="24306" xr:uid="{00000000-0005-0000-0000-000062450000}"/>
    <cellStyle name="Финансовый 2 173 3 2 5 3" xfId="27793" xr:uid="{00000000-0005-0000-0000-000063450000}"/>
    <cellStyle name="Финансовый 2 173 3 2 5 4" xfId="29230" xr:uid="{00000000-0005-0000-0000-000064450000}"/>
    <cellStyle name="Финансовый 2 173 3 2 5 5" xfId="30536" xr:uid="{00000000-0005-0000-0000-000065450000}"/>
    <cellStyle name="Финансовый 2 173 3 2 5 6" xfId="34837" xr:uid="{00000000-0005-0000-0000-000066450000}"/>
    <cellStyle name="Финансовый 2 173 3 2 5 7" xfId="36173" xr:uid="{00000000-0005-0000-0000-000067450000}"/>
    <cellStyle name="Финансовый 2 173 3 3" xfId="12624" xr:uid="{00000000-0005-0000-0000-000068450000}"/>
    <cellStyle name="Финансовый 2 173 3 3 2" xfId="13008" xr:uid="{00000000-0005-0000-0000-000069450000}"/>
    <cellStyle name="Финансовый 2 173 3 3 3" xfId="15314" xr:uid="{00000000-0005-0000-0000-00006A450000}"/>
    <cellStyle name="Финансовый 2 173 3 3 3 2" xfId="15666" xr:uid="{00000000-0005-0000-0000-00006B450000}"/>
    <cellStyle name="Финансовый 2 173 3 3 3 3" xfId="19649" xr:uid="{00000000-0005-0000-0000-00006C450000}"/>
    <cellStyle name="Финансовый 2 173 3 3 3 4" xfId="22110" xr:uid="{00000000-0005-0000-0000-00006D450000}"/>
    <cellStyle name="Финансовый 2 173 3 3 3 5" xfId="26645" xr:uid="{00000000-0005-0000-0000-00006E450000}"/>
    <cellStyle name="Финансовый 2 173 3 3 3 6" xfId="26020" xr:uid="{00000000-0005-0000-0000-00006F450000}"/>
    <cellStyle name="Финансовый 2 173 3 3 3 7" xfId="23184" xr:uid="{00000000-0005-0000-0000-000070450000}"/>
    <cellStyle name="Финансовый 2 173 3 3 3 8" xfId="32822" xr:uid="{00000000-0005-0000-0000-000071450000}"/>
    <cellStyle name="Финансовый 2 173 3 3 3 9" xfId="32626" xr:uid="{00000000-0005-0000-0000-000072450000}"/>
    <cellStyle name="Финансовый 2 173 3 3 4" xfId="17986" xr:uid="{00000000-0005-0000-0000-000073450000}"/>
    <cellStyle name="Финансовый 2 173 3 3 5" xfId="19298" xr:uid="{00000000-0005-0000-0000-000074450000}"/>
    <cellStyle name="Финансовый 2 173 3 3 5 2" xfId="22170" xr:uid="{00000000-0005-0000-0000-000075450000}"/>
    <cellStyle name="Финансовый 2 173 3 3 5 3" xfId="28441" xr:uid="{00000000-0005-0000-0000-000076450000}"/>
    <cellStyle name="Финансовый 2 173 3 3 5 4" xfId="29878" xr:uid="{00000000-0005-0000-0000-000077450000}"/>
    <cellStyle name="Финансовый 2 173 3 3 5 5" xfId="31184" xr:uid="{00000000-0005-0000-0000-000078450000}"/>
    <cellStyle name="Финансовый 2 173 3 3 5 6" xfId="34189" xr:uid="{00000000-0005-0000-0000-000079450000}"/>
    <cellStyle name="Финансовый 2 173 3 3 5 7" xfId="35525" xr:uid="{00000000-0005-0000-0000-00007A450000}"/>
    <cellStyle name="Финансовый 2 173 4" xfId="9996" xr:uid="{00000000-0005-0000-0000-00007B450000}"/>
    <cellStyle name="Финансовый 2 173 4 2" xfId="13406" xr:uid="{00000000-0005-0000-0000-00007C450000}"/>
    <cellStyle name="Финансовый 2 173 4 3" xfId="14916" xr:uid="{00000000-0005-0000-0000-00007D450000}"/>
    <cellStyle name="Финансовый 2 173 4 3 2" xfId="16064" xr:uid="{00000000-0005-0000-0000-00007E450000}"/>
    <cellStyle name="Финансовый 2 173 4 3 3" xfId="20047" xr:uid="{00000000-0005-0000-0000-00007F450000}"/>
    <cellStyle name="Финансовый 2 173 4 3 4" xfId="21972" xr:uid="{00000000-0005-0000-0000-000080450000}"/>
    <cellStyle name="Финансовый 2 173 4 3 5" xfId="26825" xr:uid="{00000000-0005-0000-0000-000081450000}"/>
    <cellStyle name="Финансовый 2 173 4 3 6" xfId="25853" xr:uid="{00000000-0005-0000-0000-000082450000}"/>
    <cellStyle name="Финансовый 2 173 4 3 7" xfId="26219" xr:uid="{00000000-0005-0000-0000-000083450000}"/>
    <cellStyle name="Финансовый 2 173 4 3 8" xfId="33220" xr:uid="{00000000-0005-0000-0000-000084450000}"/>
    <cellStyle name="Финансовый 2 173 4 3 9" xfId="31949" xr:uid="{00000000-0005-0000-0000-000085450000}"/>
    <cellStyle name="Финансовый 2 173 4 4" xfId="17588" xr:uid="{00000000-0005-0000-0000-000086450000}"/>
    <cellStyle name="Финансовый 2 173 4 5" xfId="18900" xr:uid="{00000000-0005-0000-0000-000087450000}"/>
    <cellStyle name="Финансовый 2 173 4 5 2" xfId="21691" xr:uid="{00000000-0005-0000-0000-000088450000}"/>
    <cellStyle name="Финансовый 2 173 4 5 3" xfId="28043" xr:uid="{00000000-0005-0000-0000-000089450000}"/>
    <cellStyle name="Финансовый 2 173 4 5 4" xfId="29480" xr:uid="{00000000-0005-0000-0000-00008A450000}"/>
    <cellStyle name="Финансовый 2 173 4 5 5" xfId="30786" xr:uid="{00000000-0005-0000-0000-00008B450000}"/>
    <cellStyle name="Финансовый 2 173 4 5 6" xfId="34587" xr:uid="{00000000-0005-0000-0000-00008C450000}"/>
    <cellStyle name="Финансовый 2 173 4 5 7" xfId="35923" xr:uid="{00000000-0005-0000-0000-00008D450000}"/>
    <cellStyle name="Финансовый 2 173 5" xfId="11332" xr:uid="{00000000-0005-0000-0000-00008E450000}"/>
    <cellStyle name="Финансовый 2 173 6" xfId="14054" xr:uid="{00000000-0005-0000-0000-00008F450000}"/>
    <cellStyle name="Финансовый 2 173 7" xfId="14268" xr:uid="{00000000-0005-0000-0000-000090450000}"/>
    <cellStyle name="Финансовый 2 173 7 2" xfId="16712" xr:uid="{00000000-0005-0000-0000-000091450000}"/>
    <cellStyle name="Финансовый 2 173 7 3" xfId="20695" xr:uid="{00000000-0005-0000-0000-000092450000}"/>
    <cellStyle name="Финансовый 2 173 7 4" xfId="24467" xr:uid="{00000000-0005-0000-0000-000093450000}"/>
    <cellStyle name="Финансовый 2 173 7 5" xfId="27241" xr:uid="{00000000-0005-0000-0000-000094450000}"/>
    <cellStyle name="Финансовый 2 173 7 6" xfId="22041" xr:uid="{00000000-0005-0000-0000-000095450000}"/>
    <cellStyle name="Финансовый 2 173 7 7" xfId="21222" xr:uid="{00000000-0005-0000-0000-000096450000}"/>
    <cellStyle name="Финансовый 2 173 7 8" xfId="33868" xr:uid="{00000000-0005-0000-0000-000097450000}"/>
    <cellStyle name="Финансовый 2 173 7 9" xfId="32410" xr:uid="{00000000-0005-0000-0000-000098450000}"/>
    <cellStyle name="Финансовый 2 173 8" xfId="16940" xr:uid="{00000000-0005-0000-0000-000099450000}"/>
    <cellStyle name="Финансовый 2 173 9" xfId="18252" xr:uid="{00000000-0005-0000-0000-00009A450000}"/>
    <cellStyle name="Финансовый 2 173 9 2" xfId="23906" xr:uid="{00000000-0005-0000-0000-00009B450000}"/>
    <cellStyle name="Финансовый 2 173 9 3" xfId="27395" xr:uid="{00000000-0005-0000-0000-00009C450000}"/>
    <cellStyle name="Финансовый 2 173 9 4" xfId="28832" xr:uid="{00000000-0005-0000-0000-00009D450000}"/>
    <cellStyle name="Финансовый 2 173 9 5" xfId="30138" xr:uid="{00000000-0005-0000-0000-00009E450000}"/>
    <cellStyle name="Финансовый 2 173 9 6" xfId="35235" xr:uid="{00000000-0005-0000-0000-00009F450000}"/>
    <cellStyle name="Финансовый 2 173 9 7" xfId="36571" xr:uid="{00000000-0005-0000-0000-0000A0450000}"/>
    <cellStyle name="Финансовый 2 174" xfId="87" xr:uid="{00000000-0005-0000-0000-0000A1450000}"/>
    <cellStyle name="Финансовый 2 174 2" xfId="474" xr:uid="{00000000-0005-0000-0000-0000A2450000}"/>
    <cellStyle name="Финансовый 2 174 2 2" xfId="8134" xr:uid="{00000000-0005-0000-0000-0000A3450000}"/>
    <cellStyle name="Финансовый 2 174 2 3" xfId="10382" xr:uid="{00000000-0005-0000-0000-0000A4450000}"/>
    <cellStyle name="Финансовый 2 174 3" xfId="1448" xr:uid="{00000000-0005-0000-0000-0000A5450000}"/>
    <cellStyle name="Финансовый 2 174 3 2" xfId="8183" xr:uid="{00000000-0005-0000-0000-0000A6450000}"/>
    <cellStyle name="Финансовый 2 174 3 2 2" xfId="13668" xr:uid="{00000000-0005-0000-0000-0000A7450000}"/>
    <cellStyle name="Финансовый 2 174 3 2 3" xfId="14654" xr:uid="{00000000-0005-0000-0000-0000A8450000}"/>
    <cellStyle name="Финансовый 2 174 3 2 3 2" xfId="16326" xr:uid="{00000000-0005-0000-0000-0000A9450000}"/>
    <cellStyle name="Финансовый 2 174 3 2 3 3" xfId="20309" xr:uid="{00000000-0005-0000-0000-0000AA450000}"/>
    <cellStyle name="Финансовый 2 174 3 2 3 4" xfId="24433" xr:uid="{00000000-0005-0000-0000-0000AB450000}"/>
    <cellStyle name="Финансовый 2 174 3 2 3 5" xfId="25297" xr:uid="{00000000-0005-0000-0000-0000AC450000}"/>
    <cellStyle name="Финансовый 2 174 3 2 3 6" xfId="26022" xr:uid="{00000000-0005-0000-0000-0000AD450000}"/>
    <cellStyle name="Финансовый 2 174 3 2 3 7" xfId="22011" xr:uid="{00000000-0005-0000-0000-0000AE450000}"/>
    <cellStyle name="Финансовый 2 174 3 2 3 8" xfId="33482" xr:uid="{00000000-0005-0000-0000-0000AF450000}"/>
    <cellStyle name="Финансовый 2 174 3 2 3 9" xfId="32605" xr:uid="{00000000-0005-0000-0000-0000B0450000}"/>
    <cellStyle name="Финансовый 2 174 3 2 4" xfId="17326" xr:uid="{00000000-0005-0000-0000-0000B1450000}"/>
    <cellStyle name="Финансовый 2 174 3 2 5" xfId="18638" xr:uid="{00000000-0005-0000-0000-0000B2450000}"/>
    <cellStyle name="Финансовый 2 174 3 2 5 2" xfId="21339" xr:uid="{00000000-0005-0000-0000-0000B3450000}"/>
    <cellStyle name="Финансовый 2 174 3 2 5 3" xfId="27781" xr:uid="{00000000-0005-0000-0000-0000B4450000}"/>
    <cellStyle name="Финансовый 2 174 3 2 5 4" xfId="29218" xr:uid="{00000000-0005-0000-0000-0000B5450000}"/>
    <cellStyle name="Финансовый 2 174 3 2 5 5" xfId="30524" xr:uid="{00000000-0005-0000-0000-0000B6450000}"/>
    <cellStyle name="Финансовый 2 174 3 2 5 6" xfId="34849" xr:uid="{00000000-0005-0000-0000-0000B7450000}"/>
    <cellStyle name="Финансовый 2 174 3 2 5 7" xfId="36185" xr:uid="{00000000-0005-0000-0000-0000B8450000}"/>
    <cellStyle name="Финансовый 2 174 3 3" xfId="12612" xr:uid="{00000000-0005-0000-0000-0000B9450000}"/>
    <cellStyle name="Финансовый 2 174 3 3 2" xfId="13020" xr:uid="{00000000-0005-0000-0000-0000BA450000}"/>
    <cellStyle name="Финансовый 2 174 3 3 3" xfId="15302" xr:uid="{00000000-0005-0000-0000-0000BB450000}"/>
    <cellStyle name="Финансовый 2 174 3 3 3 2" xfId="15678" xr:uid="{00000000-0005-0000-0000-0000BC450000}"/>
    <cellStyle name="Финансовый 2 174 3 3 3 3" xfId="19661" xr:uid="{00000000-0005-0000-0000-0000BD450000}"/>
    <cellStyle name="Финансовый 2 174 3 3 3 4" xfId="25182" xr:uid="{00000000-0005-0000-0000-0000BE450000}"/>
    <cellStyle name="Финансовый 2 174 3 3 3 5" xfId="26775" xr:uid="{00000000-0005-0000-0000-0000BF450000}"/>
    <cellStyle name="Финансовый 2 174 3 3 3 6" xfId="21195" xr:uid="{00000000-0005-0000-0000-0000C0450000}"/>
    <cellStyle name="Финансовый 2 174 3 3 3 7" xfId="27289" xr:uid="{00000000-0005-0000-0000-0000C1450000}"/>
    <cellStyle name="Финансовый 2 174 3 3 3 8" xfId="32834" xr:uid="{00000000-0005-0000-0000-0000C2450000}"/>
    <cellStyle name="Финансовый 2 174 3 3 3 9" xfId="32382" xr:uid="{00000000-0005-0000-0000-0000C3450000}"/>
    <cellStyle name="Финансовый 2 174 3 3 4" xfId="17974" xr:uid="{00000000-0005-0000-0000-0000C4450000}"/>
    <cellStyle name="Финансовый 2 174 3 3 5" xfId="19286" xr:uid="{00000000-0005-0000-0000-0000C5450000}"/>
    <cellStyle name="Финансовый 2 174 3 3 5 2" xfId="23357" xr:uid="{00000000-0005-0000-0000-0000C6450000}"/>
    <cellStyle name="Финансовый 2 174 3 3 5 3" xfId="28429" xr:uid="{00000000-0005-0000-0000-0000C7450000}"/>
    <cellStyle name="Финансовый 2 174 3 3 5 4" xfId="29866" xr:uid="{00000000-0005-0000-0000-0000C8450000}"/>
    <cellStyle name="Финансовый 2 174 3 3 5 5" xfId="31172" xr:uid="{00000000-0005-0000-0000-0000C9450000}"/>
    <cellStyle name="Финансовый 2 174 3 3 5 6" xfId="34201" xr:uid="{00000000-0005-0000-0000-0000CA450000}"/>
    <cellStyle name="Финансовый 2 174 3 3 5 7" xfId="35537" xr:uid="{00000000-0005-0000-0000-0000CB450000}"/>
    <cellStyle name="Финансовый 2 174 4" xfId="9997" xr:uid="{00000000-0005-0000-0000-0000CC450000}"/>
    <cellStyle name="Финансовый 2 174 4 2" xfId="13405" xr:uid="{00000000-0005-0000-0000-0000CD450000}"/>
    <cellStyle name="Финансовый 2 174 4 3" xfId="14917" xr:uid="{00000000-0005-0000-0000-0000CE450000}"/>
    <cellStyle name="Финансовый 2 174 4 3 2" xfId="16063" xr:uid="{00000000-0005-0000-0000-0000CF450000}"/>
    <cellStyle name="Финансовый 2 174 4 3 3" xfId="20046" xr:uid="{00000000-0005-0000-0000-0000D0450000}"/>
    <cellStyle name="Финансовый 2 174 4 3 4" xfId="21916" xr:uid="{00000000-0005-0000-0000-0000D1450000}"/>
    <cellStyle name="Финансовый 2 174 4 3 5" xfId="25821" xr:uid="{00000000-0005-0000-0000-0000D2450000}"/>
    <cellStyle name="Финансовый 2 174 4 3 6" xfId="23405" xr:uid="{00000000-0005-0000-0000-0000D3450000}"/>
    <cellStyle name="Финансовый 2 174 4 3 7" xfId="25753" xr:uid="{00000000-0005-0000-0000-0000D4450000}"/>
    <cellStyle name="Финансовый 2 174 4 3 8" xfId="33219" xr:uid="{00000000-0005-0000-0000-0000D5450000}"/>
    <cellStyle name="Финансовый 2 174 4 3 9" xfId="31461" xr:uid="{00000000-0005-0000-0000-0000D6450000}"/>
    <cellStyle name="Финансовый 2 174 4 4" xfId="17589" xr:uid="{00000000-0005-0000-0000-0000D7450000}"/>
    <cellStyle name="Финансовый 2 174 4 5" xfId="18901" xr:uid="{00000000-0005-0000-0000-0000D8450000}"/>
    <cellStyle name="Финансовый 2 174 4 5 2" xfId="21390" xr:uid="{00000000-0005-0000-0000-0000D9450000}"/>
    <cellStyle name="Финансовый 2 174 4 5 3" xfId="28044" xr:uid="{00000000-0005-0000-0000-0000DA450000}"/>
    <cellStyle name="Финансовый 2 174 4 5 4" xfId="29481" xr:uid="{00000000-0005-0000-0000-0000DB450000}"/>
    <cellStyle name="Финансовый 2 174 4 5 5" xfId="30787" xr:uid="{00000000-0005-0000-0000-0000DC450000}"/>
    <cellStyle name="Финансовый 2 174 4 5 6" xfId="34586" xr:uid="{00000000-0005-0000-0000-0000DD450000}"/>
    <cellStyle name="Финансовый 2 174 4 5 7" xfId="35922" xr:uid="{00000000-0005-0000-0000-0000DE450000}"/>
    <cellStyle name="Финансовый 2 174 5" xfId="11333" xr:uid="{00000000-0005-0000-0000-0000DF450000}"/>
    <cellStyle name="Финансовый 2 174 6" xfId="14053" xr:uid="{00000000-0005-0000-0000-0000E0450000}"/>
    <cellStyle name="Финансовый 2 174 7" xfId="14269" xr:uid="{00000000-0005-0000-0000-0000E1450000}"/>
    <cellStyle name="Финансовый 2 174 7 2" xfId="16711" xr:uid="{00000000-0005-0000-0000-0000E2450000}"/>
    <cellStyle name="Финансовый 2 174 7 3" xfId="20694" xr:uid="{00000000-0005-0000-0000-0000E3450000}"/>
    <cellStyle name="Финансовый 2 174 7 4" xfId="24258" xr:uid="{00000000-0005-0000-0000-0000E4450000}"/>
    <cellStyle name="Финансовый 2 174 7 5" xfId="26322" xr:uid="{00000000-0005-0000-0000-0000E5450000}"/>
    <cellStyle name="Финансовый 2 174 7 6" xfId="26836" xr:uid="{00000000-0005-0000-0000-0000E6450000}"/>
    <cellStyle name="Финансовый 2 174 7 7" xfId="27191" xr:uid="{00000000-0005-0000-0000-0000E7450000}"/>
    <cellStyle name="Финансовый 2 174 7 8" xfId="33867" xr:uid="{00000000-0005-0000-0000-0000E8450000}"/>
    <cellStyle name="Финансовый 2 174 7 9" xfId="32494" xr:uid="{00000000-0005-0000-0000-0000E9450000}"/>
    <cellStyle name="Финансовый 2 174 8" xfId="16941" xr:uid="{00000000-0005-0000-0000-0000EA450000}"/>
    <cellStyle name="Финансовый 2 174 9" xfId="18253" xr:uid="{00000000-0005-0000-0000-0000EB450000}"/>
    <cellStyle name="Финансовый 2 174 9 2" xfId="23582" xr:uid="{00000000-0005-0000-0000-0000EC450000}"/>
    <cellStyle name="Финансовый 2 174 9 3" xfId="27396" xr:uid="{00000000-0005-0000-0000-0000ED450000}"/>
    <cellStyle name="Финансовый 2 174 9 4" xfId="28833" xr:uid="{00000000-0005-0000-0000-0000EE450000}"/>
    <cellStyle name="Финансовый 2 174 9 5" xfId="30139" xr:uid="{00000000-0005-0000-0000-0000EF450000}"/>
    <cellStyle name="Финансовый 2 174 9 6" xfId="35234" xr:uid="{00000000-0005-0000-0000-0000F0450000}"/>
    <cellStyle name="Финансовый 2 174 9 7" xfId="36570" xr:uid="{00000000-0005-0000-0000-0000F1450000}"/>
    <cellStyle name="Финансовый 2 175" xfId="88" xr:uid="{00000000-0005-0000-0000-0000F2450000}"/>
    <cellStyle name="Финансовый 2 175 2" xfId="475" xr:uid="{00000000-0005-0000-0000-0000F3450000}"/>
    <cellStyle name="Финансовый 2 175 2 2" xfId="8221" xr:uid="{00000000-0005-0000-0000-0000F4450000}"/>
    <cellStyle name="Финансовый 2 175 2 3" xfId="10383" xr:uid="{00000000-0005-0000-0000-0000F5450000}"/>
    <cellStyle name="Финансовый 2 175 3" xfId="1449" xr:uid="{00000000-0005-0000-0000-0000F6450000}"/>
    <cellStyle name="Финансовый 2 175 3 2" xfId="8205" xr:uid="{00000000-0005-0000-0000-0000F7450000}"/>
    <cellStyle name="Финансовый 2 175 3 2 2" xfId="13657" xr:uid="{00000000-0005-0000-0000-0000F8450000}"/>
    <cellStyle name="Финансовый 2 175 3 2 3" xfId="14665" xr:uid="{00000000-0005-0000-0000-0000F9450000}"/>
    <cellStyle name="Финансовый 2 175 3 2 3 2" xfId="16315" xr:uid="{00000000-0005-0000-0000-0000FA450000}"/>
    <cellStyle name="Финансовый 2 175 3 2 3 3" xfId="20298" xr:uid="{00000000-0005-0000-0000-0000FB450000}"/>
    <cellStyle name="Финансовый 2 175 3 2 3 4" xfId="24753" xr:uid="{00000000-0005-0000-0000-0000FC450000}"/>
    <cellStyle name="Финансовый 2 175 3 2 3 5" xfId="26683" xr:uid="{00000000-0005-0000-0000-0000FD450000}"/>
    <cellStyle name="Финансовый 2 175 3 2 3 6" xfId="25704" xr:uid="{00000000-0005-0000-0000-0000FE450000}"/>
    <cellStyle name="Финансовый 2 175 3 2 3 7" xfId="28719" xr:uid="{00000000-0005-0000-0000-0000FF450000}"/>
    <cellStyle name="Финансовый 2 175 3 2 3 8" xfId="33471" xr:uid="{00000000-0005-0000-0000-000000460000}"/>
    <cellStyle name="Финансовый 2 175 3 2 3 9" xfId="32033" xr:uid="{00000000-0005-0000-0000-000001460000}"/>
    <cellStyle name="Финансовый 2 175 3 2 4" xfId="17337" xr:uid="{00000000-0005-0000-0000-000002460000}"/>
    <cellStyle name="Финансовый 2 175 3 2 5" xfId="18649" xr:uid="{00000000-0005-0000-0000-000003460000}"/>
    <cellStyle name="Финансовый 2 175 3 2 5 2" xfId="20988" xr:uid="{00000000-0005-0000-0000-000004460000}"/>
    <cellStyle name="Финансовый 2 175 3 2 5 3" xfId="27792" xr:uid="{00000000-0005-0000-0000-000005460000}"/>
    <cellStyle name="Финансовый 2 175 3 2 5 4" xfId="29229" xr:uid="{00000000-0005-0000-0000-000006460000}"/>
    <cellStyle name="Финансовый 2 175 3 2 5 5" xfId="30535" xr:uid="{00000000-0005-0000-0000-000007460000}"/>
    <cellStyle name="Финансовый 2 175 3 2 5 6" xfId="34838" xr:uid="{00000000-0005-0000-0000-000008460000}"/>
    <cellStyle name="Финансовый 2 175 3 2 5 7" xfId="36174" xr:uid="{00000000-0005-0000-0000-000009460000}"/>
    <cellStyle name="Финансовый 2 175 3 3" xfId="12623" xr:uid="{00000000-0005-0000-0000-00000A460000}"/>
    <cellStyle name="Финансовый 2 175 3 3 2" xfId="13009" xr:uid="{00000000-0005-0000-0000-00000B460000}"/>
    <cellStyle name="Финансовый 2 175 3 3 3" xfId="15313" xr:uid="{00000000-0005-0000-0000-00000C460000}"/>
    <cellStyle name="Финансовый 2 175 3 3 3 2" xfId="15667" xr:uid="{00000000-0005-0000-0000-00000D460000}"/>
    <cellStyle name="Финансовый 2 175 3 3 3 3" xfId="19650" xr:uid="{00000000-0005-0000-0000-00000E460000}"/>
    <cellStyle name="Финансовый 2 175 3 3 3 4" xfId="22163" xr:uid="{00000000-0005-0000-0000-00000F460000}"/>
    <cellStyle name="Финансовый 2 175 3 3 3 5" xfId="26396" xr:uid="{00000000-0005-0000-0000-000010460000}"/>
    <cellStyle name="Финансовый 2 175 3 3 3 6" xfId="24454" xr:uid="{00000000-0005-0000-0000-000011460000}"/>
    <cellStyle name="Финансовый 2 175 3 3 3 7" xfId="25973" xr:uid="{00000000-0005-0000-0000-000012460000}"/>
    <cellStyle name="Финансовый 2 175 3 3 3 8" xfId="32823" xr:uid="{00000000-0005-0000-0000-000013460000}"/>
    <cellStyle name="Финансовый 2 175 3 3 3 9" xfId="32499" xr:uid="{00000000-0005-0000-0000-000014460000}"/>
    <cellStyle name="Финансовый 2 175 3 3 4" xfId="17985" xr:uid="{00000000-0005-0000-0000-000015460000}"/>
    <cellStyle name="Финансовый 2 175 3 3 5" xfId="19297" xr:uid="{00000000-0005-0000-0000-000016460000}"/>
    <cellStyle name="Финансовый 2 175 3 3 5 2" xfId="22254" xr:uid="{00000000-0005-0000-0000-000017460000}"/>
    <cellStyle name="Финансовый 2 175 3 3 5 3" xfId="28440" xr:uid="{00000000-0005-0000-0000-000018460000}"/>
    <cellStyle name="Финансовый 2 175 3 3 5 4" xfId="29877" xr:uid="{00000000-0005-0000-0000-000019460000}"/>
    <cellStyle name="Финансовый 2 175 3 3 5 5" xfId="31183" xr:uid="{00000000-0005-0000-0000-00001A460000}"/>
    <cellStyle name="Финансовый 2 175 3 3 5 6" xfId="34190" xr:uid="{00000000-0005-0000-0000-00001B460000}"/>
    <cellStyle name="Финансовый 2 175 3 3 5 7" xfId="35526" xr:uid="{00000000-0005-0000-0000-00001C460000}"/>
    <cellStyle name="Финансовый 2 175 4" xfId="9998" xr:uid="{00000000-0005-0000-0000-00001D460000}"/>
    <cellStyle name="Финансовый 2 175 4 2" xfId="13404" xr:uid="{00000000-0005-0000-0000-00001E460000}"/>
    <cellStyle name="Финансовый 2 175 4 3" xfId="14918" xr:uid="{00000000-0005-0000-0000-00001F460000}"/>
    <cellStyle name="Финансовый 2 175 4 3 2" xfId="16062" xr:uid="{00000000-0005-0000-0000-000020460000}"/>
    <cellStyle name="Финансовый 2 175 4 3 3" xfId="20045" xr:uid="{00000000-0005-0000-0000-000021460000}"/>
    <cellStyle name="Финансовый 2 175 4 3 4" xfId="21811" xr:uid="{00000000-0005-0000-0000-000022460000}"/>
    <cellStyle name="Финансовый 2 175 4 3 5" xfId="25397" xr:uid="{00000000-0005-0000-0000-000023460000}"/>
    <cellStyle name="Финансовый 2 175 4 3 6" xfId="23029" xr:uid="{00000000-0005-0000-0000-000024460000}"/>
    <cellStyle name="Финансовый 2 175 4 3 7" xfId="26254" xr:uid="{00000000-0005-0000-0000-000025460000}"/>
    <cellStyle name="Финансовый 2 175 4 3 8" xfId="33218" xr:uid="{00000000-0005-0000-0000-000026460000}"/>
    <cellStyle name="Финансовый 2 175 4 3 9" xfId="31549" xr:uid="{00000000-0005-0000-0000-000027460000}"/>
    <cellStyle name="Финансовый 2 175 4 4" xfId="17590" xr:uid="{00000000-0005-0000-0000-000028460000}"/>
    <cellStyle name="Финансовый 2 175 4 5" xfId="18902" xr:uid="{00000000-0005-0000-0000-000029460000}"/>
    <cellStyle name="Финансовый 2 175 4 5 2" xfId="21468" xr:uid="{00000000-0005-0000-0000-00002A460000}"/>
    <cellStyle name="Финансовый 2 175 4 5 3" xfId="28045" xr:uid="{00000000-0005-0000-0000-00002B460000}"/>
    <cellStyle name="Финансовый 2 175 4 5 4" xfId="29482" xr:uid="{00000000-0005-0000-0000-00002C460000}"/>
    <cellStyle name="Финансовый 2 175 4 5 5" xfId="30788" xr:uid="{00000000-0005-0000-0000-00002D460000}"/>
    <cellStyle name="Финансовый 2 175 4 5 6" xfId="34585" xr:uid="{00000000-0005-0000-0000-00002E460000}"/>
    <cellStyle name="Финансовый 2 175 4 5 7" xfId="35921" xr:uid="{00000000-0005-0000-0000-00002F460000}"/>
    <cellStyle name="Финансовый 2 175 5" xfId="11334" xr:uid="{00000000-0005-0000-0000-000030460000}"/>
    <cellStyle name="Финансовый 2 175 6" xfId="14052" xr:uid="{00000000-0005-0000-0000-000031460000}"/>
    <cellStyle name="Финансовый 2 175 7" xfId="14270" xr:uid="{00000000-0005-0000-0000-000032460000}"/>
    <cellStyle name="Финансовый 2 175 7 2" xfId="16710" xr:uid="{00000000-0005-0000-0000-000033460000}"/>
    <cellStyle name="Финансовый 2 175 7 3" xfId="20693" xr:uid="{00000000-0005-0000-0000-000034460000}"/>
    <cellStyle name="Финансовый 2 175 7 4" xfId="24074" xr:uid="{00000000-0005-0000-0000-000035460000}"/>
    <cellStyle name="Финансовый 2 175 7 5" xfId="24272" xr:uid="{00000000-0005-0000-0000-000036460000}"/>
    <cellStyle name="Финансовый 2 175 7 6" xfId="22898" xr:uid="{00000000-0005-0000-0000-000037460000}"/>
    <cellStyle name="Финансовый 2 175 7 7" xfId="26884" xr:uid="{00000000-0005-0000-0000-000038460000}"/>
    <cellStyle name="Финансовый 2 175 7 8" xfId="33866" xr:uid="{00000000-0005-0000-0000-000039460000}"/>
    <cellStyle name="Финансовый 2 175 7 9" xfId="31541" xr:uid="{00000000-0005-0000-0000-00003A460000}"/>
    <cellStyle name="Финансовый 2 175 8" xfId="16942" xr:uid="{00000000-0005-0000-0000-00003B460000}"/>
    <cellStyle name="Финансовый 2 175 9" xfId="18254" xr:uid="{00000000-0005-0000-0000-00003C460000}"/>
    <cellStyle name="Финансовый 2 175 9 2" xfId="23364" xr:uid="{00000000-0005-0000-0000-00003D460000}"/>
    <cellStyle name="Финансовый 2 175 9 3" xfId="27397" xr:uid="{00000000-0005-0000-0000-00003E460000}"/>
    <cellStyle name="Финансовый 2 175 9 4" xfId="28834" xr:uid="{00000000-0005-0000-0000-00003F460000}"/>
    <cellStyle name="Финансовый 2 175 9 5" xfId="30140" xr:uid="{00000000-0005-0000-0000-000040460000}"/>
    <cellStyle name="Финансовый 2 175 9 6" xfId="35233" xr:uid="{00000000-0005-0000-0000-000041460000}"/>
    <cellStyle name="Финансовый 2 175 9 7" xfId="36569" xr:uid="{00000000-0005-0000-0000-000042460000}"/>
    <cellStyle name="Финансовый 2 176" xfId="89" xr:uid="{00000000-0005-0000-0000-000043460000}"/>
    <cellStyle name="Финансовый 2 176 2" xfId="476" xr:uid="{00000000-0005-0000-0000-000044460000}"/>
    <cellStyle name="Финансовый 2 176 2 2" xfId="7764" xr:uid="{00000000-0005-0000-0000-000045460000}"/>
    <cellStyle name="Финансовый 2 176 2 3" xfId="10384" xr:uid="{00000000-0005-0000-0000-000046460000}"/>
    <cellStyle name="Финансовый 2 176 3" xfId="1450" xr:uid="{00000000-0005-0000-0000-000047460000}"/>
    <cellStyle name="Финансовый 2 176 3 2" xfId="8187" xr:uid="{00000000-0005-0000-0000-000048460000}"/>
    <cellStyle name="Финансовый 2 176 3 2 2" xfId="13667" xr:uid="{00000000-0005-0000-0000-000049460000}"/>
    <cellStyle name="Финансовый 2 176 3 2 3" xfId="14655" xr:uid="{00000000-0005-0000-0000-00004A460000}"/>
    <cellStyle name="Финансовый 2 176 3 2 3 2" xfId="16325" xr:uid="{00000000-0005-0000-0000-00004B460000}"/>
    <cellStyle name="Финансовый 2 176 3 2 3 3" xfId="20308" xr:uid="{00000000-0005-0000-0000-00004C460000}"/>
    <cellStyle name="Финансовый 2 176 3 2 3 4" xfId="21068" xr:uid="{00000000-0005-0000-0000-00004D460000}"/>
    <cellStyle name="Финансовый 2 176 3 2 3 5" xfId="25627" xr:uid="{00000000-0005-0000-0000-00004E460000}"/>
    <cellStyle name="Финансовый 2 176 3 2 3 6" xfId="25568" xr:uid="{00000000-0005-0000-0000-00004F460000}"/>
    <cellStyle name="Финансовый 2 176 3 2 3 7" xfId="23341" xr:uid="{00000000-0005-0000-0000-000050460000}"/>
    <cellStyle name="Финансовый 2 176 3 2 3 8" xfId="33481" xr:uid="{00000000-0005-0000-0000-000051460000}"/>
    <cellStyle name="Финансовый 2 176 3 2 3 9" xfId="32075" xr:uid="{00000000-0005-0000-0000-000052460000}"/>
    <cellStyle name="Финансовый 2 176 3 2 4" xfId="17327" xr:uid="{00000000-0005-0000-0000-000053460000}"/>
    <cellStyle name="Финансовый 2 176 3 2 5" xfId="18639" xr:uid="{00000000-0005-0000-0000-000054460000}"/>
    <cellStyle name="Финансовый 2 176 3 2 5 2" xfId="22851" xr:uid="{00000000-0005-0000-0000-000055460000}"/>
    <cellStyle name="Финансовый 2 176 3 2 5 3" xfId="27782" xr:uid="{00000000-0005-0000-0000-000056460000}"/>
    <cellStyle name="Финансовый 2 176 3 2 5 4" xfId="29219" xr:uid="{00000000-0005-0000-0000-000057460000}"/>
    <cellStyle name="Финансовый 2 176 3 2 5 5" xfId="30525" xr:uid="{00000000-0005-0000-0000-000058460000}"/>
    <cellStyle name="Финансовый 2 176 3 2 5 6" xfId="34848" xr:uid="{00000000-0005-0000-0000-000059460000}"/>
    <cellStyle name="Финансовый 2 176 3 2 5 7" xfId="36184" xr:uid="{00000000-0005-0000-0000-00005A460000}"/>
    <cellStyle name="Финансовый 2 176 3 3" xfId="12613" xr:uid="{00000000-0005-0000-0000-00005B460000}"/>
    <cellStyle name="Финансовый 2 176 3 3 2" xfId="13019" xr:uid="{00000000-0005-0000-0000-00005C460000}"/>
    <cellStyle name="Финансовый 2 176 3 3 3" xfId="15303" xr:uid="{00000000-0005-0000-0000-00005D460000}"/>
    <cellStyle name="Финансовый 2 176 3 3 3 2" xfId="15677" xr:uid="{00000000-0005-0000-0000-00005E460000}"/>
    <cellStyle name="Финансовый 2 176 3 3 3 3" xfId="19660" xr:uid="{00000000-0005-0000-0000-00005F460000}"/>
    <cellStyle name="Финансовый 2 176 3 3 3 4" xfId="21529" xr:uid="{00000000-0005-0000-0000-000060460000}"/>
    <cellStyle name="Финансовый 2 176 3 3 3 5" xfId="24602" xr:uid="{00000000-0005-0000-0000-000061460000}"/>
    <cellStyle name="Финансовый 2 176 3 3 3 6" xfId="21132" xr:uid="{00000000-0005-0000-0000-000062460000}"/>
    <cellStyle name="Финансовый 2 176 3 3 3 7" xfId="26866" xr:uid="{00000000-0005-0000-0000-000063460000}"/>
    <cellStyle name="Финансовый 2 176 3 3 3 8" xfId="32833" xr:uid="{00000000-0005-0000-0000-000064460000}"/>
    <cellStyle name="Финансовый 2 176 3 3 3 9" xfId="32466" xr:uid="{00000000-0005-0000-0000-000065460000}"/>
    <cellStyle name="Финансовый 2 176 3 3 4" xfId="17975" xr:uid="{00000000-0005-0000-0000-000066460000}"/>
    <cellStyle name="Финансовый 2 176 3 3 5" xfId="19287" xr:uid="{00000000-0005-0000-0000-000067460000}"/>
    <cellStyle name="Финансовый 2 176 3 3 5 2" xfId="22970" xr:uid="{00000000-0005-0000-0000-000068460000}"/>
    <cellStyle name="Финансовый 2 176 3 3 5 3" xfId="28430" xr:uid="{00000000-0005-0000-0000-000069460000}"/>
    <cellStyle name="Финансовый 2 176 3 3 5 4" xfId="29867" xr:uid="{00000000-0005-0000-0000-00006A460000}"/>
    <cellStyle name="Финансовый 2 176 3 3 5 5" xfId="31173" xr:uid="{00000000-0005-0000-0000-00006B460000}"/>
    <cellStyle name="Финансовый 2 176 3 3 5 6" xfId="34200" xr:uid="{00000000-0005-0000-0000-00006C460000}"/>
    <cellStyle name="Финансовый 2 176 3 3 5 7" xfId="35536" xr:uid="{00000000-0005-0000-0000-00006D460000}"/>
    <cellStyle name="Финансовый 2 176 4" xfId="9999" xr:uid="{00000000-0005-0000-0000-00006E460000}"/>
    <cellStyle name="Финансовый 2 176 4 2" xfId="13403" xr:uid="{00000000-0005-0000-0000-00006F460000}"/>
    <cellStyle name="Финансовый 2 176 4 3" xfId="14919" xr:uid="{00000000-0005-0000-0000-000070460000}"/>
    <cellStyle name="Финансовый 2 176 4 3 2" xfId="16061" xr:uid="{00000000-0005-0000-0000-000071460000}"/>
    <cellStyle name="Финансовый 2 176 4 3 3" xfId="20044" xr:uid="{00000000-0005-0000-0000-000072460000}"/>
    <cellStyle name="Финансовый 2 176 4 3 4" xfId="21752" xr:uid="{00000000-0005-0000-0000-000073460000}"/>
    <cellStyle name="Финансовый 2 176 4 3 5" xfId="26622" xr:uid="{00000000-0005-0000-0000-000074460000}"/>
    <cellStyle name="Финансовый 2 176 4 3 6" xfId="22848" xr:uid="{00000000-0005-0000-0000-000075460000}"/>
    <cellStyle name="Финансовый 2 176 4 3 7" xfId="28736" xr:uid="{00000000-0005-0000-0000-000076460000}"/>
    <cellStyle name="Финансовый 2 176 4 3 8" xfId="33217" xr:uid="{00000000-0005-0000-0000-000077460000}"/>
    <cellStyle name="Финансовый 2 176 4 3 9" xfId="32556" xr:uid="{00000000-0005-0000-0000-000078460000}"/>
    <cellStyle name="Финансовый 2 176 4 4" xfId="17591" xr:uid="{00000000-0005-0000-0000-000079460000}"/>
    <cellStyle name="Финансовый 2 176 4 5" xfId="18903" xr:uid="{00000000-0005-0000-0000-00007A460000}"/>
    <cellStyle name="Финансовый 2 176 4 5 2" xfId="21430" xr:uid="{00000000-0005-0000-0000-00007B460000}"/>
    <cellStyle name="Финансовый 2 176 4 5 3" xfId="28046" xr:uid="{00000000-0005-0000-0000-00007C460000}"/>
    <cellStyle name="Финансовый 2 176 4 5 4" xfId="29483" xr:uid="{00000000-0005-0000-0000-00007D460000}"/>
    <cellStyle name="Финансовый 2 176 4 5 5" xfId="30789" xr:uid="{00000000-0005-0000-0000-00007E460000}"/>
    <cellStyle name="Финансовый 2 176 4 5 6" xfId="34584" xr:uid="{00000000-0005-0000-0000-00007F460000}"/>
    <cellStyle name="Финансовый 2 176 4 5 7" xfId="35920" xr:uid="{00000000-0005-0000-0000-000080460000}"/>
    <cellStyle name="Финансовый 2 176 5" xfId="11335" xr:uid="{00000000-0005-0000-0000-000081460000}"/>
    <cellStyle name="Финансовый 2 176 6" xfId="14051" xr:uid="{00000000-0005-0000-0000-000082460000}"/>
    <cellStyle name="Финансовый 2 176 7" xfId="14271" xr:uid="{00000000-0005-0000-0000-000083460000}"/>
    <cellStyle name="Финансовый 2 176 7 2" xfId="16709" xr:uid="{00000000-0005-0000-0000-000084460000}"/>
    <cellStyle name="Финансовый 2 176 7 3" xfId="20692" xr:uid="{00000000-0005-0000-0000-000085460000}"/>
    <cellStyle name="Финансовый 2 176 7 4" xfId="23691" xr:uid="{00000000-0005-0000-0000-000086460000}"/>
    <cellStyle name="Финансовый 2 176 7 5" xfId="26339" xr:uid="{00000000-0005-0000-0000-000087460000}"/>
    <cellStyle name="Финансовый 2 176 7 6" xfId="23523" xr:uid="{00000000-0005-0000-0000-000088460000}"/>
    <cellStyle name="Финансовый 2 176 7 7" xfId="24593" xr:uid="{00000000-0005-0000-0000-000089460000}"/>
    <cellStyle name="Финансовый 2 176 7 8" xfId="33865" xr:uid="{00000000-0005-0000-0000-00008A460000}"/>
    <cellStyle name="Финансовый 2 176 7 9" xfId="32055" xr:uid="{00000000-0005-0000-0000-00008B460000}"/>
    <cellStyle name="Финансовый 2 176 8" xfId="16943" xr:uid="{00000000-0005-0000-0000-00008C460000}"/>
    <cellStyle name="Финансовый 2 176 9" xfId="18255" xr:uid="{00000000-0005-0000-0000-00008D460000}"/>
    <cellStyle name="Финансовый 2 176 9 2" xfId="23162" xr:uid="{00000000-0005-0000-0000-00008E460000}"/>
    <cellStyle name="Финансовый 2 176 9 3" xfId="27398" xr:uid="{00000000-0005-0000-0000-00008F460000}"/>
    <cellStyle name="Финансовый 2 176 9 4" xfId="28835" xr:uid="{00000000-0005-0000-0000-000090460000}"/>
    <cellStyle name="Финансовый 2 176 9 5" xfId="30141" xr:uid="{00000000-0005-0000-0000-000091460000}"/>
    <cellStyle name="Финансовый 2 176 9 6" xfId="35232" xr:uid="{00000000-0005-0000-0000-000092460000}"/>
    <cellStyle name="Финансовый 2 176 9 7" xfId="36568" xr:uid="{00000000-0005-0000-0000-000093460000}"/>
    <cellStyle name="Финансовый 2 177" xfId="90" xr:uid="{00000000-0005-0000-0000-000094460000}"/>
    <cellStyle name="Финансовый 2 177 2" xfId="477" xr:uid="{00000000-0005-0000-0000-000095460000}"/>
    <cellStyle name="Финансовый 2 177 2 2" xfId="7901" xr:uid="{00000000-0005-0000-0000-000096460000}"/>
    <cellStyle name="Финансовый 2 177 2 3" xfId="10385" xr:uid="{00000000-0005-0000-0000-000097460000}"/>
    <cellStyle name="Финансовый 2 177 3" xfId="1451" xr:uid="{00000000-0005-0000-0000-000098460000}"/>
    <cellStyle name="Финансовый 2 177 3 2" xfId="8001" xr:uid="{00000000-0005-0000-0000-000099460000}"/>
    <cellStyle name="Финансовый 2 177 3 2 2" xfId="13732" xr:uid="{00000000-0005-0000-0000-00009A460000}"/>
    <cellStyle name="Финансовый 2 177 3 2 3" xfId="14590" xr:uid="{00000000-0005-0000-0000-00009B460000}"/>
    <cellStyle name="Финансовый 2 177 3 2 3 2" xfId="16390" xr:uid="{00000000-0005-0000-0000-00009C460000}"/>
    <cellStyle name="Финансовый 2 177 3 2 3 3" xfId="20373" xr:uid="{00000000-0005-0000-0000-00009D460000}"/>
    <cellStyle name="Финансовый 2 177 3 2 3 4" xfId="21122" xr:uid="{00000000-0005-0000-0000-00009E460000}"/>
    <cellStyle name="Финансовый 2 177 3 2 3 5" xfId="23269" xr:uid="{00000000-0005-0000-0000-00009F460000}"/>
    <cellStyle name="Финансовый 2 177 3 2 3 6" xfId="25816" xr:uid="{00000000-0005-0000-0000-0000A0460000}"/>
    <cellStyle name="Финансовый 2 177 3 2 3 7" xfId="23576" xr:uid="{00000000-0005-0000-0000-0000A1460000}"/>
    <cellStyle name="Финансовый 2 177 3 2 3 8" xfId="33546" xr:uid="{00000000-0005-0000-0000-0000A2460000}"/>
    <cellStyle name="Финансовый 2 177 3 2 3 9" xfId="31819" xr:uid="{00000000-0005-0000-0000-0000A3460000}"/>
    <cellStyle name="Финансовый 2 177 3 2 4" xfId="17262" xr:uid="{00000000-0005-0000-0000-0000A4460000}"/>
    <cellStyle name="Финансовый 2 177 3 2 5" xfId="18574" xr:uid="{00000000-0005-0000-0000-0000A5460000}"/>
    <cellStyle name="Финансовый 2 177 3 2 5 2" xfId="22618" xr:uid="{00000000-0005-0000-0000-0000A6460000}"/>
    <cellStyle name="Финансовый 2 177 3 2 5 3" xfId="27717" xr:uid="{00000000-0005-0000-0000-0000A7460000}"/>
    <cellStyle name="Финансовый 2 177 3 2 5 4" xfId="29154" xr:uid="{00000000-0005-0000-0000-0000A8460000}"/>
    <cellStyle name="Финансовый 2 177 3 2 5 5" xfId="30460" xr:uid="{00000000-0005-0000-0000-0000A9460000}"/>
    <cellStyle name="Финансовый 2 177 3 2 5 6" xfId="34913" xr:uid="{00000000-0005-0000-0000-0000AA460000}"/>
    <cellStyle name="Финансовый 2 177 3 2 5 7" xfId="36249" xr:uid="{00000000-0005-0000-0000-0000AB460000}"/>
    <cellStyle name="Финансовый 2 177 3 3" xfId="12548" xr:uid="{00000000-0005-0000-0000-0000AC460000}"/>
    <cellStyle name="Финансовый 2 177 3 3 2" xfId="13084" xr:uid="{00000000-0005-0000-0000-0000AD460000}"/>
    <cellStyle name="Финансовый 2 177 3 3 3" xfId="15238" xr:uid="{00000000-0005-0000-0000-0000AE460000}"/>
    <cellStyle name="Финансовый 2 177 3 3 3 2" xfId="15742" xr:uid="{00000000-0005-0000-0000-0000AF460000}"/>
    <cellStyle name="Финансовый 2 177 3 3 3 3" xfId="19725" xr:uid="{00000000-0005-0000-0000-0000B0460000}"/>
    <cellStyle name="Финансовый 2 177 3 3 3 4" xfId="23307" xr:uid="{00000000-0005-0000-0000-0000B1460000}"/>
    <cellStyle name="Финансовый 2 177 3 3 3 5" xfId="27128" xr:uid="{00000000-0005-0000-0000-0000B2460000}"/>
    <cellStyle name="Финансовый 2 177 3 3 3 6" xfId="25556" xr:uid="{00000000-0005-0000-0000-0000B3460000}"/>
    <cellStyle name="Финансовый 2 177 3 3 3 7" xfId="23207" xr:uid="{00000000-0005-0000-0000-0000B4460000}"/>
    <cellStyle name="Финансовый 2 177 3 3 3 8" xfId="32898" xr:uid="{00000000-0005-0000-0000-0000B5460000}"/>
    <cellStyle name="Финансовый 2 177 3 3 3 9" xfId="32091" xr:uid="{00000000-0005-0000-0000-0000B6460000}"/>
    <cellStyle name="Финансовый 2 177 3 3 4" xfId="17910" xr:uid="{00000000-0005-0000-0000-0000B7460000}"/>
    <cellStyle name="Финансовый 2 177 3 3 5" xfId="19222" xr:uid="{00000000-0005-0000-0000-0000B8460000}"/>
    <cellStyle name="Финансовый 2 177 3 3 5 2" xfId="21525" xr:uid="{00000000-0005-0000-0000-0000B9460000}"/>
    <cellStyle name="Финансовый 2 177 3 3 5 3" xfId="28365" xr:uid="{00000000-0005-0000-0000-0000BA460000}"/>
    <cellStyle name="Финансовый 2 177 3 3 5 4" xfId="29802" xr:uid="{00000000-0005-0000-0000-0000BB460000}"/>
    <cellStyle name="Финансовый 2 177 3 3 5 5" xfId="31108" xr:uid="{00000000-0005-0000-0000-0000BC460000}"/>
    <cellStyle name="Финансовый 2 177 3 3 5 6" xfId="34265" xr:uid="{00000000-0005-0000-0000-0000BD460000}"/>
    <cellStyle name="Финансовый 2 177 3 3 5 7" xfId="35601" xr:uid="{00000000-0005-0000-0000-0000BE460000}"/>
    <cellStyle name="Финансовый 2 177 4" xfId="10000" xr:uid="{00000000-0005-0000-0000-0000BF460000}"/>
    <cellStyle name="Финансовый 2 177 4 2" xfId="13402" xr:uid="{00000000-0005-0000-0000-0000C0460000}"/>
    <cellStyle name="Финансовый 2 177 4 3" xfId="14920" xr:uid="{00000000-0005-0000-0000-0000C1460000}"/>
    <cellStyle name="Финансовый 2 177 4 3 2" xfId="16060" xr:uid="{00000000-0005-0000-0000-0000C2460000}"/>
    <cellStyle name="Финансовый 2 177 4 3 3" xfId="20043" xr:uid="{00000000-0005-0000-0000-0000C3460000}"/>
    <cellStyle name="Финансовый 2 177 4 3 4" xfId="21698" xr:uid="{00000000-0005-0000-0000-0000C4460000}"/>
    <cellStyle name="Финансовый 2 177 4 3 5" xfId="26855" xr:uid="{00000000-0005-0000-0000-0000C5460000}"/>
    <cellStyle name="Финансовый 2 177 4 3 6" xfId="25478" xr:uid="{00000000-0005-0000-0000-0000C6460000}"/>
    <cellStyle name="Финансовый 2 177 4 3 7" xfId="26751" xr:uid="{00000000-0005-0000-0000-0000C7460000}"/>
    <cellStyle name="Финансовый 2 177 4 3 8" xfId="33216" xr:uid="{00000000-0005-0000-0000-0000C8460000}"/>
    <cellStyle name="Финансовый 2 177 4 3 9" xfId="31965" xr:uid="{00000000-0005-0000-0000-0000C9460000}"/>
    <cellStyle name="Финансовый 2 177 4 4" xfId="17592" xr:uid="{00000000-0005-0000-0000-0000CA460000}"/>
    <cellStyle name="Финансовый 2 177 4 5" xfId="18904" xr:uid="{00000000-0005-0000-0000-0000CB460000}"/>
    <cellStyle name="Финансовый 2 177 4 5 2" xfId="25068" xr:uid="{00000000-0005-0000-0000-0000CC460000}"/>
    <cellStyle name="Финансовый 2 177 4 5 3" xfId="28047" xr:uid="{00000000-0005-0000-0000-0000CD460000}"/>
    <cellStyle name="Финансовый 2 177 4 5 4" xfId="29484" xr:uid="{00000000-0005-0000-0000-0000CE460000}"/>
    <cellStyle name="Финансовый 2 177 4 5 5" xfId="30790" xr:uid="{00000000-0005-0000-0000-0000CF460000}"/>
    <cellStyle name="Финансовый 2 177 4 5 6" xfId="34583" xr:uid="{00000000-0005-0000-0000-0000D0460000}"/>
    <cellStyle name="Финансовый 2 177 4 5 7" xfId="35919" xr:uid="{00000000-0005-0000-0000-0000D1460000}"/>
    <cellStyle name="Финансовый 2 177 5" xfId="11336" xr:uid="{00000000-0005-0000-0000-0000D2460000}"/>
    <cellStyle name="Финансовый 2 177 6" xfId="14050" xr:uid="{00000000-0005-0000-0000-0000D3460000}"/>
    <cellStyle name="Финансовый 2 177 7" xfId="14272" xr:uid="{00000000-0005-0000-0000-0000D4460000}"/>
    <cellStyle name="Финансовый 2 177 7 2" xfId="16708" xr:uid="{00000000-0005-0000-0000-0000D5460000}"/>
    <cellStyle name="Финансовый 2 177 7 3" xfId="20691" xr:uid="{00000000-0005-0000-0000-0000D6460000}"/>
    <cellStyle name="Финансовый 2 177 7 4" xfId="23485" xr:uid="{00000000-0005-0000-0000-0000D7460000}"/>
    <cellStyle name="Финансовый 2 177 7 5" xfId="25857" xr:uid="{00000000-0005-0000-0000-0000D8460000}"/>
    <cellStyle name="Финансовый 2 177 7 6" xfId="25227" xr:uid="{00000000-0005-0000-0000-0000D9460000}"/>
    <cellStyle name="Финансовый 2 177 7 7" xfId="22217" xr:uid="{00000000-0005-0000-0000-0000DA460000}"/>
    <cellStyle name="Финансовый 2 177 7 8" xfId="33864" xr:uid="{00000000-0005-0000-0000-0000DB460000}"/>
    <cellStyle name="Финансовый 2 177 7 9" xfId="32622" xr:uid="{00000000-0005-0000-0000-0000DC460000}"/>
    <cellStyle name="Финансовый 2 177 8" xfId="16944" xr:uid="{00000000-0005-0000-0000-0000DD460000}"/>
    <cellStyle name="Финансовый 2 177 9" xfId="18256" xr:uid="{00000000-0005-0000-0000-0000DE460000}"/>
    <cellStyle name="Финансовый 2 177 9 2" xfId="22990" xr:uid="{00000000-0005-0000-0000-0000DF460000}"/>
    <cellStyle name="Финансовый 2 177 9 3" xfId="27399" xr:uid="{00000000-0005-0000-0000-0000E0460000}"/>
    <cellStyle name="Финансовый 2 177 9 4" xfId="28836" xr:uid="{00000000-0005-0000-0000-0000E1460000}"/>
    <cellStyle name="Финансовый 2 177 9 5" xfId="30142" xr:uid="{00000000-0005-0000-0000-0000E2460000}"/>
    <cellStyle name="Финансовый 2 177 9 6" xfId="35231" xr:uid="{00000000-0005-0000-0000-0000E3460000}"/>
    <cellStyle name="Финансовый 2 177 9 7" xfId="36567" xr:uid="{00000000-0005-0000-0000-0000E4460000}"/>
    <cellStyle name="Финансовый 2 178" xfId="91" xr:uid="{00000000-0005-0000-0000-0000E5460000}"/>
    <cellStyle name="Финансовый 2 178 2" xfId="478" xr:uid="{00000000-0005-0000-0000-0000E6460000}"/>
    <cellStyle name="Финансовый 2 178 2 2" xfId="8135" xr:uid="{00000000-0005-0000-0000-0000E7460000}"/>
    <cellStyle name="Финансовый 2 178 2 3" xfId="10386" xr:uid="{00000000-0005-0000-0000-0000E8460000}"/>
    <cellStyle name="Финансовый 2 178 3" xfId="1452" xr:uid="{00000000-0005-0000-0000-0000E9460000}"/>
    <cellStyle name="Финансовый 2 178 3 2" xfId="7842" xr:uid="{00000000-0005-0000-0000-0000EA460000}"/>
    <cellStyle name="Финансовый 2 178 3 2 2" xfId="13759" xr:uid="{00000000-0005-0000-0000-0000EB460000}"/>
    <cellStyle name="Финансовый 2 178 3 2 3" xfId="14563" xr:uid="{00000000-0005-0000-0000-0000EC460000}"/>
    <cellStyle name="Финансовый 2 178 3 2 3 2" xfId="16417" xr:uid="{00000000-0005-0000-0000-0000ED460000}"/>
    <cellStyle name="Финансовый 2 178 3 2 3 3" xfId="20400" xr:uid="{00000000-0005-0000-0000-0000EE460000}"/>
    <cellStyle name="Финансовый 2 178 3 2 3 4" xfId="21488" xr:uid="{00000000-0005-0000-0000-0000EF460000}"/>
    <cellStyle name="Финансовый 2 178 3 2 3 5" xfId="24222" xr:uid="{00000000-0005-0000-0000-0000F0460000}"/>
    <cellStyle name="Финансовый 2 178 3 2 3 6" xfId="25578" xr:uid="{00000000-0005-0000-0000-0000F1460000}"/>
    <cellStyle name="Финансовый 2 178 3 2 3 7" xfId="21219" xr:uid="{00000000-0005-0000-0000-0000F2460000}"/>
    <cellStyle name="Финансовый 2 178 3 2 3 8" xfId="33573" xr:uid="{00000000-0005-0000-0000-0000F3460000}"/>
    <cellStyle name="Финансовый 2 178 3 2 3 9" xfId="31907" xr:uid="{00000000-0005-0000-0000-0000F4460000}"/>
    <cellStyle name="Финансовый 2 178 3 2 4" xfId="17235" xr:uid="{00000000-0005-0000-0000-0000F5460000}"/>
    <cellStyle name="Финансовый 2 178 3 2 5" xfId="18547" xr:uid="{00000000-0005-0000-0000-0000F6460000}"/>
    <cellStyle name="Финансовый 2 178 3 2 5 2" xfId="23641" xr:uid="{00000000-0005-0000-0000-0000F7460000}"/>
    <cellStyle name="Финансовый 2 178 3 2 5 3" xfId="27690" xr:uid="{00000000-0005-0000-0000-0000F8460000}"/>
    <cellStyle name="Финансовый 2 178 3 2 5 4" xfId="29127" xr:uid="{00000000-0005-0000-0000-0000F9460000}"/>
    <cellStyle name="Финансовый 2 178 3 2 5 5" xfId="30433" xr:uid="{00000000-0005-0000-0000-0000FA460000}"/>
    <cellStyle name="Финансовый 2 178 3 2 5 6" xfId="34940" xr:uid="{00000000-0005-0000-0000-0000FB460000}"/>
    <cellStyle name="Финансовый 2 178 3 2 5 7" xfId="36276" xr:uid="{00000000-0005-0000-0000-0000FC460000}"/>
    <cellStyle name="Финансовый 2 178 3 3" xfId="12521" xr:uid="{00000000-0005-0000-0000-0000FD460000}"/>
    <cellStyle name="Финансовый 2 178 3 3 2" xfId="13111" xr:uid="{00000000-0005-0000-0000-0000FE460000}"/>
    <cellStyle name="Финансовый 2 178 3 3 3" xfId="15211" xr:uid="{00000000-0005-0000-0000-0000FF460000}"/>
    <cellStyle name="Финансовый 2 178 3 3 3 2" xfId="15769" xr:uid="{00000000-0005-0000-0000-000000470000}"/>
    <cellStyle name="Финансовый 2 178 3 3 3 3" xfId="19752" xr:uid="{00000000-0005-0000-0000-000001470000}"/>
    <cellStyle name="Финансовый 2 178 3 3 3 4" xfId="22186" xr:uid="{00000000-0005-0000-0000-000002470000}"/>
    <cellStyle name="Финансовый 2 178 3 3 3 5" xfId="27134" xr:uid="{00000000-0005-0000-0000-000003470000}"/>
    <cellStyle name="Финансовый 2 178 3 3 3 6" xfId="24629" xr:uid="{00000000-0005-0000-0000-000004470000}"/>
    <cellStyle name="Финансовый 2 178 3 3 3 7" xfId="22037" xr:uid="{00000000-0005-0000-0000-000005470000}"/>
    <cellStyle name="Финансовый 2 178 3 3 3 8" xfId="32925" xr:uid="{00000000-0005-0000-0000-000006470000}"/>
    <cellStyle name="Финансовый 2 178 3 3 3 9" xfId="31815" xr:uid="{00000000-0005-0000-0000-000007470000}"/>
    <cellStyle name="Финансовый 2 178 3 3 4" xfId="17883" xr:uid="{00000000-0005-0000-0000-000008470000}"/>
    <cellStyle name="Финансовый 2 178 3 3 5" xfId="19195" xr:uid="{00000000-0005-0000-0000-000009470000}"/>
    <cellStyle name="Финансовый 2 178 3 3 5 2" xfId="25266" xr:uid="{00000000-0005-0000-0000-00000A470000}"/>
    <cellStyle name="Финансовый 2 178 3 3 5 3" xfId="28338" xr:uid="{00000000-0005-0000-0000-00000B470000}"/>
    <cellStyle name="Финансовый 2 178 3 3 5 4" xfId="29775" xr:uid="{00000000-0005-0000-0000-00000C470000}"/>
    <cellStyle name="Финансовый 2 178 3 3 5 5" xfId="31081" xr:uid="{00000000-0005-0000-0000-00000D470000}"/>
    <cellStyle name="Финансовый 2 178 3 3 5 6" xfId="34292" xr:uid="{00000000-0005-0000-0000-00000E470000}"/>
    <cellStyle name="Финансовый 2 178 3 3 5 7" xfId="35628" xr:uid="{00000000-0005-0000-0000-00000F470000}"/>
    <cellStyle name="Финансовый 2 178 4" xfId="10001" xr:uid="{00000000-0005-0000-0000-000010470000}"/>
    <cellStyle name="Финансовый 2 178 4 2" xfId="13401" xr:uid="{00000000-0005-0000-0000-000011470000}"/>
    <cellStyle name="Финансовый 2 178 4 3" xfId="14921" xr:uid="{00000000-0005-0000-0000-000012470000}"/>
    <cellStyle name="Финансовый 2 178 4 3 2" xfId="16059" xr:uid="{00000000-0005-0000-0000-000013470000}"/>
    <cellStyle name="Финансовый 2 178 4 3 3" xfId="20042" xr:uid="{00000000-0005-0000-0000-000014470000}"/>
    <cellStyle name="Финансовый 2 178 4 3 4" xfId="21636" xr:uid="{00000000-0005-0000-0000-000015470000}"/>
    <cellStyle name="Финансовый 2 178 4 3 5" xfId="25621" xr:uid="{00000000-0005-0000-0000-000016470000}"/>
    <cellStyle name="Финансовый 2 178 4 3 6" xfId="23166" xr:uid="{00000000-0005-0000-0000-000017470000}"/>
    <cellStyle name="Финансовый 2 178 4 3 7" xfId="22830" xr:uid="{00000000-0005-0000-0000-000018470000}"/>
    <cellStyle name="Финансовый 2 178 4 3 8" xfId="33215" xr:uid="{00000000-0005-0000-0000-000019470000}"/>
    <cellStyle name="Финансовый 2 178 4 3 9" xfId="31997" xr:uid="{00000000-0005-0000-0000-00001A470000}"/>
    <cellStyle name="Финансовый 2 178 4 4" xfId="17593" xr:uid="{00000000-0005-0000-0000-00001B470000}"/>
    <cellStyle name="Финансовый 2 178 4 5" xfId="18905" xr:uid="{00000000-0005-0000-0000-00001C470000}"/>
    <cellStyle name="Финансовый 2 178 4 5 2" xfId="21371" xr:uid="{00000000-0005-0000-0000-00001D470000}"/>
    <cellStyle name="Финансовый 2 178 4 5 3" xfId="28048" xr:uid="{00000000-0005-0000-0000-00001E470000}"/>
    <cellStyle name="Финансовый 2 178 4 5 4" xfId="29485" xr:uid="{00000000-0005-0000-0000-00001F470000}"/>
    <cellStyle name="Финансовый 2 178 4 5 5" xfId="30791" xr:uid="{00000000-0005-0000-0000-000020470000}"/>
    <cellStyle name="Финансовый 2 178 4 5 6" xfId="34582" xr:uid="{00000000-0005-0000-0000-000021470000}"/>
    <cellStyle name="Финансовый 2 178 4 5 7" xfId="35918" xr:uid="{00000000-0005-0000-0000-000022470000}"/>
    <cellStyle name="Финансовый 2 178 5" xfId="11337" xr:uid="{00000000-0005-0000-0000-000023470000}"/>
    <cellStyle name="Финансовый 2 178 6" xfId="14049" xr:uid="{00000000-0005-0000-0000-000024470000}"/>
    <cellStyle name="Финансовый 2 178 7" xfId="14273" xr:uid="{00000000-0005-0000-0000-000025470000}"/>
    <cellStyle name="Финансовый 2 178 7 2" xfId="16707" xr:uid="{00000000-0005-0000-0000-000026470000}"/>
    <cellStyle name="Финансовый 2 178 7 3" xfId="20690" xr:uid="{00000000-0005-0000-0000-000027470000}"/>
    <cellStyle name="Финансовый 2 178 7 4" xfId="23276" xr:uid="{00000000-0005-0000-0000-000028470000}"/>
    <cellStyle name="Финансовый 2 178 7 5" xfId="20971" xr:uid="{00000000-0005-0000-0000-000029470000}"/>
    <cellStyle name="Финансовый 2 178 7 6" xfId="27249" xr:uid="{00000000-0005-0000-0000-00002A470000}"/>
    <cellStyle name="Финансовый 2 178 7 7" xfId="27073" xr:uid="{00000000-0005-0000-0000-00002B470000}"/>
    <cellStyle name="Финансовый 2 178 7 8" xfId="33863" xr:uid="{00000000-0005-0000-0000-00002C470000}"/>
    <cellStyle name="Финансовый 2 178 7 9" xfId="32116" xr:uid="{00000000-0005-0000-0000-00002D470000}"/>
    <cellStyle name="Финансовый 2 178 8" xfId="16945" xr:uid="{00000000-0005-0000-0000-00002E470000}"/>
    <cellStyle name="Финансовый 2 178 9" xfId="18257" xr:uid="{00000000-0005-0000-0000-00002F470000}"/>
    <cellStyle name="Финансовый 2 178 9 2" xfId="22867" xr:uid="{00000000-0005-0000-0000-000030470000}"/>
    <cellStyle name="Финансовый 2 178 9 3" xfId="27400" xr:uid="{00000000-0005-0000-0000-000031470000}"/>
    <cellStyle name="Финансовый 2 178 9 4" xfId="28837" xr:uid="{00000000-0005-0000-0000-000032470000}"/>
    <cellStyle name="Финансовый 2 178 9 5" xfId="30143" xr:uid="{00000000-0005-0000-0000-000033470000}"/>
    <cellStyle name="Финансовый 2 178 9 6" xfId="35230" xr:uid="{00000000-0005-0000-0000-000034470000}"/>
    <cellStyle name="Финансовый 2 178 9 7" xfId="36566" xr:uid="{00000000-0005-0000-0000-000035470000}"/>
    <cellStyle name="Финансовый 2 179" xfId="92" xr:uid="{00000000-0005-0000-0000-000036470000}"/>
    <cellStyle name="Финансовый 2 179 2" xfId="479" xr:uid="{00000000-0005-0000-0000-000037470000}"/>
    <cellStyle name="Финансовый 2 179 2 2" xfId="8230" xr:uid="{00000000-0005-0000-0000-000038470000}"/>
    <cellStyle name="Финансовый 2 179 2 3" xfId="10387" xr:uid="{00000000-0005-0000-0000-000039470000}"/>
    <cellStyle name="Финансовый 2 179 3" xfId="1453" xr:uid="{00000000-0005-0000-0000-00003A470000}"/>
    <cellStyle name="Финансовый 2 179 3 2" xfId="7686" xr:uid="{00000000-0005-0000-0000-00003B470000}"/>
    <cellStyle name="Финансовый 2 179 3 2 2" xfId="13813" xr:uid="{00000000-0005-0000-0000-00003C470000}"/>
    <cellStyle name="Финансовый 2 179 3 2 3" xfId="14509" xr:uid="{00000000-0005-0000-0000-00003D470000}"/>
    <cellStyle name="Финансовый 2 179 3 2 3 2" xfId="16471" xr:uid="{00000000-0005-0000-0000-00003E470000}"/>
    <cellStyle name="Финансовый 2 179 3 2 3 3" xfId="20454" xr:uid="{00000000-0005-0000-0000-00003F470000}"/>
    <cellStyle name="Финансовый 2 179 3 2 3 4" xfId="23626" xr:uid="{00000000-0005-0000-0000-000040470000}"/>
    <cellStyle name="Финансовый 2 179 3 2 3 5" xfId="27225" xr:uid="{00000000-0005-0000-0000-000041470000}"/>
    <cellStyle name="Финансовый 2 179 3 2 3 6" xfId="22466" xr:uid="{00000000-0005-0000-0000-000042470000}"/>
    <cellStyle name="Финансовый 2 179 3 2 3 7" xfId="27322" xr:uid="{00000000-0005-0000-0000-000043470000}"/>
    <cellStyle name="Финансовый 2 179 3 2 3 8" xfId="33627" xr:uid="{00000000-0005-0000-0000-000044470000}"/>
    <cellStyle name="Финансовый 2 179 3 2 3 9" xfId="32155" xr:uid="{00000000-0005-0000-0000-000045470000}"/>
    <cellStyle name="Финансовый 2 179 3 2 4" xfId="17181" xr:uid="{00000000-0005-0000-0000-000046470000}"/>
    <cellStyle name="Финансовый 2 179 3 2 5" xfId="18493" xr:uid="{00000000-0005-0000-0000-000047470000}"/>
    <cellStyle name="Финансовый 2 179 3 2 5 2" xfId="21353" xr:uid="{00000000-0005-0000-0000-000048470000}"/>
    <cellStyle name="Финансовый 2 179 3 2 5 3" xfId="27636" xr:uid="{00000000-0005-0000-0000-000049470000}"/>
    <cellStyle name="Финансовый 2 179 3 2 5 4" xfId="29073" xr:uid="{00000000-0005-0000-0000-00004A470000}"/>
    <cellStyle name="Финансовый 2 179 3 2 5 5" xfId="30379" xr:uid="{00000000-0005-0000-0000-00004B470000}"/>
    <cellStyle name="Финансовый 2 179 3 2 5 6" xfId="34994" xr:uid="{00000000-0005-0000-0000-00004C470000}"/>
    <cellStyle name="Финансовый 2 179 3 2 5 7" xfId="36330" xr:uid="{00000000-0005-0000-0000-00004D470000}"/>
    <cellStyle name="Финансовый 2 179 3 3" xfId="12467" xr:uid="{00000000-0005-0000-0000-00004E470000}"/>
    <cellStyle name="Финансовый 2 179 3 3 2" xfId="13165" xr:uid="{00000000-0005-0000-0000-00004F470000}"/>
    <cellStyle name="Финансовый 2 179 3 3 3" xfId="15157" xr:uid="{00000000-0005-0000-0000-000050470000}"/>
    <cellStyle name="Финансовый 2 179 3 3 3 2" xfId="15823" xr:uid="{00000000-0005-0000-0000-000051470000}"/>
    <cellStyle name="Финансовый 2 179 3 3 3 3" xfId="19806" xr:uid="{00000000-0005-0000-0000-000052470000}"/>
    <cellStyle name="Финансовый 2 179 3 3 3 4" xfId="22989" xr:uid="{00000000-0005-0000-0000-000053470000}"/>
    <cellStyle name="Финансовый 2 179 3 3 3 5" xfId="24133" xr:uid="{00000000-0005-0000-0000-000054470000}"/>
    <cellStyle name="Финансовый 2 179 3 3 3 6" xfId="22449" xr:uid="{00000000-0005-0000-0000-000055470000}"/>
    <cellStyle name="Финансовый 2 179 3 3 3 7" xfId="22148" xr:uid="{00000000-0005-0000-0000-000056470000}"/>
    <cellStyle name="Финансовый 2 179 3 3 3 8" xfId="32979" xr:uid="{00000000-0005-0000-0000-000057470000}"/>
    <cellStyle name="Финансовый 2 179 3 3 3 9" xfId="32069" xr:uid="{00000000-0005-0000-0000-000058470000}"/>
    <cellStyle name="Финансовый 2 179 3 3 4" xfId="17829" xr:uid="{00000000-0005-0000-0000-000059470000}"/>
    <cellStyle name="Финансовый 2 179 3 3 5" xfId="19141" xr:uid="{00000000-0005-0000-0000-00005A470000}"/>
    <cellStyle name="Финансовый 2 179 3 3 5 2" xfId="22931" xr:uid="{00000000-0005-0000-0000-00005B470000}"/>
    <cellStyle name="Финансовый 2 179 3 3 5 3" xfId="28284" xr:uid="{00000000-0005-0000-0000-00005C470000}"/>
    <cellStyle name="Финансовый 2 179 3 3 5 4" xfId="29721" xr:uid="{00000000-0005-0000-0000-00005D470000}"/>
    <cellStyle name="Финансовый 2 179 3 3 5 5" xfId="31027" xr:uid="{00000000-0005-0000-0000-00005E470000}"/>
    <cellStyle name="Финансовый 2 179 3 3 5 6" xfId="34346" xr:uid="{00000000-0005-0000-0000-00005F470000}"/>
    <cellStyle name="Финансовый 2 179 3 3 5 7" xfId="35682" xr:uid="{00000000-0005-0000-0000-000060470000}"/>
    <cellStyle name="Финансовый 2 179 4" xfId="10002" xr:uid="{00000000-0005-0000-0000-000061470000}"/>
    <cellStyle name="Финансовый 2 179 4 2" xfId="13400" xr:uid="{00000000-0005-0000-0000-000062470000}"/>
    <cellStyle name="Финансовый 2 179 4 3" xfId="14922" xr:uid="{00000000-0005-0000-0000-000063470000}"/>
    <cellStyle name="Финансовый 2 179 4 3 2" xfId="16058" xr:uid="{00000000-0005-0000-0000-000064470000}"/>
    <cellStyle name="Финансовый 2 179 4 3 3" xfId="20041" xr:uid="{00000000-0005-0000-0000-000065470000}"/>
    <cellStyle name="Финансовый 2 179 4 3 4" xfId="21558" xr:uid="{00000000-0005-0000-0000-000066470000}"/>
    <cellStyle name="Финансовый 2 179 4 3 5" xfId="26840" xr:uid="{00000000-0005-0000-0000-000067470000}"/>
    <cellStyle name="Финансовый 2 179 4 3 6" xfId="21666" xr:uid="{00000000-0005-0000-0000-000068470000}"/>
    <cellStyle name="Финансовый 2 179 4 3 7" xfId="26565" xr:uid="{00000000-0005-0000-0000-000069470000}"/>
    <cellStyle name="Финансовый 2 179 4 3 8" xfId="33214" xr:uid="{00000000-0005-0000-0000-00006A470000}"/>
    <cellStyle name="Финансовый 2 179 4 3 9" xfId="32049" xr:uid="{00000000-0005-0000-0000-00006B470000}"/>
    <cellStyle name="Финансовый 2 179 4 4" xfId="17594" xr:uid="{00000000-0005-0000-0000-00006C470000}"/>
    <cellStyle name="Финансовый 2 179 4 5" xfId="18906" xr:uid="{00000000-0005-0000-0000-00006D470000}"/>
    <cellStyle name="Финансовый 2 179 4 5 2" xfId="21283" xr:uid="{00000000-0005-0000-0000-00006E470000}"/>
    <cellStyle name="Финансовый 2 179 4 5 3" xfId="28049" xr:uid="{00000000-0005-0000-0000-00006F470000}"/>
    <cellStyle name="Финансовый 2 179 4 5 4" xfId="29486" xr:uid="{00000000-0005-0000-0000-000070470000}"/>
    <cellStyle name="Финансовый 2 179 4 5 5" xfId="30792" xr:uid="{00000000-0005-0000-0000-000071470000}"/>
    <cellStyle name="Финансовый 2 179 4 5 6" xfId="34581" xr:uid="{00000000-0005-0000-0000-000072470000}"/>
    <cellStyle name="Финансовый 2 179 4 5 7" xfId="35917" xr:uid="{00000000-0005-0000-0000-000073470000}"/>
    <cellStyle name="Финансовый 2 179 5" xfId="11338" xr:uid="{00000000-0005-0000-0000-000074470000}"/>
    <cellStyle name="Финансовый 2 179 6" xfId="14048" xr:uid="{00000000-0005-0000-0000-000075470000}"/>
    <cellStyle name="Финансовый 2 179 7" xfId="14274" xr:uid="{00000000-0005-0000-0000-000076470000}"/>
    <cellStyle name="Финансовый 2 179 7 2" xfId="16706" xr:uid="{00000000-0005-0000-0000-000077470000}"/>
    <cellStyle name="Финансовый 2 179 7 3" xfId="20689" xr:uid="{00000000-0005-0000-0000-000078470000}"/>
    <cellStyle name="Финансовый 2 179 7 4" xfId="25316" xr:uid="{00000000-0005-0000-0000-000079470000}"/>
    <cellStyle name="Финансовый 2 179 7 5" xfId="26795" xr:uid="{00000000-0005-0000-0000-00007A470000}"/>
    <cellStyle name="Финансовый 2 179 7 6" xfId="21803" xr:uid="{00000000-0005-0000-0000-00007B470000}"/>
    <cellStyle name="Финансовый 2 179 7 7" xfId="25363" xr:uid="{00000000-0005-0000-0000-00007C470000}"/>
    <cellStyle name="Финансовый 2 179 7 8" xfId="33862" xr:uid="{00000000-0005-0000-0000-00007D470000}"/>
    <cellStyle name="Финансовый 2 179 7 9" xfId="32176" xr:uid="{00000000-0005-0000-0000-00007E470000}"/>
    <cellStyle name="Финансовый 2 179 8" xfId="16946" xr:uid="{00000000-0005-0000-0000-00007F470000}"/>
    <cellStyle name="Финансовый 2 179 9" xfId="18258" xr:uid="{00000000-0005-0000-0000-000080470000}"/>
    <cellStyle name="Финансовый 2 179 9 2" xfId="22817" xr:uid="{00000000-0005-0000-0000-000081470000}"/>
    <cellStyle name="Финансовый 2 179 9 3" xfId="27401" xr:uid="{00000000-0005-0000-0000-000082470000}"/>
    <cellStyle name="Финансовый 2 179 9 4" xfId="28838" xr:uid="{00000000-0005-0000-0000-000083470000}"/>
    <cellStyle name="Финансовый 2 179 9 5" xfId="30144" xr:uid="{00000000-0005-0000-0000-000084470000}"/>
    <cellStyle name="Финансовый 2 179 9 6" xfId="35229" xr:uid="{00000000-0005-0000-0000-000085470000}"/>
    <cellStyle name="Финансовый 2 179 9 7" xfId="36565" xr:uid="{00000000-0005-0000-0000-000086470000}"/>
    <cellStyle name="Финансовый 2 18" xfId="93" xr:uid="{00000000-0005-0000-0000-000087470000}"/>
    <cellStyle name="Финансовый 2 18 2" xfId="348" xr:uid="{00000000-0005-0000-0000-000088470000}"/>
    <cellStyle name="Финансовый 2 18 2 2" xfId="7735" xr:uid="{00000000-0005-0000-0000-000089470000}"/>
    <cellStyle name="Финансовый 2 18 2 3" xfId="10256" xr:uid="{00000000-0005-0000-0000-00008A470000}"/>
    <cellStyle name="Финансовый 2 18 3" xfId="1284" xr:uid="{00000000-0005-0000-0000-00008B470000}"/>
    <cellStyle name="Финансовый 2 18 3 2" xfId="8192" xr:uid="{00000000-0005-0000-0000-00008C470000}"/>
    <cellStyle name="Финансовый 2 18 3 2 2" xfId="13665" xr:uid="{00000000-0005-0000-0000-00008D470000}"/>
    <cellStyle name="Финансовый 2 18 3 2 3" xfId="14657" xr:uid="{00000000-0005-0000-0000-00008E470000}"/>
    <cellStyle name="Финансовый 2 18 3 2 3 2" xfId="16323" xr:uid="{00000000-0005-0000-0000-00008F470000}"/>
    <cellStyle name="Финансовый 2 18 3 2 3 3" xfId="20306" xr:uid="{00000000-0005-0000-0000-000090470000}"/>
    <cellStyle name="Финансовый 2 18 3 2 3 4" xfId="24691" xr:uid="{00000000-0005-0000-0000-000091470000}"/>
    <cellStyle name="Финансовый 2 18 3 2 3 5" xfId="24565" xr:uid="{00000000-0005-0000-0000-000092470000}"/>
    <cellStyle name="Финансовый 2 18 3 2 3 6" xfId="23466" xr:uid="{00000000-0005-0000-0000-000093470000}"/>
    <cellStyle name="Финансовый 2 18 3 2 3 7" xfId="25950" xr:uid="{00000000-0005-0000-0000-000094470000}"/>
    <cellStyle name="Финансовый 2 18 3 2 3 8" xfId="33479" xr:uid="{00000000-0005-0000-0000-000095470000}"/>
    <cellStyle name="Финансовый 2 18 3 2 3 9" xfId="32196" xr:uid="{00000000-0005-0000-0000-000096470000}"/>
    <cellStyle name="Финансовый 2 18 3 2 4" xfId="17329" xr:uid="{00000000-0005-0000-0000-000097470000}"/>
    <cellStyle name="Финансовый 2 18 3 2 5" xfId="18641" xr:uid="{00000000-0005-0000-0000-000098470000}"/>
    <cellStyle name="Финансовый 2 18 3 2 5 2" xfId="22735" xr:uid="{00000000-0005-0000-0000-000099470000}"/>
    <cellStyle name="Финансовый 2 18 3 2 5 3" xfId="27784" xr:uid="{00000000-0005-0000-0000-00009A470000}"/>
    <cellStyle name="Финансовый 2 18 3 2 5 4" xfId="29221" xr:uid="{00000000-0005-0000-0000-00009B470000}"/>
    <cellStyle name="Финансовый 2 18 3 2 5 5" xfId="30527" xr:uid="{00000000-0005-0000-0000-00009C470000}"/>
    <cellStyle name="Финансовый 2 18 3 2 5 6" xfId="34846" xr:uid="{00000000-0005-0000-0000-00009D470000}"/>
    <cellStyle name="Финансовый 2 18 3 2 5 7" xfId="36182" xr:uid="{00000000-0005-0000-0000-00009E470000}"/>
    <cellStyle name="Финансовый 2 18 3 3" xfId="12615" xr:uid="{00000000-0005-0000-0000-00009F470000}"/>
    <cellStyle name="Финансовый 2 18 3 3 2" xfId="13017" xr:uid="{00000000-0005-0000-0000-0000A0470000}"/>
    <cellStyle name="Финансовый 2 18 3 3 3" xfId="15305" xr:uid="{00000000-0005-0000-0000-0000A1470000}"/>
    <cellStyle name="Финансовый 2 18 3 3 3 2" xfId="15675" xr:uid="{00000000-0005-0000-0000-0000A2470000}"/>
    <cellStyle name="Финансовый 2 18 3 3 3 3" xfId="19658" xr:uid="{00000000-0005-0000-0000-0000A3470000}"/>
    <cellStyle name="Финансовый 2 18 3 3 3 4" xfId="22860" xr:uid="{00000000-0005-0000-0000-0000A4470000}"/>
    <cellStyle name="Финансовый 2 18 3 3 3 5" xfId="26623" xr:uid="{00000000-0005-0000-0000-0000A5470000}"/>
    <cellStyle name="Финансовый 2 18 3 3 3 6" xfId="21726" xr:uid="{00000000-0005-0000-0000-0000A6470000}"/>
    <cellStyle name="Финансовый 2 18 3 3 3 7" xfId="28646" xr:uid="{00000000-0005-0000-0000-0000A7470000}"/>
    <cellStyle name="Финансовый 2 18 3 3 3 8" xfId="32831" xr:uid="{00000000-0005-0000-0000-0000A8470000}"/>
    <cellStyle name="Финансовый 2 18 3 3 3 9" xfId="32399" xr:uid="{00000000-0005-0000-0000-0000A9470000}"/>
    <cellStyle name="Финансовый 2 18 3 3 4" xfId="17977" xr:uid="{00000000-0005-0000-0000-0000AA470000}"/>
    <cellStyle name="Финансовый 2 18 3 3 5" xfId="19289" xr:uid="{00000000-0005-0000-0000-0000AB470000}"/>
    <cellStyle name="Финансовый 2 18 3 3 5 2" xfId="22783" xr:uid="{00000000-0005-0000-0000-0000AC470000}"/>
    <cellStyle name="Финансовый 2 18 3 3 5 3" xfId="28432" xr:uid="{00000000-0005-0000-0000-0000AD470000}"/>
    <cellStyle name="Финансовый 2 18 3 3 5 4" xfId="29869" xr:uid="{00000000-0005-0000-0000-0000AE470000}"/>
    <cellStyle name="Финансовый 2 18 3 3 5 5" xfId="31175" xr:uid="{00000000-0005-0000-0000-0000AF470000}"/>
    <cellStyle name="Финансовый 2 18 3 3 5 6" xfId="34198" xr:uid="{00000000-0005-0000-0000-0000B0470000}"/>
    <cellStyle name="Финансовый 2 18 3 3 5 7" xfId="35534" xr:uid="{00000000-0005-0000-0000-0000B1470000}"/>
    <cellStyle name="Финансовый 2 18 4" xfId="10003" xr:uid="{00000000-0005-0000-0000-0000B2470000}"/>
    <cellStyle name="Финансовый 2 18 4 2" xfId="13399" xr:uid="{00000000-0005-0000-0000-0000B3470000}"/>
    <cellStyle name="Финансовый 2 18 4 3" xfId="14923" xr:uid="{00000000-0005-0000-0000-0000B4470000}"/>
    <cellStyle name="Финансовый 2 18 4 3 2" xfId="16057" xr:uid="{00000000-0005-0000-0000-0000B5470000}"/>
    <cellStyle name="Финансовый 2 18 4 3 3" xfId="20040" xr:uid="{00000000-0005-0000-0000-0000B6470000}"/>
    <cellStyle name="Финансовый 2 18 4 3 4" xfId="25036" xr:uid="{00000000-0005-0000-0000-0000B7470000}"/>
    <cellStyle name="Финансовый 2 18 4 3 5" xfId="26803" xr:uid="{00000000-0005-0000-0000-0000B8470000}"/>
    <cellStyle name="Финансовый 2 18 4 3 6" xfId="23394" xr:uid="{00000000-0005-0000-0000-0000B9470000}"/>
    <cellStyle name="Финансовый 2 18 4 3 7" xfId="20935" xr:uid="{00000000-0005-0000-0000-0000BA470000}"/>
    <cellStyle name="Финансовый 2 18 4 3 8" xfId="33213" xr:uid="{00000000-0005-0000-0000-0000BB470000}"/>
    <cellStyle name="Финансовый 2 18 4 3 9" xfId="32110" xr:uid="{00000000-0005-0000-0000-0000BC470000}"/>
    <cellStyle name="Финансовый 2 18 4 4" xfId="17595" xr:uid="{00000000-0005-0000-0000-0000BD470000}"/>
    <cellStyle name="Финансовый 2 18 4 5" xfId="18907" xr:uid="{00000000-0005-0000-0000-0000BE470000}"/>
    <cellStyle name="Финансовый 2 18 4 5 2" xfId="24771" xr:uid="{00000000-0005-0000-0000-0000BF470000}"/>
    <cellStyle name="Финансовый 2 18 4 5 3" xfId="28050" xr:uid="{00000000-0005-0000-0000-0000C0470000}"/>
    <cellStyle name="Финансовый 2 18 4 5 4" xfId="29487" xr:uid="{00000000-0005-0000-0000-0000C1470000}"/>
    <cellStyle name="Финансовый 2 18 4 5 5" xfId="30793" xr:uid="{00000000-0005-0000-0000-0000C2470000}"/>
    <cellStyle name="Финансовый 2 18 4 5 6" xfId="34580" xr:uid="{00000000-0005-0000-0000-0000C3470000}"/>
    <cellStyle name="Финансовый 2 18 4 5 7" xfId="35916" xr:uid="{00000000-0005-0000-0000-0000C4470000}"/>
    <cellStyle name="Финансовый 2 18 5" xfId="11169" xr:uid="{00000000-0005-0000-0000-0000C5470000}"/>
    <cellStyle name="Финансовый 2 18 6" xfId="14047" xr:uid="{00000000-0005-0000-0000-0000C6470000}"/>
    <cellStyle name="Финансовый 2 18 7" xfId="14166" xr:uid="{00000000-0005-0000-0000-0000C7470000}"/>
    <cellStyle name="Финансовый 2 18 7 2" xfId="16705" xr:uid="{00000000-0005-0000-0000-0000C8470000}"/>
    <cellStyle name="Финансовый 2 18 7 3" xfId="20688" xr:uid="{00000000-0005-0000-0000-0000C9470000}"/>
    <cellStyle name="Финансовый 2 18 7 4" xfId="24383" xr:uid="{00000000-0005-0000-0000-0000CA470000}"/>
    <cellStyle name="Финансовый 2 18 7 5" xfId="26821" xr:uid="{00000000-0005-0000-0000-0000CB470000}"/>
    <cellStyle name="Финансовый 2 18 7 6" xfId="23188" xr:uid="{00000000-0005-0000-0000-0000CC470000}"/>
    <cellStyle name="Финансовый 2 18 7 7" xfId="26227" xr:uid="{00000000-0005-0000-0000-0000CD470000}"/>
    <cellStyle name="Финансовый 2 18 7 8" xfId="33861" xr:uid="{00000000-0005-0000-0000-0000CE470000}"/>
    <cellStyle name="Финансовый 2 18 7 9" xfId="32258" xr:uid="{00000000-0005-0000-0000-0000CF470000}"/>
    <cellStyle name="Финансовый 2 18 8" xfId="14275" xr:uid="{00000000-0005-0000-0000-0000D0470000}"/>
    <cellStyle name="Финансовый 2 18 8 2" xfId="16947" xr:uid="{00000000-0005-0000-0000-0000D1470000}"/>
    <cellStyle name="Финансовый 2 18 8 3" xfId="20797" xr:uid="{00000000-0005-0000-0000-0000D2470000}"/>
    <cellStyle name="Финансовый 2 18 8 4" xfId="23098" xr:uid="{00000000-0005-0000-0000-0000D3470000}"/>
    <cellStyle name="Финансовый 2 18 8 5" xfId="25904" xr:uid="{00000000-0005-0000-0000-0000D4470000}"/>
    <cellStyle name="Финансовый 2 18 8 6" xfId="21580" xr:uid="{00000000-0005-0000-0000-0000D5470000}"/>
    <cellStyle name="Финансовый 2 18 8 7" xfId="27283" xr:uid="{00000000-0005-0000-0000-0000D6470000}"/>
    <cellStyle name="Финансовый 2 18 8 8" xfId="33970" xr:uid="{00000000-0005-0000-0000-0000D7470000}"/>
    <cellStyle name="Финансовый 2 18 8 9" xfId="35331" xr:uid="{00000000-0005-0000-0000-0000D8470000}"/>
    <cellStyle name="Финансовый 2 18 9" xfId="18259" xr:uid="{00000000-0005-0000-0000-0000D9470000}"/>
    <cellStyle name="Финансовый 2 18 9 2" xfId="22759" xr:uid="{00000000-0005-0000-0000-0000DA470000}"/>
    <cellStyle name="Финансовый 2 18 9 3" xfId="27402" xr:uid="{00000000-0005-0000-0000-0000DB470000}"/>
    <cellStyle name="Финансовый 2 18 9 4" xfId="28839" xr:uid="{00000000-0005-0000-0000-0000DC470000}"/>
    <cellStyle name="Финансовый 2 18 9 5" xfId="30145" xr:uid="{00000000-0005-0000-0000-0000DD470000}"/>
    <cellStyle name="Финансовый 2 18 9 6" xfId="35228" xr:uid="{00000000-0005-0000-0000-0000DE470000}"/>
    <cellStyle name="Финансовый 2 18 9 7" xfId="36564" xr:uid="{00000000-0005-0000-0000-0000DF470000}"/>
    <cellStyle name="Финансовый 2 180" xfId="94" xr:uid="{00000000-0005-0000-0000-0000E0470000}"/>
    <cellStyle name="Финансовый 2 180 2" xfId="480" xr:uid="{00000000-0005-0000-0000-0000E1470000}"/>
    <cellStyle name="Финансовый 2 180 2 2" xfId="7765" xr:uid="{00000000-0005-0000-0000-0000E2470000}"/>
    <cellStyle name="Финансовый 2 180 2 3" xfId="10388" xr:uid="{00000000-0005-0000-0000-0000E3470000}"/>
    <cellStyle name="Финансовый 2 180 3" xfId="1454" xr:uid="{00000000-0005-0000-0000-0000E4470000}"/>
    <cellStyle name="Финансовый 2 180 3 2" xfId="9221" xr:uid="{00000000-0005-0000-0000-0000E5470000}"/>
    <cellStyle name="Финансовый 2 180 3 2 2" xfId="13585" xr:uid="{00000000-0005-0000-0000-0000E6470000}"/>
    <cellStyle name="Финансовый 2 180 3 2 3" xfId="14737" xr:uid="{00000000-0005-0000-0000-0000E7470000}"/>
    <cellStyle name="Финансовый 2 180 3 2 3 2" xfId="16243" xr:uid="{00000000-0005-0000-0000-0000E8470000}"/>
    <cellStyle name="Финансовый 2 180 3 2 3 3" xfId="20226" xr:uid="{00000000-0005-0000-0000-0000E9470000}"/>
    <cellStyle name="Финансовый 2 180 3 2 3 4" xfId="21310" xr:uid="{00000000-0005-0000-0000-0000EA470000}"/>
    <cellStyle name="Финансовый 2 180 3 2 3 5" xfId="26172" xr:uid="{00000000-0005-0000-0000-0000EB470000}"/>
    <cellStyle name="Финансовый 2 180 3 2 3 6" xfId="26998" xr:uid="{00000000-0005-0000-0000-0000EC470000}"/>
    <cellStyle name="Финансовый 2 180 3 2 3 7" xfId="24704" xr:uid="{00000000-0005-0000-0000-0000ED470000}"/>
    <cellStyle name="Финансовый 2 180 3 2 3 8" xfId="33399" xr:uid="{00000000-0005-0000-0000-0000EE470000}"/>
    <cellStyle name="Финансовый 2 180 3 2 3 9" xfId="32490" xr:uid="{00000000-0005-0000-0000-0000EF470000}"/>
    <cellStyle name="Финансовый 2 180 3 2 4" xfId="17409" xr:uid="{00000000-0005-0000-0000-0000F0470000}"/>
    <cellStyle name="Финансовый 2 180 3 2 5" xfId="18721" xr:uid="{00000000-0005-0000-0000-0000F1470000}"/>
    <cellStyle name="Финансовый 2 180 3 2 5 2" xfId="22210" xr:uid="{00000000-0005-0000-0000-0000F2470000}"/>
    <cellStyle name="Финансовый 2 180 3 2 5 3" xfId="27864" xr:uid="{00000000-0005-0000-0000-0000F3470000}"/>
    <cellStyle name="Финансовый 2 180 3 2 5 4" xfId="29301" xr:uid="{00000000-0005-0000-0000-0000F4470000}"/>
    <cellStyle name="Финансовый 2 180 3 2 5 5" xfId="30607" xr:uid="{00000000-0005-0000-0000-0000F5470000}"/>
    <cellStyle name="Финансовый 2 180 3 2 5 6" xfId="34766" xr:uid="{00000000-0005-0000-0000-0000F6470000}"/>
    <cellStyle name="Финансовый 2 180 3 2 5 7" xfId="36102" xr:uid="{00000000-0005-0000-0000-0000F7470000}"/>
    <cellStyle name="Финансовый 2 180 3 3" xfId="12695" xr:uid="{00000000-0005-0000-0000-0000F8470000}"/>
    <cellStyle name="Финансовый 2 180 3 3 2" xfId="12937" xr:uid="{00000000-0005-0000-0000-0000F9470000}"/>
    <cellStyle name="Финансовый 2 180 3 3 3" xfId="15385" xr:uid="{00000000-0005-0000-0000-0000FA470000}"/>
    <cellStyle name="Финансовый 2 180 3 3 3 2" xfId="15595" xr:uid="{00000000-0005-0000-0000-0000FB470000}"/>
    <cellStyle name="Финансовый 2 180 3 3 3 3" xfId="19578" xr:uid="{00000000-0005-0000-0000-0000FC470000}"/>
    <cellStyle name="Финансовый 2 180 3 3 3 4" xfId="22926" xr:uid="{00000000-0005-0000-0000-0000FD470000}"/>
    <cellStyle name="Финансовый 2 180 3 3 3 5" xfId="27248" xr:uid="{00000000-0005-0000-0000-0000FE470000}"/>
    <cellStyle name="Финансовый 2 180 3 3 3 6" xfId="24065" xr:uid="{00000000-0005-0000-0000-0000FF470000}"/>
    <cellStyle name="Финансовый 2 180 3 3 3 7" xfId="25544" xr:uid="{00000000-0005-0000-0000-000000480000}"/>
    <cellStyle name="Финансовый 2 180 3 3 3 8" xfId="32751" xr:uid="{00000000-0005-0000-0000-000001480000}"/>
    <cellStyle name="Финансовый 2 180 3 3 3 9" xfId="31989" xr:uid="{00000000-0005-0000-0000-000002480000}"/>
    <cellStyle name="Финансовый 2 180 3 3 4" xfId="18057" xr:uid="{00000000-0005-0000-0000-000003480000}"/>
    <cellStyle name="Финансовый 2 180 3 3 5" xfId="19369" xr:uid="{00000000-0005-0000-0000-000004480000}"/>
    <cellStyle name="Финансовый 2 180 3 3 5 2" xfId="24174" xr:uid="{00000000-0005-0000-0000-000005480000}"/>
    <cellStyle name="Финансовый 2 180 3 3 5 3" xfId="28512" xr:uid="{00000000-0005-0000-0000-000006480000}"/>
    <cellStyle name="Финансовый 2 180 3 3 5 4" xfId="29949" xr:uid="{00000000-0005-0000-0000-000007480000}"/>
    <cellStyle name="Финансовый 2 180 3 3 5 5" xfId="31255" xr:uid="{00000000-0005-0000-0000-000008480000}"/>
    <cellStyle name="Финансовый 2 180 3 3 5 6" xfId="34118" xr:uid="{00000000-0005-0000-0000-000009480000}"/>
    <cellStyle name="Финансовый 2 180 3 3 5 7" xfId="35454" xr:uid="{00000000-0005-0000-0000-00000A480000}"/>
    <cellStyle name="Финансовый 2 180 4" xfId="10004" xr:uid="{00000000-0005-0000-0000-00000B480000}"/>
    <cellStyle name="Финансовый 2 180 4 2" xfId="13398" xr:uid="{00000000-0005-0000-0000-00000C480000}"/>
    <cellStyle name="Финансовый 2 180 4 3" xfId="14924" xr:uid="{00000000-0005-0000-0000-00000D480000}"/>
    <cellStyle name="Финансовый 2 180 4 3 2" xfId="16056" xr:uid="{00000000-0005-0000-0000-00000E480000}"/>
    <cellStyle name="Финансовый 2 180 4 3 3" xfId="20039" xr:uid="{00000000-0005-0000-0000-00000F480000}"/>
    <cellStyle name="Финансовый 2 180 4 3 4" xfId="24720" xr:uid="{00000000-0005-0000-0000-000010480000}"/>
    <cellStyle name="Финансовый 2 180 4 3 5" xfId="26923" xr:uid="{00000000-0005-0000-0000-000011480000}"/>
    <cellStyle name="Финансовый 2 180 4 3 6" xfId="21997" xr:uid="{00000000-0005-0000-0000-000012480000}"/>
    <cellStyle name="Финансовый 2 180 4 3 7" xfId="26650" xr:uid="{00000000-0005-0000-0000-000013480000}"/>
    <cellStyle name="Финансовый 2 180 4 3 8" xfId="33212" xr:uid="{00000000-0005-0000-0000-000014480000}"/>
    <cellStyle name="Финансовый 2 180 4 3 9" xfId="32171" xr:uid="{00000000-0005-0000-0000-000015480000}"/>
    <cellStyle name="Финансовый 2 180 4 4" xfId="17596" xr:uid="{00000000-0005-0000-0000-000016480000}"/>
    <cellStyle name="Финансовый 2 180 4 5" xfId="18908" xr:uid="{00000000-0005-0000-0000-000017480000}"/>
    <cellStyle name="Финансовый 2 180 4 5 2" xfId="24391" xr:uid="{00000000-0005-0000-0000-000018480000}"/>
    <cellStyle name="Финансовый 2 180 4 5 3" xfId="28051" xr:uid="{00000000-0005-0000-0000-000019480000}"/>
    <cellStyle name="Финансовый 2 180 4 5 4" xfId="29488" xr:uid="{00000000-0005-0000-0000-00001A480000}"/>
    <cellStyle name="Финансовый 2 180 4 5 5" xfId="30794" xr:uid="{00000000-0005-0000-0000-00001B480000}"/>
    <cellStyle name="Финансовый 2 180 4 5 6" xfId="34579" xr:uid="{00000000-0005-0000-0000-00001C480000}"/>
    <cellStyle name="Финансовый 2 180 4 5 7" xfId="35915" xr:uid="{00000000-0005-0000-0000-00001D480000}"/>
    <cellStyle name="Финансовый 2 180 5" xfId="11339" xr:uid="{00000000-0005-0000-0000-00001E480000}"/>
    <cellStyle name="Финансовый 2 180 6" xfId="14046" xr:uid="{00000000-0005-0000-0000-00001F480000}"/>
    <cellStyle name="Финансовый 2 180 7" xfId="14276" xr:uid="{00000000-0005-0000-0000-000020480000}"/>
    <cellStyle name="Финансовый 2 180 7 2" xfId="16704" xr:uid="{00000000-0005-0000-0000-000021480000}"/>
    <cellStyle name="Финансовый 2 180 7 3" xfId="20687" xr:uid="{00000000-0005-0000-0000-000022480000}"/>
    <cellStyle name="Финансовый 2 180 7 4" xfId="21455" xr:uid="{00000000-0005-0000-0000-000023480000}"/>
    <cellStyle name="Финансовый 2 180 7 5" xfId="21236" xr:uid="{00000000-0005-0000-0000-000024480000}"/>
    <cellStyle name="Финансовый 2 180 7 6" xfId="22158" xr:uid="{00000000-0005-0000-0000-000025480000}"/>
    <cellStyle name="Финансовый 2 180 7 7" xfId="22936" xr:uid="{00000000-0005-0000-0000-000026480000}"/>
    <cellStyle name="Финансовый 2 180 7 8" xfId="33860" xr:uid="{00000000-0005-0000-0000-000027480000}"/>
    <cellStyle name="Финансовый 2 180 7 9" xfId="32291" xr:uid="{00000000-0005-0000-0000-000028480000}"/>
    <cellStyle name="Финансовый 2 180 8" xfId="16948" xr:uid="{00000000-0005-0000-0000-000029480000}"/>
    <cellStyle name="Финансовый 2 180 9" xfId="18260" xr:uid="{00000000-0005-0000-0000-00002A480000}"/>
    <cellStyle name="Финансовый 2 180 9 2" xfId="21958" xr:uid="{00000000-0005-0000-0000-00002B480000}"/>
    <cellStyle name="Финансовый 2 180 9 3" xfId="27403" xr:uid="{00000000-0005-0000-0000-00002C480000}"/>
    <cellStyle name="Финансовый 2 180 9 4" xfId="28840" xr:uid="{00000000-0005-0000-0000-00002D480000}"/>
    <cellStyle name="Финансовый 2 180 9 5" xfId="30146" xr:uid="{00000000-0005-0000-0000-00002E480000}"/>
    <cellStyle name="Финансовый 2 180 9 6" xfId="35227" xr:uid="{00000000-0005-0000-0000-00002F480000}"/>
    <cellStyle name="Финансовый 2 180 9 7" xfId="36563" xr:uid="{00000000-0005-0000-0000-000030480000}"/>
    <cellStyle name="Финансовый 2 181" xfId="95" xr:uid="{00000000-0005-0000-0000-000031480000}"/>
    <cellStyle name="Финансовый 2 181 2" xfId="481" xr:uid="{00000000-0005-0000-0000-000032480000}"/>
    <cellStyle name="Финансовый 2 181 2 2" xfId="7904" xr:uid="{00000000-0005-0000-0000-000033480000}"/>
    <cellStyle name="Финансовый 2 181 2 3" xfId="10389" xr:uid="{00000000-0005-0000-0000-000034480000}"/>
    <cellStyle name="Финансовый 2 181 3" xfId="1455" xr:uid="{00000000-0005-0000-0000-000035480000}"/>
    <cellStyle name="Финансовый 2 181 3 2" xfId="9355" xr:uid="{00000000-0005-0000-0000-000036480000}"/>
    <cellStyle name="Финансовый 2 181 3 2 2" xfId="13553" xr:uid="{00000000-0005-0000-0000-000037480000}"/>
    <cellStyle name="Финансовый 2 181 3 2 3" xfId="14769" xr:uid="{00000000-0005-0000-0000-000038480000}"/>
    <cellStyle name="Финансовый 2 181 3 2 3 2" xfId="16211" xr:uid="{00000000-0005-0000-0000-000039480000}"/>
    <cellStyle name="Финансовый 2 181 3 2 3 3" xfId="20194" xr:uid="{00000000-0005-0000-0000-00003A480000}"/>
    <cellStyle name="Финансовый 2 181 3 2 3 4" xfId="25290" xr:uid="{00000000-0005-0000-0000-00003B480000}"/>
    <cellStyle name="Финансовый 2 181 3 2 3 5" xfId="27230" xr:uid="{00000000-0005-0000-0000-00003C480000}"/>
    <cellStyle name="Финансовый 2 181 3 2 3 6" xfId="24333" xr:uid="{00000000-0005-0000-0000-00003D480000}"/>
    <cellStyle name="Финансовый 2 181 3 2 3 7" xfId="28642" xr:uid="{00000000-0005-0000-0000-00003E480000}"/>
    <cellStyle name="Финансовый 2 181 3 2 3 8" xfId="33367" xr:uid="{00000000-0005-0000-0000-00003F480000}"/>
    <cellStyle name="Финансовый 2 181 3 2 3 9" xfId="32000" xr:uid="{00000000-0005-0000-0000-000040480000}"/>
    <cellStyle name="Финансовый 2 181 3 2 4" xfId="17441" xr:uid="{00000000-0005-0000-0000-000041480000}"/>
    <cellStyle name="Финансовый 2 181 3 2 5" xfId="18753" xr:uid="{00000000-0005-0000-0000-000042480000}"/>
    <cellStyle name="Финансовый 2 181 3 2 5 2" xfId="24884" xr:uid="{00000000-0005-0000-0000-000043480000}"/>
    <cellStyle name="Финансовый 2 181 3 2 5 3" xfId="27896" xr:uid="{00000000-0005-0000-0000-000044480000}"/>
    <cellStyle name="Финансовый 2 181 3 2 5 4" xfId="29333" xr:uid="{00000000-0005-0000-0000-000045480000}"/>
    <cellStyle name="Финансовый 2 181 3 2 5 5" xfId="30639" xr:uid="{00000000-0005-0000-0000-000046480000}"/>
    <cellStyle name="Финансовый 2 181 3 2 5 6" xfId="34734" xr:uid="{00000000-0005-0000-0000-000047480000}"/>
    <cellStyle name="Финансовый 2 181 3 2 5 7" xfId="36070" xr:uid="{00000000-0005-0000-0000-000048480000}"/>
    <cellStyle name="Финансовый 2 181 3 3" xfId="12726" xr:uid="{00000000-0005-0000-0000-000049480000}"/>
    <cellStyle name="Финансовый 2 181 3 3 2" xfId="12906" xr:uid="{00000000-0005-0000-0000-00004A480000}"/>
    <cellStyle name="Финансовый 2 181 3 3 3" xfId="15416" xr:uid="{00000000-0005-0000-0000-00004B480000}"/>
    <cellStyle name="Финансовый 2 181 3 3 3 2" xfId="15564" xr:uid="{00000000-0005-0000-0000-00004C480000}"/>
    <cellStyle name="Финансовый 2 181 3 3 3 3" xfId="19547" xr:uid="{00000000-0005-0000-0000-00004D480000}"/>
    <cellStyle name="Финансовый 2 181 3 3 3 4" xfId="23305" xr:uid="{00000000-0005-0000-0000-00004E480000}"/>
    <cellStyle name="Финансовый 2 181 3 3 3 5" xfId="27240" xr:uid="{00000000-0005-0000-0000-00004F480000}"/>
    <cellStyle name="Финансовый 2 181 3 3 3 6" xfId="24127" xr:uid="{00000000-0005-0000-0000-000050480000}"/>
    <cellStyle name="Финансовый 2 181 3 3 3 7" xfId="21200" xr:uid="{00000000-0005-0000-0000-000051480000}"/>
    <cellStyle name="Финансовый 2 181 3 3 3 8" xfId="32720" xr:uid="{00000000-0005-0000-0000-000052480000}"/>
    <cellStyle name="Финансовый 2 181 3 3 3 9" xfId="31725" xr:uid="{00000000-0005-0000-0000-000053480000}"/>
    <cellStyle name="Финансовый 2 181 3 3 4" xfId="18088" xr:uid="{00000000-0005-0000-0000-000054480000}"/>
    <cellStyle name="Финансовый 2 181 3 3 5" xfId="19400" xr:uid="{00000000-0005-0000-0000-000055480000}"/>
    <cellStyle name="Финансовый 2 181 3 3 5 2" xfId="21783" xr:uid="{00000000-0005-0000-0000-000056480000}"/>
    <cellStyle name="Финансовый 2 181 3 3 5 3" xfId="28543" xr:uid="{00000000-0005-0000-0000-000057480000}"/>
    <cellStyle name="Финансовый 2 181 3 3 5 4" xfId="29980" xr:uid="{00000000-0005-0000-0000-000058480000}"/>
    <cellStyle name="Финансовый 2 181 3 3 5 5" xfId="31286" xr:uid="{00000000-0005-0000-0000-000059480000}"/>
    <cellStyle name="Финансовый 2 181 3 3 5 6" xfId="34087" xr:uid="{00000000-0005-0000-0000-00005A480000}"/>
    <cellStyle name="Финансовый 2 181 3 3 5 7" xfId="35423" xr:uid="{00000000-0005-0000-0000-00005B480000}"/>
    <cellStyle name="Финансовый 2 181 4" xfId="10005" xr:uid="{00000000-0005-0000-0000-00005C480000}"/>
    <cellStyle name="Финансовый 2 181 4 2" xfId="13397" xr:uid="{00000000-0005-0000-0000-00005D480000}"/>
    <cellStyle name="Финансовый 2 181 4 3" xfId="14925" xr:uid="{00000000-0005-0000-0000-00005E480000}"/>
    <cellStyle name="Финансовый 2 181 4 3 2" xfId="16055" xr:uid="{00000000-0005-0000-0000-00005F480000}"/>
    <cellStyle name="Финансовый 2 181 4 3 3" xfId="20038" xr:uid="{00000000-0005-0000-0000-000060480000}"/>
    <cellStyle name="Финансовый 2 181 4 3 4" xfId="24287" xr:uid="{00000000-0005-0000-0000-000061480000}"/>
    <cellStyle name="Финансовый 2 181 4 3 5" xfId="26113" xr:uid="{00000000-0005-0000-0000-000062480000}"/>
    <cellStyle name="Финансовый 2 181 4 3 6" xfId="22553" xr:uid="{00000000-0005-0000-0000-000063480000}"/>
    <cellStyle name="Финансовый 2 181 4 3 7" xfId="24229" xr:uid="{00000000-0005-0000-0000-000064480000}"/>
    <cellStyle name="Финансовый 2 181 4 3 8" xfId="33211" xr:uid="{00000000-0005-0000-0000-000065480000}"/>
    <cellStyle name="Финансовый 2 181 4 3 9" xfId="32252" xr:uid="{00000000-0005-0000-0000-000066480000}"/>
    <cellStyle name="Финансовый 2 181 4 4" xfId="17597" xr:uid="{00000000-0005-0000-0000-000067480000}"/>
    <cellStyle name="Финансовый 2 181 4 5" xfId="18909" xr:uid="{00000000-0005-0000-0000-000068480000}"/>
    <cellStyle name="Финансовый 2 181 4 5 2" xfId="21028" xr:uid="{00000000-0005-0000-0000-000069480000}"/>
    <cellStyle name="Финансовый 2 181 4 5 3" xfId="28052" xr:uid="{00000000-0005-0000-0000-00006A480000}"/>
    <cellStyle name="Финансовый 2 181 4 5 4" xfId="29489" xr:uid="{00000000-0005-0000-0000-00006B480000}"/>
    <cellStyle name="Финансовый 2 181 4 5 5" xfId="30795" xr:uid="{00000000-0005-0000-0000-00006C480000}"/>
    <cellStyle name="Финансовый 2 181 4 5 6" xfId="34578" xr:uid="{00000000-0005-0000-0000-00006D480000}"/>
    <cellStyle name="Финансовый 2 181 4 5 7" xfId="35914" xr:uid="{00000000-0005-0000-0000-00006E480000}"/>
    <cellStyle name="Финансовый 2 181 5" xfId="11340" xr:uid="{00000000-0005-0000-0000-00006F480000}"/>
    <cellStyle name="Финансовый 2 181 6" xfId="14045" xr:uid="{00000000-0005-0000-0000-000070480000}"/>
    <cellStyle name="Финансовый 2 181 7" xfId="14277" xr:uid="{00000000-0005-0000-0000-000071480000}"/>
    <cellStyle name="Финансовый 2 181 7 2" xfId="16703" xr:uid="{00000000-0005-0000-0000-000072480000}"/>
    <cellStyle name="Финансовый 2 181 7 3" xfId="20686" xr:uid="{00000000-0005-0000-0000-000073480000}"/>
    <cellStyle name="Финансовый 2 181 7 4" xfId="25123" xr:uid="{00000000-0005-0000-0000-000074480000}"/>
    <cellStyle name="Финансовый 2 181 7 5" xfId="26798" xr:uid="{00000000-0005-0000-0000-000075480000}"/>
    <cellStyle name="Финансовый 2 181 7 6" xfId="26934" xr:uid="{00000000-0005-0000-0000-000076480000}"/>
    <cellStyle name="Финансовый 2 181 7 7" xfId="24152" xr:uid="{00000000-0005-0000-0000-000077480000}"/>
    <cellStyle name="Финансовый 2 181 7 8" xfId="33859" xr:uid="{00000000-0005-0000-0000-000078480000}"/>
    <cellStyle name="Финансовый 2 181 7 9" xfId="31956" xr:uid="{00000000-0005-0000-0000-000079480000}"/>
    <cellStyle name="Финансовый 2 181 8" xfId="16949" xr:uid="{00000000-0005-0000-0000-00007A480000}"/>
    <cellStyle name="Финансовый 2 181 9" xfId="18261" xr:uid="{00000000-0005-0000-0000-00007B480000}"/>
    <cellStyle name="Финансовый 2 181 9 2" xfId="21904" xr:uid="{00000000-0005-0000-0000-00007C480000}"/>
    <cellStyle name="Финансовый 2 181 9 3" xfId="27404" xr:uid="{00000000-0005-0000-0000-00007D480000}"/>
    <cellStyle name="Финансовый 2 181 9 4" xfId="28841" xr:uid="{00000000-0005-0000-0000-00007E480000}"/>
    <cellStyle name="Финансовый 2 181 9 5" xfId="30147" xr:uid="{00000000-0005-0000-0000-00007F480000}"/>
    <cellStyle name="Финансовый 2 181 9 6" xfId="35226" xr:uid="{00000000-0005-0000-0000-000080480000}"/>
    <cellStyle name="Финансовый 2 181 9 7" xfId="36562" xr:uid="{00000000-0005-0000-0000-000081480000}"/>
    <cellStyle name="Финансовый 2 182" xfId="96" xr:uid="{00000000-0005-0000-0000-000082480000}"/>
    <cellStyle name="Финансовый 2 182 2" xfId="482" xr:uid="{00000000-0005-0000-0000-000083480000}"/>
    <cellStyle name="Финансовый 2 182 2 2" xfId="8136" xr:uid="{00000000-0005-0000-0000-000084480000}"/>
    <cellStyle name="Финансовый 2 182 2 3" xfId="10390" xr:uid="{00000000-0005-0000-0000-000085480000}"/>
    <cellStyle name="Финансовый 2 182 3" xfId="1456" xr:uid="{00000000-0005-0000-0000-000086480000}"/>
    <cellStyle name="Финансовый 2 182 3 2" xfId="9307" xr:uid="{00000000-0005-0000-0000-000087480000}"/>
    <cellStyle name="Финансовый 2 182 3 2 2" xfId="13566" xr:uid="{00000000-0005-0000-0000-000088480000}"/>
    <cellStyle name="Финансовый 2 182 3 2 3" xfId="14756" xr:uid="{00000000-0005-0000-0000-000089480000}"/>
    <cellStyle name="Финансовый 2 182 3 2 3 2" xfId="16224" xr:uid="{00000000-0005-0000-0000-00008A480000}"/>
    <cellStyle name="Финансовый 2 182 3 2 3 3" xfId="20207" xr:uid="{00000000-0005-0000-0000-00008B480000}"/>
    <cellStyle name="Финансовый 2 182 3 2 3 4" xfId="23281" xr:uid="{00000000-0005-0000-0000-00008C480000}"/>
    <cellStyle name="Финансовый 2 182 3 2 3 5" xfId="25651" xr:uid="{00000000-0005-0000-0000-00008D480000}"/>
    <cellStyle name="Финансовый 2 182 3 2 3 6" xfId="26233" xr:uid="{00000000-0005-0000-0000-00008E480000}"/>
    <cellStyle name="Финансовый 2 182 3 2 3 7" xfId="24525" xr:uid="{00000000-0005-0000-0000-00008F480000}"/>
    <cellStyle name="Финансовый 2 182 3 2 3 8" xfId="33380" xr:uid="{00000000-0005-0000-0000-000090480000}"/>
    <cellStyle name="Финансовый 2 182 3 2 3 9" xfId="31400" xr:uid="{00000000-0005-0000-0000-000091480000}"/>
    <cellStyle name="Финансовый 2 182 3 2 4" xfId="17428" xr:uid="{00000000-0005-0000-0000-000092480000}"/>
    <cellStyle name="Финансовый 2 182 3 2 5" xfId="18740" xr:uid="{00000000-0005-0000-0000-000093480000}"/>
    <cellStyle name="Финансовый 2 182 3 2 5 2" xfId="21220" xr:uid="{00000000-0005-0000-0000-000094480000}"/>
    <cellStyle name="Финансовый 2 182 3 2 5 3" xfId="27883" xr:uid="{00000000-0005-0000-0000-000095480000}"/>
    <cellStyle name="Финансовый 2 182 3 2 5 4" xfId="29320" xr:uid="{00000000-0005-0000-0000-000096480000}"/>
    <cellStyle name="Финансовый 2 182 3 2 5 5" xfId="30626" xr:uid="{00000000-0005-0000-0000-000097480000}"/>
    <cellStyle name="Финансовый 2 182 3 2 5 6" xfId="34747" xr:uid="{00000000-0005-0000-0000-000098480000}"/>
    <cellStyle name="Финансовый 2 182 3 2 5 7" xfId="36083" xr:uid="{00000000-0005-0000-0000-000099480000}"/>
    <cellStyle name="Финансовый 2 182 3 3" xfId="12713" xr:uid="{00000000-0005-0000-0000-00009A480000}"/>
    <cellStyle name="Финансовый 2 182 3 3 2" xfId="12919" xr:uid="{00000000-0005-0000-0000-00009B480000}"/>
    <cellStyle name="Финансовый 2 182 3 3 3" xfId="15403" xr:uid="{00000000-0005-0000-0000-00009C480000}"/>
    <cellStyle name="Финансовый 2 182 3 3 3 2" xfId="15577" xr:uid="{00000000-0005-0000-0000-00009D480000}"/>
    <cellStyle name="Финансовый 2 182 3 3 3 3" xfId="19560" xr:uid="{00000000-0005-0000-0000-00009E480000}"/>
    <cellStyle name="Финансовый 2 182 3 3 3 4" xfId="21980" xr:uid="{00000000-0005-0000-0000-00009F480000}"/>
    <cellStyle name="Финансовый 2 182 3 3 3 5" xfId="24092" xr:uid="{00000000-0005-0000-0000-0000A0480000}"/>
    <cellStyle name="Финансовый 2 182 3 3 3 6" xfId="21048" xr:uid="{00000000-0005-0000-0000-0000A1480000}"/>
    <cellStyle name="Финансовый 2 182 3 3 3 7" xfId="27203" xr:uid="{00000000-0005-0000-0000-0000A2480000}"/>
    <cellStyle name="Финансовый 2 182 3 3 3 8" xfId="32733" xr:uid="{00000000-0005-0000-0000-0000A3480000}"/>
    <cellStyle name="Финансовый 2 182 3 3 3 9" xfId="31667" xr:uid="{00000000-0005-0000-0000-0000A4480000}"/>
    <cellStyle name="Финансовый 2 182 3 3 4" xfId="18075" xr:uid="{00000000-0005-0000-0000-0000A5480000}"/>
    <cellStyle name="Финансовый 2 182 3 3 5" xfId="19387" xr:uid="{00000000-0005-0000-0000-0000A6480000}"/>
    <cellStyle name="Финансовый 2 182 3 3 5 2" xfId="22142" xr:uid="{00000000-0005-0000-0000-0000A7480000}"/>
    <cellStyle name="Финансовый 2 182 3 3 5 3" xfId="28530" xr:uid="{00000000-0005-0000-0000-0000A8480000}"/>
    <cellStyle name="Финансовый 2 182 3 3 5 4" xfId="29967" xr:uid="{00000000-0005-0000-0000-0000A9480000}"/>
    <cellStyle name="Финансовый 2 182 3 3 5 5" xfId="31273" xr:uid="{00000000-0005-0000-0000-0000AA480000}"/>
    <cellStyle name="Финансовый 2 182 3 3 5 6" xfId="34100" xr:uid="{00000000-0005-0000-0000-0000AB480000}"/>
    <cellStyle name="Финансовый 2 182 3 3 5 7" xfId="35436" xr:uid="{00000000-0005-0000-0000-0000AC480000}"/>
    <cellStyle name="Финансовый 2 182 4" xfId="10006" xr:uid="{00000000-0005-0000-0000-0000AD480000}"/>
    <cellStyle name="Финансовый 2 182 4 2" xfId="13396" xr:uid="{00000000-0005-0000-0000-0000AE480000}"/>
    <cellStyle name="Финансовый 2 182 4 3" xfId="14926" xr:uid="{00000000-0005-0000-0000-0000AF480000}"/>
    <cellStyle name="Финансовый 2 182 4 3 2" xfId="16054" xr:uid="{00000000-0005-0000-0000-0000B0480000}"/>
    <cellStyle name="Финансовый 2 182 4 3 3" xfId="20037" xr:uid="{00000000-0005-0000-0000-0000B1480000}"/>
    <cellStyle name="Финансовый 2 182 4 3 4" xfId="23968" xr:uid="{00000000-0005-0000-0000-0000B2480000}"/>
    <cellStyle name="Финансовый 2 182 4 3 5" xfId="22721" xr:uid="{00000000-0005-0000-0000-0000B3480000}"/>
    <cellStyle name="Финансовый 2 182 4 3 6" xfId="26095" xr:uid="{00000000-0005-0000-0000-0000B4480000}"/>
    <cellStyle name="Финансовый 2 182 4 3 7" xfId="23432" xr:uid="{00000000-0005-0000-0000-0000B5480000}"/>
    <cellStyle name="Финансовый 2 182 4 3 8" xfId="33210" xr:uid="{00000000-0005-0000-0000-0000B6480000}"/>
    <cellStyle name="Финансовый 2 182 4 3 9" xfId="32280" xr:uid="{00000000-0005-0000-0000-0000B7480000}"/>
    <cellStyle name="Финансовый 2 182 4 4" xfId="17598" xr:uid="{00000000-0005-0000-0000-0000B8480000}"/>
    <cellStyle name="Финансовый 2 182 4 5" xfId="18910" xr:uid="{00000000-0005-0000-0000-0000B9480000}"/>
    <cellStyle name="Финансовый 2 182 4 5 2" xfId="24993" xr:uid="{00000000-0005-0000-0000-0000BA480000}"/>
    <cellStyle name="Финансовый 2 182 4 5 3" xfId="28053" xr:uid="{00000000-0005-0000-0000-0000BB480000}"/>
    <cellStyle name="Финансовый 2 182 4 5 4" xfId="29490" xr:uid="{00000000-0005-0000-0000-0000BC480000}"/>
    <cellStyle name="Финансовый 2 182 4 5 5" xfId="30796" xr:uid="{00000000-0005-0000-0000-0000BD480000}"/>
    <cellStyle name="Финансовый 2 182 4 5 6" xfId="34577" xr:uid="{00000000-0005-0000-0000-0000BE480000}"/>
    <cellStyle name="Финансовый 2 182 4 5 7" xfId="35913" xr:uid="{00000000-0005-0000-0000-0000BF480000}"/>
    <cellStyle name="Финансовый 2 182 5" xfId="11341" xr:uid="{00000000-0005-0000-0000-0000C0480000}"/>
    <cellStyle name="Финансовый 2 182 6" xfId="14044" xr:uid="{00000000-0005-0000-0000-0000C1480000}"/>
    <cellStyle name="Финансовый 2 182 7" xfId="14278" xr:uid="{00000000-0005-0000-0000-0000C2480000}"/>
    <cellStyle name="Финансовый 2 182 7 2" xfId="16702" xr:uid="{00000000-0005-0000-0000-0000C3480000}"/>
    <cellStyle name="Финансовый 2 182 7 3" xfId="20685" xr:uid="{00000000-0005-0000-0000-0000C4480000}"/>
    <cellStyle name="Финансовый 2 182 7 4" xfId="21115" xr:uid="{00000000-0005-0000-0000-0000C5480000}"/>
    <cellStyle name="Финансовый 2 182 7 5" xfId="25579" xr:uid="{00000000-0005-0000-0000-0000C6480000}"/>
    <cellStyle name="Финансовый 2 182 7 6" xfId="23014" xr:uid="{00000000-0005-0000-0000-0000C7480000}"/>
    <cellStyle name="Финансовый 2 182 7 7" xfId="25859" xr:uid="{00000000-0005-0000-0000-0000C8480000}"/>
    <cellStyle name="Финансовый 2 182 7 8" xfId="33858" xr:uid="{00000000-0005-0000-0000-0000C9480000}"/>
    <cellStyle name="Финансовый 2 182 7 9" xfId="31988" xr:uid="{00000000-0005-0000-0000-0000CA480000}"/>
    <cellStyle name="Финансовый 2 182 8" xfId="16950" xr:uid="{00000000-0005-0000-0000-0000CB480000}"/>
    <cellStyle name="Финансовый 2 182 9" xfId="18262" xr:uid="{00000000-0005-0000-0000-0000CC480000}"/>
    <cellStyle name="Финансовый 2 182 9 2" xfId="21796" xr:uid="{00000000-0005-0000-0000-0000CD480000}"/>
    <cellStyle name="Финансовый 2 182 9 3" xfId="27405" xr:uid="{00000000-0005-0000-0000-0000CE480000}"/>
    <cellStyle name="Финансовый 2 182 9 4" xfId="28842" xr:uid="{00000000-0005-0000-0000-0000CF480000}"/>
    <cellStyle name="Финансовый 2 182 9 5" xfId="30148" xr:uid="{00000000-0005-0000-0000-0000D0480000}"/>
    <cellStyle name="Финансовый 2 182 9 6" xfId="35225" xr:uid="{00000000-0005-0000-0000-0000D1480000}"/>
    <cellStyle name="Финансовый 2 182 9 7" xfId="36561" xr:uid="{00000000-0005-0000-0000-0000D2480000}"/>
    <cellStyle name="Финансовый 2 183" xfId="97" xr:uid="{00000000-0005-0000-0000-0000D3480000}"/>
    <cellStyle name="Финансовый 2 183 2" xfId="483" xr:uid="{00000000-0005-0000-0000-0000D4480000}"/>
    <cellStyle name="Финансовый 2 183 2 2" xfId="8233" xr:uid="{00000000-0005-0000-0000-0000D5480000}"/>
    <cellStyle name="Финансовый 2 183 2 3" xfId="10391" xr:uid="{00000000-0005-0000-0000-0000D6480000}"/>
    <cellStyle name="Финансовый 2 183 3" xfId="1457" xr:uid="{00000000-0005-0000-0000-0000D7480000}"/>
    <cellStyle name="Финансовый 2 183 3 2" xfId="9220" xr:uid="{00000000-0005-0000-0000-0000D8480000}"/>
    <cellStyle name="Финансовый 2 183 3 2 2" xfId="13586" xr:uid="{00000000-0005-0000-0000-0000D9480000}"/>
    <cellStyle name="Финансовый 2 183 3 2 3" xfId="14736" xr:uid="{00000000-0005-0000-0000-0000DA480000}"/>
    <cellStyle name="Финансовый 2 183 3 2 3 2" xfId="16244" xr:uid="{00000000-0005-0000-0000-0000DB480000}"/>
    <cellStyle name="Финансовый 2 183 3 2 3 3" xfId="20227" xr:uid="{00000000-0005-0000-0000-0000DC480000}"/>
    <cellStyle name="Финансовый 2 183 3 2 3 4" xfId="21735" xr:uid="{00000000-0005-0000-0000-0000DD480000}"/>
    <cellStyle name="Финансовый 2 183 3 2 3 5" xfId="26072" xr:uid="{00000000-0005-0000-0000-0000DE480000}"/>
    <cellStyle name="Финансовый 2 183 3 2 3 6" xfId="26771" xr:uid="{00000000-0005-0000-0000-0000DF480000}"/>
    <cellStyle name="Финансовый 2 183 3 2 3 7" xfId="21105" xr:uid="{00000000-0005-0000-0000-0000E0480000}"/>
    <cellStyle name="Финансовый 2 183 3 2 3 8" xfId="33400" xr:uid="{00000000-0005-0000-0000-0000E1480000}"/>
    <cellStyle name="Финансовый 2 183 3 2 3 9" xfId="32406" xr:uid="{00000000-0005-0000-0000-0000E2480000}"/>
    <cellStyle name="Финансовый 2 183 3 2 4" xfId="17408" xr:uid="{00000000-0005-0000-0000-0000E3480000}"/>
    <cellStyle name="Финансовый 2 183 3 2 5" xfId="18720" xr:uid="{00000000-0005-0000-0000-0000E4480000}"/>
    <cellStyle name="Финансовый 2 183 3 2 5 2" xfId="22192" xr:uid="{00000000-0005-0000-0000-0000E5480000}"/>
    <cellStyle name="Финансовый 2 183 3 2 5 3" xfId="27863" xr:uid="{00000000-0005-0000-0000-0000E6480000}"/>
    <cellStyle name="Финансовый 2 183 3 2 5 4" xfId="29300" xr:uid="{00000000-0005-0000-0000-0000E7480000}"/>
    <cellStyle name="Финансовый 2 183 3 2 5 5" xfId="30606" xr:uid="{00000000-0005-0000-0000-0000E8480000}"/>
    <cellStyle name="Финансовый 2 183 3 2 5 6" xfId="34767" xr:uid="{00000000-0005-0000-0000-0000E9480000}"/>
    <cellStyle name="Финансовый 2 183 3 2 5 7" xfId="36103" xr:uid="{00000000-0005-0000-0000-0000EA480000}"/>
    <cellStyle name="Финансовый 2 183 3 3" xfId="12694" xr:uid="{00000000-0005-0000-0000-0000EB480000}"/>
    <cellStyle name="Финансовый 2 183 3 3 2" xfId="12938" xr:uid="{00000000-0005-0000-0000-0000EC480000}"/>
    <cellStyle name="Финансовый 2 183 3 3 3" xfId="15384" xr:uid="{00000000-0005-0000-0000-0000ED480000}"/>
    <cellStyle name="Финансовый 2 183 3 3 3 2" xfId="15596" xr:uid="{00000000-0005-0000-0000-0000EE480000}"/>
    <cellStyle name="Финансовый 2 183 3 3 3 3" xfId="19579" xr:uid="{00000000-0005-0000-0000-0000EF480000}"/>
    <cellStyle name="Финансовый 2 183 3 3 3 4" xfId="23330" xr:uid="{00000000-0005-0000-0000-0000F0480000}"/>
    <cellStyle name="Финансовый 2 183 3 3 3 5" xfId="25835" xr:uid="{00000000-0005-0000-0000-0000F1480000}"/>
    <cellStyle name="Финансовый 2 183 3 3 3 6" xfId="24783" xr:uid="{00000000-0005-0000-0000-0000F2480000}"/>
    <cellStyle name="Финансовый 2 183 3 3 3 7" xfId="27193" xr:uid="{00000000-0005-0000-0000-0000F3480000}"/>
    <cellStyle name="Финансовый 2 183 3 3 3 8" xfId="32752" xr:uid="{00000000-0005-0000-0000-0000F4480000}"/>
    <cellStyle name="Финансовый 2 183 3 3 3 9" xfId="31957" xr:uid="{00000000-0005-0000-0000-0000F5480000}"/>
    <cellStyle name="Финансовый 2 183 3 3 4" xfId="18056" xr:uid="{00000000-0005-0000-0000-0000F6480000}"/>
    <cellStyle name="Финансовый 2 183 3 3 5" xfId="19368" xr:uid="{00000000-0005-0000-0000-0000F7480000}"/>
    <cellStyle name="Финансовый 2 183 3 3 5 2" xfId="24381" xr:uid="{00000000-0005-0000-0000-0000F8480000}"/>
    <cellStyle name="Финансовый 2 183 3 3 5 3" xfId="28511" xr:uid="{00000000-0005-0000-0000-0000F9480000}"/>
    <cellStyle name="Финансовый 2 183 3 3 5 4" xfId="29948" xr:uid="{00000000-0005-0000-0000-0000FA480000}"/>
    <cellStyle name="Финансовый 2 183 3 3 5 5" xfId="31254" xr:uid="{00000000-0005-0000-0000-0000FB480000}"/>
    <cellStyle name="Финансовый 2 183 3 3 5 6" xfId="34119" xr:uid="{00000000-0005-0000-0000-0000FC480000}"/>
    <cellStyle name="Финансовый 2 183 3 3 5 7" xfId="35455" xr:uid="{00000000-0005-0000-0000-0000FD480000}"/>
    <cellStyle name="Финансовый 2 183 4" xfId="10007" xr:uid="{00000000-0005-0000-0000-0000FE480000}"/>
    <cellStyle name="Финансовый 2 183 4 2" xfId="13395" xr:uid="{00000000-0005-0000-0000-0000FF480000}"/>
    <cellStyle name="Финансовый 2 183 4 3" xfId="14927" xr:uid="{00000000-0005-0000-0000-000000490000}"/>
    <cellStyle name="Финансовый 2 183 4 3 2" xfId="16053" xr:uid="{00000000-0005-0000-0000-000001490000}"/>
    <cellStyle name="Финансовый 2 183 4 3 3" xfId="20036" xr:uid="{00000000-0005-0000-0000-000002490000}"/>
    <cellStyle name="Финансовый 2 183 4 3 4" xfId="23929" xr:uid="{00000000-0005-0000-0000-000003490000}"/>
    <cellStyle name="Финансовый 2 183 4 3 5" xfId="27011" xr:uid="{00000000-0005-0000-0000-000004490000}"/>
    <cellStyle name="Финансовый 2 183 4 3 6" xfId="24112" xr:uid="{00000000-0005-0000-0000-000005490000}"/>
    <cellStyle name="Финансовый 2 183 4 3 7" xfId="28665" xr:uid="{00000000-0005-0000-0000-000006490000}"/>
    <cellStyle name="Финансовый 2 183 4 3 8" xfId="33209" xr:uid="{00000000-0005-0000-0000-000007490000}"/>
    <cellStyle name="Финансовый 2 183 4 3 9" xfId="32355" xr:uid="{00000000-0005-0000-0000-000008490000}"/>
    <cellStyle name="Финансовый 2 183 4 4" xfId="17599" xr:uid="{00000000-0005-0000-0000-000009490000}"/>
    <cellStyle name="Финансовый 2 183 4 5" xfId="18911" xr:uid="{00000000-0005-0000-0000-00000A490000}"/>
    <cellStyle name="Финансовый 2 183 4 5 2" xfId="24623" xr:uid="{00000000-0005-0000-0000-00000B490000}"/>
    <cellStyle name="Финансовый 2 183 4 5 3" xfId="28054" xr:uid="{00000000-0005-0000-0000-00000C490000}"/>
    <cellStyle name="Финансовый 2 183 4 5 4" xfId="29491" xr:uid="{00000000-0005-0000-0000-00000D490000}"/>
    <cellStyle name="Финансовый 2 183 4 5 5" xfId="30797" xr:uid="{00000000-0005-0000-0000-00000E490000}"/>
    <cellStyle name="Финансовый 2 183 4 5 6" xfId="34576" xr:uid="{00000000-0005-0000-0000-00000F490000}"/>
    <cellStyle name="Финансовый 2 183 4 5 7" xfId="35912" xr:uid="{00000000-0005-0000-0000-000010490000}"/>
    <cellStyle name="Финансовый 2 183 5" xfId="11342" xr:uid="{00000000-0005-0000-0000-000011490000}"/>
    <cellStyle name="Финансовый 2 183 6" xfId="14043" xr:uid="{00000000-0005-0000-0000-000012490000}"/>
    <cellStyle name="Финансовый 2 183 7" xfId="14279" xr:uid="{00000000-0005-0000-0000-000013490000}"/>
    <cellStyle name="Финансовый 2 183 7 2" xfId="16701" xr:uid="{00000000-0005-0000-0000-000014490000}"/>
    <cellStyle name="Финансовый 2 183 7 3" xfId="20684" xr:uid="{00000000-0005-0000-0000-000015490000}"/>
    <cellStyle name="Финансовый 2 183 7 4" xfId="24999" xr:uid="{00000000-0005-0000-0000-000016490000}"/>
    <cellStyle name="Финансовый 2 183 7 5" xfId="21326" xr:uid="{00000000-0005-0000-0000-000017490000}"/>
    <cellStyle name="Финансовый 2 183 7 6" xfId="27118" xr:uid="{00000000-0005-0000-0000-000018490000}"/>
    <cellStyle name="Финансовый 2 183 7 7" xfId="21169" xr:uid="{00000000-0005-0000-0000-000019490000}"/>
    <cellStyle name="Финансовый 2 183 7 8" xfId="33857" xr:uid="{00000000-0005-0000-0000-00001A490000}"/>
    <cellStyle name="Финансовый 2 183 7 9" xfId="32040" xr:uid="{00000000-0005-0000-0000-00001B490000}"/>
    <cellStyle name="Финансовый 2 183 8" xfId="16951" xr:uid="{00000000-0005-0000-0000-00001C490000}"/>
    <cellStyle name="Финансовый 2 183 9" xfId="18263" xr:uid="{00000000-0005-0000-0000-00001D490000}"/>
    <cellStyle name="Финансовый 2 183 9 2" xfId="21739" xr:uid="{00000000-0005-0000-0000-00001E490000}"/>
    <cellStyle name="Финансовый 2 183 9 3" xfId="27406" xr:uid="{00000000-0005-0000-0000-00001F490000}"/>
    <cellStyle name="Финансовый 2 183 9 4" xfId="28843" xr:uid="{00000000-0005-0000-0000-000020490000}"/>
    <cellStyle name="Финансовый 2 183 9 5" xfId="30149" xr:uid="{00000000-0005-0000-0000-000021490000}"/>
    <cellStyle name="Финансовый 2 183 9 6" xfId="35224" xr:uid="{00000000-0005-0000-0000-000022490000}"/>
    <cellStyle name="Финансовый 2 183 9 7" xfId="36560" xr:uid="{00000000-0005-0000-0000-000023490000}"/>
    <cellStyle name="Финансовый 2 184" xfId="98" xr:uid="{00000000-0005-0000-0000-000024490000}"/>
    <cellStyle name="Финансовый 2 184 2" xfId="484" xr:uid="{00000000-0005-0000-0000-000025490000}"/>
    <cellStyle name="Финансовый 2 184 2 2" xfId="7766" xr:uid="{00000000-0005-0000-0000-000026490000}"/>
    <cellStyle name="Финансовый 2 184 2 3" xfId="10392" xr:uid="{00000000-0005-0000-0000-000027490000}"/>
    <cellStyle name="Финансовый 2 184 3" xfId="1458" xr:uid="{00000000-0005-0000-0000-000028490000}"/>
    <cellStyle name="Финансовый 2 184 3 2" xfId="8508" xr:uid="{00000000-0005-0000-0000-000029490000}"/>
    <cellStyle name="Финансовый 2 184 3 2 2" xfId="13635" xr:uid="{00000000-0005-0000-0000-00002A490000}"/>
    <cellStyle name="Финансовый 2 184 3 2 3" xfId="14687" xr:uid="{00000000-0005-0000-0000-00002B490000}"/>
    <cellStyle name="Финансовый 2 184 3 2 3 2" xfId="16293" xr:uid="{00000000-0005-0000-0000-00002C490000}"/>
    <cellStyle name="Финансовый 2 184 3 2 3 3" xfId="20276" xr:uid="{00000000-0005-0000-0000-00002D490000}"/>
    <cellStyle name="Финансовый 2 184 3 2 3 4" xfId="25202" xr:uid="{00000000-0005-0000-0000-00002E490000}"/>
    <cellStyle name="Финансовый 2 184 3 2 3 5" xfId="26413" xr:uid="{00000000-0005-0000-0000-00002F490000}"/>
    <cellStyle name="Финансовый 2 184 3 2 3 6" xfId="26141" xr:uid="{00000000-0005-0000-0000-000030490000}"/>
    <cellStyle name="Финансовый 2 184 3 2 3 7" xfId="26707" xr:uid="{00000000-0005-0000-0000-000031490000}"/>
    <cellStyle name="Финансовый 2 184 3 2 3 8" xfId="33449" xr:uid="{00000000-0005-0000-0000-000032490000}"/>
    <cellStyle name="Финансовый 2 184 3 2 3 9" xfId="31857" xr:uid="{00000000-0005-0000-0000-000033490000}"/>
    <cellStyle name="Финансовый 2 184 3 2 4" xfId="17359" xr:uid="{00000000-0005-0000-0000-000034490000}"/>
    <cellStyle name="Финансовый 2 184 3 2 5" xfId="18671" xr:uid="{00000000-0005-0000-0000-000035490000}"/>
    <cellStyle name="Финансовый 2 184 3 2 5 2" xfId="25025" xr:uid="{00000000-0005-0000-0000-000036490000}"/>
    <cellStyle name="Финансовый 2 184 3 2 5 3" xfId="27814" xr:uid="{00000000-0005-0000-0000-000037490000}"/>
    <cellStyle name="Финансовый 2 184 3 2 5 4" xfId="29251" xr:uid="{00000000-0005-0000-0000-000038490000}"/>
    <cellStyle name="Финансовый 2 184 3 2 5 5" xfId="30557" xr:uid="{00000000-0005-0000-0000-000039490000}"/>
    <cellStyle name="Финансовый 2 184 3 2 5 6" xfId="34816" xr:uid="{00000000-0005-0000-0000-00003A490000}"/>
    <cellStyle name="Финансовый 2 184 3 2 5 7" xfId="36152" xr:uid="{00000000-0005-0000-0000-00003B490000}"/>
    <cellStyle name="Финансовый 2 184 3 3" xfId="12645" xr:uid="{00000000-0005-0000-0000-00003C490000}"/>
    <cellStyle name="Финансовый 2 184 3 3 2" xfId="12987" xr:uid="{00000000-0005-0000-0000-00003D490000}"/>
    <cellStyle name="Финансовый 2 184 3 3 3" xfId="15335" xr:uid="{00000000-0005-0000-0000-00003E490000}"/>
    <cellStyle name="Финансовый 2 184 3 3 3 2" xfId="15645" xr:uid="{00000000-0005-0000-0000-00003F490000}"/>
    <cellStyle name="Финансовый 2 184 3 3 3 3" xfId="19628" xr:uid="{00000000-0005-0000-0000-000040490000}"/>
    <cellStyle name="Финансовый 2 184 3 3 3 4" xfId="21322" xr:uid="{00000000-0005-0000-0000-000041490000}"/>
    <cellStyle name="Финансовый 2 184 3 3 3 5" xfId="24573" xr:uid="{00000000-0005-0000-0000-000042490000}"/>
    <cellStyle name="Финансовый 2 184 3 3 3 6" xfId="21910" xr:uid="{00000000-0005-0000-0000-000043490000}"/>
    <cellStyle name="Финансовый 2 184 3 3 3 7" xfId="24979" xr:uid="{00000000-0005-0000-0000-000044490000}"/>
    <cellStyle name="Финансовый 2 184 3 3 3 8" xfId="32801" xr:uid="{00000000-0005-0000-0000-000045490000}"/>
    <cellStyle name="Финансовый 2 184 3 3 3 9" xfId="31785" xr:uid="{00000000-0005-0000-0000-000046490000}"/>
    <cellStyle name="Финансовый 2 184 3 3 4" xfId="18007" xr:uid="{00000000-0005-0000-0000-000047490000}"/>
    <cellStyle name="Финансовый 2 184 3 3 5" xfId="19319" xr:uid="{00000000-0005-0000-0000-000048490000}"/>
    <cellStyle name="Финансовый 2 184 3 3 5 2" xfId="21426" xr:uid="{00000000-0005-0000-0000-000049490000}"/>
    <cellStyle name="Финансовый 2 184 3 3 5 3" xfId="28462" xr:uid="{00000000-0005-0000-0000-00004A490000}"/>
    <cellStyle name="Финансовый 2 184 3 3 5 4" xfId="29899" xr:uid="{00000000-0005-0000-0000-00004B490000}"/>
    <cellStyle name="Финансовый 2 184 3 3 5 5" xfId="31205" xr:uid="{00000000-0005-0000-0000-00004C490000}"/>
    <cellStyle name="Финансовый 2 184 3 3 5 6" xfId="34168" xr:uid="{00000000-0005-0000-0000-00004D490000}"/>
    <cellStyle name="Финансовый 2 184 3 3 5 7" xfId="35504" xr:uid="{00000000-0005-0000-0000-00004E490000}"/>
    <cellStyle name="Финансовый 2 184 4" xfId="10008" xr:uid="{00000000-0005-0000-0000-00004F490000}"/>
    <cellStyle name="Финансовый 2 184 4 2" xfId="13394" xr:uid="{00000000-0005-0000-0000-000050490000}"/>
    <cellStyle name="Финансовый 2 184 4 3" xfId="14928" xr:uid="{00000000-0005-0000-0000-000051490000}"/>
    <cellStyle name="Финансовый 2 184 4 3 2" xfId="16052" xr:uid="{00000000-0005-0000-0000-000052490000}"/>
    <cellStyle name="Финансовый 2 184 4 3 3" xfId="20035" xr:uid="{00000000-0005-0000-0000-000053490000}"/>
    <cellStyle name="Финансовый 2 184 4 3 4" xfId="23596" xr:uid="{00000000-0005-0000-0000-000054490000}"/>
    <cellStyle name="Финансовый 2 184 4 3 5" xfId="23855" xr:uid="{00000000-0005-0000-0000-000055490000}"/>
    <cellStyle name="Финансовый 2 184 4 3 6" xfId="22208" xr:uid="{00000000-0005-0000-0000-000056490000}"/>
    <cellStyle name="Финансовый 2 184 4 3 7" xfId="25989" xr:uid="{00000000-0005-0000-0000-000057490000}"/>
    <cellStyle name="Финансовый 2 184 4 3 8" xfId="33208" xr:uid="{00000000-0005-0000-0000-000058490000}"/>
    <cellStyle name="Финансовый 2 184 4 3 9" xfId="32439" xr:uid="{00000000-0005-0000-0000-000059490000}"/>
    <cellStyle name="Финансовый 2 184 4 4" xfId="17600" xr:uid="{00000000-0005-0000-0000-00005A490000}"/>
    <cellStyle name="Финансовый 2 184 4 5" xfId="18912" xr:uid="{00000000-0005-0000-0000-00005B490000}"/>
    <cellStyle name="Финансовый 2 184 4 5 2" xfId="21978" xr:uid="{00000000-0005-0000-0000-00005C490000}"/>
    <cellStyle name="Финансовый 2 184 4 5 3" xfId="28055" xr:uid="{00000000-0005-0000-0000-00005D490000}"/>
    <cellStyle name="Финансовый 2 184 4 5 4" xfId="29492" xr:uid="{00000000-0005-0000-0000-00005E490000}"/>
    <cellStyle name="Финансовый 2 184 4 5 5" xfId="30798" xr:uid="{00000000-0005-0000-0000-00005F490000}"/>
    <cellStyle name="Финансовый 2 184 4 5 6" xfId="34575" xr:uid="{00000000-0005-0000-0000-000060490000}"/>
    <cellStyle name="Финансовый 2 184 4 5 7" xfId="35911" xr:uid="{00000000-0005-0000-0000-000061490000}"/>
    <cellStyle name="Финансовый 2 184 5" xfId="11343" xr:uid="{00000000-0005-0000-0000-000062490000}"/>
    <cellStyle name="Финансовый 2 184 6" xfId="14042" xr:uid="{00000000-0005-0000-0000-000063490000}"/>
    <cellStyle name="Финансовый 2 184 7" xfId="14280" xr:uid="{00000000-0005-0000-0000-000064490000}"/>
    <cellStyle name="Финансовый 2 184 7 2" xfId="16700" xr:uid="{00000000-0005-0000-0000-000065490000}"/>
    <cellStyle name="Финансовый 2 184 7 3" xfId="20683" xr:uid="{00000000-0005-0000-0000-000066490000}"/>
    <cellStyle name="Финансовый 2 184 7 4" xfId="24216" xr:uid="{00000000-0005-0000-0000-000067490000}"/>
    <cellStyle name="Финансовый 2 184 7 5" xfId="26723" xr:uid="{00000000-0005-0000-0000-000068490000}"/>
    <cellStyle name="Финансовый 2 184 7 6" xfId="26106" xr:uid="{00000000-0005-0000-0000-000069490000}"/>
    <cellStyle name="Финансовый 2 184 7 7" xfId="21656" xr:uid="{00000000-0005-0000-0000-00006A490000}"/>
    <cellStyle name="Финансовый 2 184 7 8" xfId="33856" xr:uid="{00000000-0005-0000-0000-00006B490000}"/>
    <cellStyle name="Финансовый 2 184 7 9" xfId="32101" xr:uid="{00000000-0005-0000-0000-00006C490000}"/>
    <cellStyle name="Финансовый 2 184 8" xfId="16952" xr:uid="{00000000-0005-0000-0000-00006D490000}"/>
    <cellStyle name="Финансовый 2 184 9" xfId="18264" xr:uid="{00000000-0005-0000-0000-00006E490000}"/>
    <cellStyle name="Финансовый 2 184 9 2" xfId="21685" xr:uid="{00000000-0005-0000-0000-00006F490000}"/>
    <cellStyle name="Финансовый 2 184 9 3" xfId="27407" xr:uid="{00000000-0005-0000-0000-000070490000}"/>
    <cellStyle name="Финансовый 2 184 9 4" xfId="28844" xr:uid="{00000000-0005-0000-0000-000071490000}"/>
    <cellStyle name="Финансовый 2 184 9 5" xfId="30150" xr:uid="{00000000-0005-0000-0000-000072490000}"/>
    <cellStyle name="Финансовый 2 184 9 6" xfId="35223" xr:uid="{00000000-0005-0000-0000-000073490000}"/>
    <cellStyle name="Финансовый 2 184 9 7" xfId="36559" xr:uid="{00000000-0005-0000-0000-000074490000}"/>
    <cellStyle name="Финансовый 2 185" xfId="99" xr:uid="{00000000-0005-0000-0000-000075490000}"/>
    <cellStyle name="Финансовый 2 185 2" xfId="485" xr:uid="{00000000-0005-0000-0000-000076490000}"/>
    <cellStyle name="Финансовый 2 185 2 2" xfId="7916" xr:uid="{00000000-0005-0000-0000-000077490000}"/>
    <cellStyle name="Финансовый 2 185 2 3" xfId="10393" xr:uid="{00000000-0005-0000-0000-000078490000}"/>
    <cellStyle name="Финансовый 2 185 3" xfId="1459" xr:uid="{00000000-0005-0000-0000-000079490000}"/>
    <cellStyle name="Финансовый 2 185 3 2" xfId="9353" xr:uid="{00000000-0005-0000-0000-00007A490000}"/>
    <cellStyle name="Финансовый 2 185 3 2 2" xfId="13555" xr:uid="{00000000-0005-0000-0000-00007B490000}"/>
    <cellStyle name="Финансовый 2 185 3 2 3" xfId="14767" xr:uid="{00000000-0005-0000-0000-00007C490000}"/>
    <cellStyle name="Финансовый 2 185 3 2 3 2" xfId="16213" xr:uid="{00000000-0005-0000-0000-00007D490000}"/>
    <cellStyle name="Финансовый 2 185 3 2 3 3" xfId="20196" xr:uid="{00000000-0005-0000-0000-00007E490000}"/>
    <cellStyle name="Финансовый 2 185 3 2 3 4" xfId="23455" xr:uid="{00000000-0005-0000-0000-00007F490000}"/>
    <cellStyle name="Финансовый 2 185 3 2 3 5" xfId="24670" xr:uid="{00000000-0005-0000-0000-000080490000}"/>
    <cellStyle name="Финансовый 2 185 3 2 3 6" xfId="21225" xr:uid="{00000000-0005-0000-0000-000081490000}"/>
    <cellStyle name="Финансовый 2 185 3 2 3 7" xfId="24166" xr:uid="{00000000-0005-0000-0000-000082490000}"/>
    <cellStyle name="Финансовый 2 185 3 2 3 8" xfId="33369" xr:uid="{00000000-0005-0000-0000-000083490000}"/>
    <cellStyle name="Финансовый 2 185 3 2 3 9" xfId="32453" xr:uid="{00000000-0005-0000-0000-000084490000}"/>
    <cellStyle name="Финансовый 2 185 3 2 4" xfId="17439" xr:uid="{00000000-0005-0000-0000-000085490000}"/>
    <cellStyle name="Финансовый 2 185 3 2 5" xfId="18751" xr:uid="{00000000-0005-0000-0000-000086490000}"/>
    <cellStyle name="Финансовый 2 185 3 2 5 2" xfId="25062" xr:uid="{00000000-0005-0000-0000-000087490000}"/>
    <cellStyle name="Финансовый 2 185 3 2 5 3" xfId="27894" xr:uid="{00000000-0005-0000-0000-000088490000}"/>
    <cellStyle name="Финансовый 2 185 3 2 5 4" xfId="29331" xr:uid="{00000000-0005-0000-0000-000089490000}"/>
    <cellStyle name="Финансовый 2 185 3 2 5 5" xfId="30637" xr:uid="{00000000-0005-0000-0000-00008A490000}"/>
    <cellStyle name="Финансовый 2 185 3 2 5 6" xfId="34736" xr:uid="{00000000-0005-0000-0000-00008B490000}"/>
    <cellStyle name="Финансовый 2 185 3 2 5 7" xfId="36072" xr:uid="{00000000-0005-0000-0000-00008C490000}"/>
    <cellStyle name="Финансовый 2 185 3 3" xfId="12724" xr:uid="{00000000-0005-0000-0000-00008D490000}"/>
    <cellStyle name="Финансовый 2 185 3 3 2" xfId="12908" xr:uid="{00000000-0005-0000-0000-00008E490000}"/>
    <cellStyle name="Финансовый 2 185 3 3 3" xfId="15414" xr:uid="{00000000-0005-0000-0000-00008F490000}"/>
    <cellStyle name="Финансовый 2 185 3 3 3 2" xfId="15566" xr:uid="{00000000-0005-0000-0000-000090490000}"/>
    <cellStyle name="Финансовый 2 185 3 3 3 3" xfId="19549" xr:uid="{00000000-0005-0000-0000-000091490000}"/>
    <cellStyle name="Финансовый 2 185 3 3 3 4" xfId="23720" xr:uid="{00000000-0005-0000-0000-000092490000}"/>
    <cellStyle name="Финансовый 2 185 3 3 3 5" xfId="26774" xr:uid="{00000000-0005-0000-0000-000093490000}"/>
    <cellStyle name="Финансовый 2 185 3 3 3 6" xfId="21799" xr:uid="{00000000-0005-0000-0000-000094490000}"/>
    <cellStyle name="Финансовый 2 185 3 3 3 7" xfId="27197" xr:uid="{00000000-0005-0000-0000-000095490000}"/>
    <cellStyle name="Финансовый 2 185 3 3 3 8" xfId="32722" xr:uid="{00000000-0005-0000-0000-000096490000}"/>
    <cellStyle name="Финансовый 2 185 3 3 3 9" xfId="32320" xr:uid="{00000000-0005-0000-0000-000097490000}"/>
    <cellStyle name="Финансовый 2 185 3 3 4" xfId="18086" xr:uid="{00000000-0005-0000-0000-000098490000}"/>
    <cellStyle name="Финансовый 2 185 3 3 5" xfId="19398" xr:uid="{00000000-0005-0000-0000-000099490000}"/>
    <cellStyle name="Финансовый 2 185 3 3 5 2" xfId="22612" xr:uid="{00000000-0005-0000-0000-00009A490000}"/>
    <cellStyle name="Финансовый 2 185 3 3 5 3" xfId="28541" xr:uid="{00000000-0005-0000-0000-00009B490000}"/>
    <cellStyle name="Финансовый 2 185 3 3 5 4" xfId="29978" xr:uid="{00000000-0005-0000-0000-00009C490000}"/>
    <cellStyle name="Финансовый 2 185 3 3 5 5" xfId="31284" xr:uid="{00000000-0005-0000-0000-00009D490000}"/>
    <cellStyle name="Финансовый 2 185 3 3 5 6" xfId="34089" xr:uid="{00000000-0005-0000-0000-00009E490000}"/>
    <cellStyle name="Финансовый 2 185 3 3 5 7" xfId="35425" xr:uid="{00000000-0005-0000-0000-00009F490000}"/>
    <cellStyle name="Финансовый 2 185 4" xfId="10009" xr:uid="{00000000-0005-0000-0000-0000A0490000}"/>
    <cellStyle name="Финансовый 2 185 4 2" xfId="13393" xr:uid="{00000000-0005-0000-0000-0000A1490000}"/>
    <cellStyle name="Финансовый 2 185 4 3" xfId="14929" xr:uid="{00000000-0005-0000-0000-0000A2490000}"/>
    <cellStyle name="Финансовый 2 185 4 3 2" xfId="16051" xr:uid="{00000000-0005-0000-0000-0000A3490000}"/>
    <cellStyle name="Финансовый 2 185 4 3 3" xfId="20034" xr:uid="{00000000-0005-0000-0000-0000A4490000}"/>
    <cellStyle name="Финансовый 2 185 4 3 4" xfId="23383" xr:uid="{00000000-0005-0000-0000-0000A5490000}"/>
    <cellStyle name="Финансовый 2 185 4 3 5" xfId="24224" xr:uid="{00000000-0005-0000-0000-0000A6490000}"/>
    <cellStyle name="Финансовый 2 185 4 3 6" xfId="26469" xr:uid="{00000000-0005-0000-0000-0000A7490000}"/>
    <cellStyle name="Финансовый 2 185 4 3 7" xfId="21079" xr:uid="{00000000-0005-0000-0000-0000A8490000}"/>
    <cellStyle name="Финансовый 2 185 4 3 8" xfId="33207" xr:uid="{00000000-0005-0000-0000-0000A9490000}"/>
    <cellStyle name="Финансовый 2 185 4 3 9" xfId="32510" xr:uid="{00000000-0005-0000-0000-0000AA490000}"/>
    <cellStyle name="Финансовый 2 185 4 4" xfId="17601" xr:uid="{00000000-0005-0000-0000-0000AB490000}"/>
    <cellStyle name="Финансовый 2 185 4 5" xfId="18913" xr:uid="{00000000-0005-0000-0000-0000AC490000}"/>
    <cellStyle name="Финансовый 2 185 4 5 2" xfId="21922" xr:uid="{00000000-0005-0000-0000-0000AD490000}"/>
    <cellStyle name="Финансовый 2 185 4 5 3" xfId="28056" xr:uid="{00000000-0005-0000-0000-0000AE490000}"/>
    <cellStyle name="Финансовый 2 185 4 5 4" xfId="29493" xr:uid="{00000000-0005-0000-0000-0000AF490000}"/>
    <cellStyle name="Финансовый 2 185 4 5 5" xfId="30799" xr:uid="{00000000-0005-0000-0000-0000B0490000}"/>
    <cellStyle name="Финансовый 2 185 4 5 6" xfId="34574" xr:uid="{00000000-0005-0000-0000-0000B1490000}"/>
    <cellStyle name="Финансовый 2 185 4 5 7" xfId="35910" xr:uid="{00000000-0005-0000-0000-0000B2490000}"/>
    <cellStyle name="Финансовый 2 185 5" xfId="11344" xr:uid="{00000000-0005-0000-0000-0000B3490000}"/>
    <cellStyle name="Финансовый 2 185 6" xfId="14041" xr:uid="{00000000-0005-0000-0000-0000B4490000}"/>
    <cellStyle name="Финансовый 2 185 7" xfId="14281" xr:uid="{00000000-0005-0000-0000-0000B5490000}"/>
    <cellStyle name="Финансовый 2 185 7 2" xfId="16699" xr:uid="{00000000-0005-0000-0000-0000B6490000}"/>
    <cellStyle name="Финансовый 2 185 7 3" xfId="20682" xr:uid="{00000000-0005-0000-0000-0000B7490000}"/>
    <cellStyle name="Финансовый 2 185 7 4" xfId="24031" xr:uid="{00000000-0005-0000-0000-0000B8490000}"/>
    <cellStyle name="Финансовый 2 185 7 5" xfId="26834" xr:uid="{00000000-0005-0000-0000-0000B9490000}"/>
    <cellStyle name="Финансовый 2 185 7 6" xfId="25916" xr:uid="{00000000-0005-0000-0000-0000BA490000}"/>
    <cellStyle name="Финансовый 2 185 7 7" xfId="28731" xr:uid="{00000000-0005-0000-0000-0000BB490000}"/>
    <cellStyle name="Финансовый 2 185 7 8" xfId="33855" xr:uid="{00000000-0005-0000-0000-0000BC490000}"/>
    <cellStyle name="Финансовый 2 185 7 9" xfId="32162" xr:uid="{00000000-0005-0000-0000-0000BD490000}"/>
    <cellStyle name="Финансовый 2 185 8" xfId="16953" xr:uid="{00000000-0005-0000-0000-0000BE490000}"/>
    <cellStyle name="Финансовый 2 185 9" xfId="18265" xr:uid="{00000000-0005-0000-0000-0000BF490000}"/>
    <cellStyle name="Финансовый 2 185 9 2" xfId="25223" xr:uid="{00000000-0005-0000-0000-0000C0490000}"/>
    <cellStyle name="Финансовый 2 185 9 3" xfId="27408" xr:uid="{00000000-0005-0000-0000-0000C1490000}"/>
    <cellStyle name="Финансовый 2 185 9 4" xfId="28845" xr:uid="{00000000-0005-0000-0000-0000C2490000}"/>
    <cellStyle name="Финансовый 2 185 9 5" xfId="30151" xr:uid="{00000000-0005-0000-0000-0000C3490000}"/>
    <cellStyle name="Финансовый 2 185 9 6" xfId="35222" xr:uid="{00000000-0005-0000-0000-0000C4490000}"/>
    <cellStyle name="Финансовый 2 185 9 7" xfId="36558" xr:uid="{00000000-0005-0000-0000-0000C5490000}"/>
    <cellStyle name="Финансовый 2 186" xfId="100" xr:uid="{00000000-0005-0000-0000-0000C6490000}"/>
    <cellStyle name="Финансовый 2 186 2" xfId="486" xr:uid="{00000000-0005-0000-0000-0000C7490000}"/>
    <cellStyle name="Финансовый 2 186 2 2" xfId="8137" xr:uid="{00000000-0005-0000-0000-0000C8490000}"/>
    <cellStyle name="Финансовый 2 186 2 3" xfId="10394" xr:uid="{00000000-0005-0000-0000-0000C9490000}"/>
    <cellStyle name="Финансовый 2 186 3" xfId="1460" xr:uid="{00000000-0005-0000-0000-0000CA490000}"/>
    <cellStyle name="Финансовый 2 186 3 2" xfId="9305" xr:uid="{00000000-0005-0000-0000-0000CB490000}"/>
    <cellStyle name="Финансовый 2 186 3 2 2" xfId="13568" xr:uid="{00000000-0005-0000-0000-0000CC490000}"/>
    <cellStyle name="Финансовый 2 186 3 2 3" xfId="14754" xr:uid="{00000000-0005-0000-0000-0000CD490000}"/>
    <cellStyle name="Финансовый 2 186 3 2 3 2" xfId="16226" xr:uid="{00000000-0005-0000-0000-0000CE490000}"/>
    <cellStyle name="Финансовый 2 186 3 2 3 3" xfId="20209" xr:uid="{00000000-0005-0000-0000-0000CF490000}"/>
    <cellStyle name="Финансовый 2 186 3 2 3 4" xfId="23696" xr:uid="{00000000-0005-0000-0000-0000D0490000}"/>
    <cellStyle name="Финансовый 2 186 3 2 3 5" xfId="27281" xr:uid="{00000000-0005-0000-0000-0000D1490000}"/>
    <cellStyle name="Финансовый 2 186 3 2 3 6" xfId="24124" xr:uid="{00000000-0005-0000-0000-0000D2490000}"/>
    <cellStyle name="Финансовый 2 186 3 2 3 7" xfId="26636" xr:uid="{00000000-0005-0000-0000-0000D3490000}"/>
    <cellStyle name="Финансовый 2 186 3 2 3 8" xfId="33382" xr:uid="{00000000-0005-0000-0000-0000D4490000}"/>
    <cellStyle name="Финансовый 2 186 3 2 3 9" xfId="31936" xr:uid="{00000000-0005-0000-0000-0000D5490000}"/>
    <cellStyle name="Финансовый 2 186 3 2 4" xfId="17426" xr:uid="{00000000-0005-0000-0000-0000D6490000}"/>
    <cellStyle name="Финансовый 2 186 3 2 5" xfId="18738" xr:uid="{00000000-0005-0000-0000-0000D7490000}"/>
    <cellStyle name="Финансовый 2 186 3 2 5 2" xfId="25186" xr:uid="{00000000-0005-0000-0000-0000D8490000}"/>
    <cellStyle name="Финансовый 2 186 3 2 5 3" xfId="27881" xr:uid="{00000000-0005-0000-0000-0000D9490000}"/>
    <cellStyle name="Финансовый 2 186 3 2 5 4" xfId="29318" xr:uid="{00000000-0005-0000-0000-0000DA490000}"/>
    <cellStyle name="Финансовый 2 186 3 2 5 5" xfId="30624" xr:uid="{00000000-0005-0000-0000-0000DB490000}"/>
    <cellStyle name="Финансовый 2 186 3 2 5 6" xfId="34749" xr:uid="{00000000-0005-0000-0000-0000DC490000}"/>
    <cellStyle name="Финансовый 2 186 3 2 5 7" xfId="36085" xr:uid="{00000000-0005-0000-0000-0000DD490000}"/>
    <cellStyle name="Финансовый 2 186 3 3" xfId="12711" xr:uid="{00000000-0005-0000-0000-0000DE490000}"/>
    <cellStyle name="Финансовый 2 186 3 3 2" xfId="12921" xr:uid="{00000000-0005-0000-0000-0000DF490000}"/>
    <cellStyle name="Финансовый 2 186 3 3 3" xfId="15401" xr:uid="{00000000-0005-0000-0000-0000E0490000}"/>
    <cellStyle name="Финансовый 2 186 3 3 3 2" xfId="15579" xr:uid="{00000000-0005-0000-0000-0000E1490000}"/>
    <cellStyle name="Финансовый 2 186 3 3 3 3" xfId="19562" xr:uid="{00000000-0005-0000-0000-0000E2490000}"/>
    <cellStyle name="Финансовый 2 186 3 3 3 4" xfId="24997" xr:uid="{00000000-0005-0000-0000-0000E3490000}"/>
    <cellStyle name="Финансовый 2 186 3 3 3 5" xfId="26634" xr:uid="{00000000-0005-0000-0000-0000E4490000}"/>
    <cellStyle name="Финансовый 2 186 3 3 3 6" xfId="21080" xr:uid="{00000000-0005-0000-0000-0000E5490000}"/>
    <cellStyle name="Финансовый 2 186 3 3 3 7" xfId="25777" xr:uid="{00000000-0005-0000-0000-0000E6490000}"/>
    <cellStyle name="Финансовый 2 186 3 3 3 8" xfId="32735" xr:uid="{00000000-0005-0000-0000-0000E7490000}"/>
    <cellStyle name="Финансовый 2 186 3 3 3 9" xfId="31613" xr:uid="{00000000-0005-0000-0000-0000E8490000}"/>
    <cellStyle name="Финансовый 2 186 3 3 4" xfId="18073" xr:uid="{00000000-0005-0000-0000-0000E9490000}"/>
    <cellStyle name="Финансовый 2 186 3 3 5" xfId="19385" xr:uid="{00000000-0005-0000-0000-0000EA490000}"/>
    <cellStyle name="Финансовый 2 186 3 3 5 2" xfId="22397" xr:uid="{00000000-0005-0000-0000-0000EB490000}"/>
    <cellStyle name="Финансовый 2 186 3 3 5 3" xfId="28528" xr:uid="{00000000-0005-0000-0000-0000EC490000}"/>
    <cellStyle name="Финансовый 2 186 3 3 5 4" xfId="29965" xr:uid="{00000000-0005-0000-0000-0000ED490000}"/>
    <cellStyle name="Финансовый 2 186 3 3 5 5" xfId="31271" xr:uid="{00000000-0005-0000-0000-0000EE490000}"/>
    <cellStyle name="Финансовый 2 186 3 3 5 6" xfId="34102" xr:uid="{00000000-0005-0000-0000-0000EF490000}"/>
    <cellStyle name="Финансовый 2 186 3 3 5 7" xfId="35438" xr:uid="{00000000-0005-0000-0000-0000F0490000}"/>
    <cellStyle name="Финансовый 2 186 4" xfId="10010" xr:uid="{00000000-0005-0000-0000-0000F1490000}"/>
    <cellStyle name="Финансовый 2 186 4 2" xfId="13392" xr:uid="{00000000-0005-0000-0000-0000F2490000}"/>
    <cellStyle name="Финансовый 2 186 4 3" xfId="14930" xr:uid="{00000000-0005-0000-0000-0000F3490000}"/>
    <cellStyle name="Финансовый 2 186 4 3 2" xfId="16050" xr:uid="{00000000-0005-0000-0000-0000F4490000}"/>
    <cellStyle name="Финансовый 2 186 4 3 3" xfId="20033" xr:uid="{00000000-0005-0000-0000-0000F5490000}"/>
    <cellStyle name="Финансовый 2 186 4 3 4" xfId="23179" xr:uid="{00000000-0005-0000-0000-0000F6490000}"/>
    <cellStyle name="Финансовый 2 186 4 3 5" xfId="26455" xr:uid="{00000000-0005-0000-0000-0000F7490000}"/>
    <cellStyle name="Финансовый 2 186 4 3 6" xfId="24342" xr:uid="{00000000-0005-0000-0000-0000F8490000}"/>
    <cellStyle name="Финансовый 2 186 4 3 7" xfId="26058" xr:uid="{00000000-0005-0000-0000-0000F9490000}"/>
    <cellStyle name="Финансовый 2 186 4 3 8" xfId="33206" xr:uid="{00000000-0005-0000-0000-0000FA490000}"/>
    <cellStyle name="Финансовый 2 186 4 3 9" xfId="31565" xr:uid="{00000000-0005-0000-0000-0000FB490000}"/>
    <cellStyle name="Финансовый 2 186 4 4" xfId="17602" xr:uid="{00000000-0005-0000-0000-0000FC490000}"/>
    <cellStyle name="Финансовый 2 186 4 5" xfId="18914" xr:uid="{00000000-0005-0000-0000-0000FD490000}"/>
    <cellStyle name="Финансовый 2 186 4 5 2" xfId="21818" xr:uid="{00000000-0005-0000-0000-0000FE490000}"/>
    <cellStyle name="Финансовый 2 186 4 5 3" xfId="28057" xr:uid="{00000000-0005-0000-0000-0000FF490000}"/>
    <cellStyle name="Финансовый 2 186 4 5 4" xfId="29494" xr:uid="{00000000-0005-0000-0000-0000004A0000}"/>
    <cellStyle name="Финансовый 2 186 4 5 5" xfId="30800" xr:uid="{00000000-0005-0000-0000-0000014A0000}"/>
    <cellStyle name="Финансовый 2 186 4 5 6" xfId="34573" xr:uid="{00000000-0005-0000-0000-0000024A0000}"/>
    <cellStyle name="Финансовый 2 186 4 5 7" xfId="35909" xr:uid="{00000000-0005-0000-0000-0000034A0000}"/>
    <cellStyle name="Финансовый 2 186 5" xfId="11345" xr:uid="{00000000-0005-0000-0000-0000044A0000}"/>
    <cellStyle name="Финансовый 2 186 6" xfId="14040" xr:uid="{00000000-0005-0000-0000-0000054A0000}"/>
    <cellStyle name="Финансовый 2 186 7" xfId="14282" xr:uid="{00000000-0005-0000-0000-0000064A0000}"/>
    <cellStyle name="Финансовый 2 186 7 2" xfId="16698" xr:uid="{00000000-0005-0000-0000-0000074A0000}"/>
    <cellStyle name="Финансовый 2 186 7 3" xfId="20681" xr:uid="{00000000-0005-0000-0000-0000084A0000}"/>
    <cellStyle name="Финансовый 2 186 7 4" xfId="23664" xr:uid="{00000000-0005-0000-0000-0000094A0000}"/>
    <cellStyle name="Финансовый 2 186 7 5" xfId="22633" xr:uid="{00000000-0005-0000-0000-00000A4A0000}"/>
    <cellStyle name="Финансовый 2 186 7 6" xfId="24567" xr:uid="{00000000-0005-0000-0000-00000B4A0000}"/>
    <cellStyle name="Финансовый 2 186 7 7" xfId="20913" xr:uid="{00000000-0005-0000-0000-00000C4A0000}"/>
    <cellStyle name="Финансовый 2 186 7 8" xfId="33854" xr:uid="{00000000-0005-0000-0000-00000D4A0000}"/>
    <cellStyle name="Финансовый 2 186 7 9" xfId="32243" xr:uid="{00000000-0005-0000-0000-00000E4A0000}"/>
    <cellStyle name="Финансовый 2 186 8" xfId="16954" xr:uid="{00000000-0005-0000-0000-00000F4A0000}"/>
    <cellStyle name="Финансовый 2 186 9" xfId="18266" xr:uid="{00000000-0005-0000-0000-0000104A0000}"/>
    <cellStyle name="Финансовый 2 186 9 2" xfId="21623" xr:uid="{00000000-0005-0000-0000-0000114A0000}"/>
    <cellStyle name="Финансовый 2 186 9 3" xfId="27409" xr:uid="{00000000-0005-0000-0000-0000124A0000}"/>
    <cellStyle name="Финансовый 2 186 9 4" xfId="28846" xr:uid="{00000000-0005-0000-0000-0000134A0000}"/>
    <cellStyle name="Финансовый 2 186 9 5" xfId="30152" xr:uid="{00000000-0005-0000-0000-0000144A0000}"/>
    <cellStyle name="Финансовый 2 186 9 6" xfId="35221" xr:uid="{00000000-0005-0000-0000-0000154A0000}"/>
    <cellStyle name="Финансовый 2 186 9 7" xfId="36557" xr:uid="{00000000-0005-0000-0000-0000164A0000}"/>
    <cellStyle name="Финансовый 2 187" xfId="101" xr:uid="{00000000-0005-0000-0000-0000174A0000}"/>
    <cellStyle name="Финансовый 2 187 2" xfId="487" xr:uid="{00000000-0005-0000-0000-0000184A0000}"/>
    <cellStyle name="Финансовый 2 187 2 2" xfId="8242" xr:uid="{00000000-0005-0000-0000-0000194A0000}"/>
    <cellStyle name="Финансовый 2 187 2 3" xfId="10395" xr:uid="{00000000-0005-0000-0000-00001A4A0000}"/>
    <cellStyle name="Финансовый 2 187 3" xfId="1461" xr:uid="{00000000-0005-0000-0000-00001B4A0000}"/>
    <cellStyle name="Финансовый 2 187 3 2" xfId="9354" xr:uid="{00000000-0005-0000-0000-00001C4A0000}"/>
    <cellStyle name="Финансовый 2 187 3 2 2" xfId="13554" xr:uid="{00000000-0005-0000-0000-00001D4A0000}"/>
    <cellStyle name="Финансовый 2 187 3 2 3" xfId="14768" xr:uid="{00000000-0005-0000-0000-00001E4A0000}"/>
    <cellStyle name="Финансовый 2 187 3 2 3 2" xfId="16212" xr:uid="{00000000-0005-0000-0000-00001F4A0000}"/>
    <cellStyle name="Финансовый 2 187 3 2 3 3" xfId="20195" xr:uid="{00000000-0005-0000-0000-0000204A0000}"/>
    <cellStyle name="Финансовый 2 187 3 2 3 4" xfId="23251" xr:uid="{00000000-0005-0000-0000-0000214A0000}"/>
    <cellStyle name="Финансовый 2 187 3 2 3 5" xfId="26305" xr:uid="{00000000-0005-0000-0000-0000224A0000}"/>
    <cellStyle name="Финансовый 2 187 3 2 3 6" xfId="22828" xr:uid="{00000000-0005-0000-0000-0000234A0000}"/>
    <cellStyle name="Финансовый 2 187 3 2 3 7" xfId="21208" xr:uid="{00000000-0005-0000-0000-0000244A0000}"/>
    <cellStyle name="Финансовый 2 187 3 2 3 8" xfId="33368" xr:uid="{00000000-0005-0000-0000-0000254A0000}"/>
    <cellStyle name="Финансовый 2 187 3 2 3 9" xfId="31968" xr:uid="{00000000-0005-0000-0000-0000264A0000}"/>
    <cellStyle name="Финансовый 2 187 3 2 4" xfId="17440" xr:uid="{00000000-0005-0000-0000-0000274A0000}"/>
    <cellStyle name="Финансовый 2 187 3 2 5" xfId="18752" xr:uid="{00000000-0005-0000-0000-0000284A0000}"/>
    <cellStyle name="Финансовый 2 187 3 2 5 2" xfId="21182" xr:uid="{00000000-0005-0000-0000-0000294A0000}"/>
    <cellStyle name="Финансовый 2 187 3 2 5 3" xfId="27895" xr:uid="{00000000-0005-0000-0000-00002A4A0000}"/>
    <cellStyle name="Финансовый 2 187 3 2 5 4" xfId="29332" xr:uid="{00000000-0005-0000-0000-00002B4A0000}"/>
    <cellStyle name="Финансовый 2 187 3 2 5 5" xfId="30638" xr:uid="{00000000-0005-0000-0000-00002C4A0000}"/>
    <cellStyle name="Финансовый 2 187 3 2 5 6" xfId="34735" xr:uid="{00000000-0005-0000-0000-00002D4A0000}"/>
    <cellStyle name="Финансовый 2 187 3 2 5 7" xfId="36071" xr:uid="{00000000-0005-0000-0000-00002E4A0000}"/>
    <cellStyle name="Финансовый 2 187 3 3" xfId="12725" xr:uid="{00000000-0005-0000-0000-00002F4A0000}"/>
    <cellStyle name="Финансовый 2 187 3 3 2" xfId="12907" xr:uid="{00000000-0005-0000-0000-0000304A0000}"/>
    <cellStyle name="Финансовый 2 187 3 3 3" xfId="15415" xr:uid="{00000000-0005-0000-0000-0000314A0000}"/>
    <cellStyle name="Финансовый 2 187 3 3 3 2" xfId="15565" xr:uid="{00000000-0005-0000-0000-0000324A0000}"/>
    <cellStyle name="Финансовый 2 187 3 3 3 3" xfId="19548" xr:uid="{00000000-0005-0000-0000-0000334A0000}"/>
    <cellStyle name="Финансовый 2 187 3 3 3 4" xfId="23519" xr:uid="{00000000-0005-0000-0000-0000344A0000}"/>
    <cellStyle name="Финансовый 2 187 3 3 3 5" xfId="26223" xr:uid="{00000000-0005-0000-0000-0000354A0000}"/>
    <cellStyle name="Финансовый 2 187 3 3 3 6" xfId="24505" xr:uid="{00000000-0005-0000-0000-0000364A0000}"/>
    <cellStyle name="Финансовый 2 187 3 3 3 7" xfId="23381" xr:uid="{00000000-0005-0000-0000-0000374A0000}"/>
    <cellStyle name="Финансовый 2 187 3 3 3 8" xfId="32721" xr:uid="{00000000-0005-0000-0000-0000384A0000}"/>
    <cellStyle name="Финансовый 2 187 3 3 3 9" xfId="31384" xr:uid="{00000000-0005-0000-0000-0000394A0000}"/>
    <cellStyle name="Финансовый 2 187 3 3 4" xfId="18087" xr:uid="{00000000-0005-0000-0000-00003A4A0000}"/>
    <cellStyle name="Финансовый 2 187 3 3 5" xfId="19399" xr:uid="{00000000-0005-0000-0000-00003B4A0000}"/>
    <cellStyle name="Финансовый 2 187 3 3 5 2" xfId="22601" xr:uid="{00000000-0005-0000-0000-00003C4A0000}"/>
    <cellStyle name="Финансовый 2 187 3 3 5 3" xfId="28542" xr:uid="{00000000-0005-0000-0000-00003D4A0000}"/>
    <cellStyle name="Финансовый 2 187 3 3 5 4" xfId="29979" xr:uid="{00000000-0005-0000-0000-00003E4A0000}"/>
    <cellStyle name="Финансовый 2 187 3 3 5 5" xfId="31285" xr:uid="{00000000-0005-0000-0000-00003F4A0000}"/>
    <cellStyle name="Финансовый 2 187 3 3 5 6" xfId="34088" xr:uid="{00000000-0005-0000-0000-0000404A0000}"/>
    <cellStyle name="Финансовый 2 187 3 3 5 7" xfId="35424" xr:uid="{00000000-0005-0000-0000-0000414A0000}"/>
    <cellStyle name="Финансовый 2 187 4" xfId="10011" xr:uid="{00000000-0005-0000-0000-0000424A0000}"/>
    <cellStyle name="Финансовый 2 187 4 2" xfId="13391" xr:uid="{00000000-0005-0000-0000-0000434A0000}"/>
    <cellStyle name="Финансовый 2 187 4 3" xfId="14931" xr:uid="{00000000-0005-0000-0000-0000444A0000}"/>
    <cellStyle name="Финансовый 2 187 4 3 2" xfId="16049" xr:uid="{00000000-0005-0000-0000-0000454A0000}"/>
    <cellStyle name="Финансовый 2 187 4 3 3" xfId="20032" xr:uid="{00000000-0005-0000-0000-0000464A0000}"/>
    <cellStyle name="Финансовый 2 187 4 3 4" xfId="23007" xr:uid="{00000000-0005-0000-0000-0000474A0000}"/>
    <cellStyle name="Финансовый 2 187 4 3 5" xfId="26369" xr:uid="{00000000-0005-0000-0000-0000484A0000}"/>
    <cellStyle name="Финансовый 2 187 4 3 6" xfId="24943" xr:uid="{00000000-0005-0000-0000-0000494A0000}"/>
    <cellStyle name="Финансовый 2 187 4 3 7" xfId="26846" xr:uid="{00000000-0005-0000-0000-00004A4A0000}"/>
    <cellStyle name="Финансовый 2 187 4 3 8" xfId="33205" xr:uid="{00000000-0005-0000-0000-00004B4A0000}"/>
    <cellStyle name="Финансовый 2 187 4 3 9" xfId="31586" xr:uid="{00000000-0005-0000-0000-00004C4A0000}"/>
    <cellStyle name="Финансовый 2 187 4 4" xfId="17603" xr:uid="{00000000-0005-0000-0000-00004D4A0000}"/>
    <cellStyle name="Финансовый 2 187 4 5" xfId="18915" xr:uid="{00000000-0005-0000-0000-00004E4A0000}"/>
    <cellStyle name="Финансовый 2 187 4 5 2" xfId="21760" xr:uid="{00000000-0005-0000-0000-00004F4A0000}"/>
    <cellStyle name="Финансовый 2 187 4 5 3" xfId="28058" xr:uid="{00000000-0005-0000-0000-0000504A0000}"/>
    <cellStyle name="Финансовый 2 187 4 5 4" xfId="29495" xr:uid="{00000000-0005-0000-0000-0000514A0000}"/>
    <cellStyle name="Финансовый 2 187 4 5 5" xfId="30801" xr:uid="{00000000-0005-0000-0000-0000524A0000}"/>
    <cellStyle name="Финансовый 2 187 4 5 6" xfId="34572" xr:uid="{00000000-0005-0000-0000-0000534A0000}"/>
    <cellStyle name="Финансовый 2 187 4 5 7" xfId="35908" xr:uid="{00000000-0005-0000-0000-0000544A0000}"/>
    <cellStyle name="Финансовый 2 187 5" xfId="11346" xr:uid="{00000000-0005-0000-0000-0000554A0000}"/>
    <cellStyle name="Финансовый 2 187 6" xfId="14039" xr:uid="{00000000-0005-0000-0000-0000564A0000}"/>
    <cellStyle name="Финансовый 2 187 7" xfId="14283" xr:uid="{00000000-0005-0000-0000-0000574A0000}"/>
    <cellStyle name="Финансовый 2 187 7 2" xfId="16697" xr:uid="{00000000-0005-0000-0000-0000584A0000}"/>
    <cellStyle name="Финансовый 2 187 7 3" xfId="20680" xr:uid="{00000000-0005-0000-0000-0000594A0000}"/>
    <cellStyle name="Финансовый 2 187 7 4" xfId="23461" xr:uid="{00000000-0005-0000-0000-00005A4A0000}"/>
    <cellStyle name="Финансовый 2 187 7 5" xfId="25545" xr:uid="{00000000-0005-0000-0000-00005B4A0000}"/>
    <cellStyle name="Финансовый 2 187 7 6" xfId="24244" xr:uid="{00000000-0005-0000-0000-00005C4A0000}"/>
    <cellStyle name="Финансовый 2 187 7 7" xfId="23556" xr:uid="{00000000-0005-0000-0000-00005D4A0000}"/>
    <cellStyle name="Финансовый 2 187 7 8" xfId="33853" xr:uid="{00000000-0005-0000-0000-00005E4A0000}"/>
    <cellStyle name="Финансовый 2 187 7 9" xfId="32276" xr:uid="{00000000-0005-0000-0000-00005F4A0000}"/>
    <cellStyle name="Финансовый 2 187 8" xfId="16955" xr:uid="{00000000-0005-0000-0000-0000604A0000}"/>
    <cellStyle name="Финансовый 2 187 9" xfId="18267" xr:uid="{00000000-0005-0000-0000-0000614A0000}"/>
    <cellStyle name="Финансовый 2 187 9 2" xfId="21313" xr:uid="{00000000-0005-0000-0000-0000624A0000}"/>
    <cellStyle name="Финансовый 2 187 9 3" xfId="27410" xr:uid="{00000000-0005-0000-0000-0000634A0000}"/>
    <cellStyle name="Финансовый 2 187 9 4" xfId="28847" xr:uid="{00000000-0005-0000-0000-0000644A0000}"/>
    <cellStyle name="Финансовый 2 187 9 5" xfId="30153" xr:uid="{00000000-0005-0000-0000-0000654A0000}"/>
    <cellStyle name="Финансовый 2 187 9 6" xfId="35220" xr:uid="{00000000-0005-0000-0000-0000664A0000}"/>
    <cellStyle name="Финансовый 2 187 9 7" xfId="36556" xr:uid="{00000000-0005-0000-0000-0000674A0000}"/>
    <cellStyle name="Финансовый 2 188" xfId="102" xr:uid="{00000000-0005-0000-0000-0000684A0000}"/>
    <cellStyle name="Финансовый 2 188 2" xfId="488" xr:uid="{00000000-0005-0000-0000-0000694A0000}"/>
    <cellStyle name="Финансовый 2 188 2 2" xfId="7767" xr:uid="{00000000-0005-0000-0000-00006A4A0000}"/>
    <cellStyle name="Финансовый 2 188 2 3" xfId="10396" xr:uid="{00000000-0005-0000-0000-00006B4A0000}"/>
    <cellStyle name="Финансовый 2 188 3" xfId="1462" xr:uid="{00000000-0005-0000-0000-00006C4A0000}"/>
    <cellStyle name="Финансовый 2 188 3 2" xfId="9306" xr:uid="{00000000-0005-0000-0000-00006D4A0000}"/>
    <cellStyle name="Финансовый 2 188 3 2 2" xfId="13567" xr:uid="{00000000-0005-0000-0000-00006E4A0000}"/>
    <cellStyle name="Финансовый 2 188 3 2 3" xfId="14755" xr:uid="{00000000-0005-0000-0000-00006F4A0000}"/>
    <cellStyle name="Финансовый 2 188 3 2 3 2" xfId="16225" xr:uid="{00000000-0005-0000-0000-0000704A0000}"/>
    <cellStyle name="Финансовый 2 188 3 2 3 3" xfId="20208" xr:uid="{00000000-0005-0000-0000-0000714A0000}"/>
    <cellStyle name="Финансовый 2 188 3 2 3 4" xfId="23490" xr:uid="{00000000-0005-0000-0000-0000724A0000}"/>
    <cellStyle name="Финансовый 2 188 3 2 3 5" xfId="25551" xr:uid="{00000000-0005-0000-0000-0000734A0000}"/>
    <cellStyle name="Финансовый 2 188 3 2 3 6" xfId="24843" xr:uid="{00000000-0005-0000-0000-0000744A0000}"/>
    <cellStyle name="Финансовый 2 188 3 2 3 7" xfId="26564" xr:uid="{00000000-0005-0000-0000-0000754A0000}"/>
    <cellStyle name="Финансовый 2 188 3 2 3 8" xfId="33381" xr:uid="{00000000-0005-0000-0000-0000764A0000}"/>
    <cellStyle name="Финансовый 2 188 3 2 3 9" xfId="31952" xr:uid="{00000000-0005-0000-0000-0000774A0000}"/>
    <cellStyle name="Финансовый 2 188 3 2 4" xfId="17427" xr:uid="{00000000-0005-0000-0000-0000784A0000}"/>
    <cellStyle name="Финансовый 2 188 3 2 5" xfId="18739" xr:uid="{00000000-0005-0000-0000-0000794A0000}"/>
    <cellStyle name="Финансовый 2 188 3 2 5 2" xfId="21537" xr:uid="{00000000-0005-0000-0000-00007A4A0000}"/>
    <cellStyle name="Финансовый 2 188 3 2 5 3" xfId="27882" xr:uid="{00000000-0005-0000-0000-00007B4A0000}"/>
    <cellStyle name="Финансовый 2 188 3 2 5 4" xfId="29319" xr:uid="{00000000-0005-0000-0000-00007C4A0000}"/>
    <cellStyle name="Финансовый 2 188 3 2 5 5" xfId="30625" xr:uid="{00000000-0005-0000-0000-00007D4A0000}"/>
    <cellStyle name="Финансовый 2 188 3 2 5 6" xfId="34748" xr:uid="{00000000-0005-0000-0000-00007E4A0000}"/>
    <cellStyle name="Финансовый 2 188 3 2 5 7" xfId="36084" xr:uid="{00000000-0005-0000-0000-00007F4A0000}"/>
    <cellStyle name="Финансовый 2 188 3 3" xfId="12712" xr:uid="{00000000-0005-0000-0000-0000804A0000}"/>
    <cellStyle name="Финансовый 2 188 3 3 2" xfId="12920" xr:uid="{00000000-0005-0000-0000-0000814A0000}"/>
    <cellStyle name="Финансовый 2 188 3 3 3" xfId="15402" xr:uid="{00000000-0005-0000-0000-0000824A0000}"/>
    <cellStyle name="Финансовый 2 188 3 3 3 2" xfId="15578" xr:uid="{00000000-0005-0000-0000-0000834A0000}"/>
    <cellStyle name="Финансовый 2 188 3 3 3 3" xfId="19561" xr:uid="{00000000-0005-0000-0000-0000844A0000}"/>
    <cellStyle name="Финансовый 2 188 3 3 3 4" xfId="24625" xr:uid="{00000000-0005-0000-0000-0000854A0000}"/>
    <cellStyle name="Финансовый 2 188 3 3 3 5" xfId="25896" xr:uid="{00000000-0005-0000-0000-0000864A0000}"/>
    <cellStyle name="Финансовый 2 188 3 3 3 6" xfId="25943" xr:uid="{00000000-0005-0000-0000-0000874A0000}"/>
    <cellStyle name="Финансовый 2 188 3 3 3 7" xfId="25826" xr:uid="{00000000-0005-0000-0000-0000884A0000}"/>
    <cellStyle name="Финансовый 2 188 3 3 3 8" xfId="32734" xr:uid="{00000000-0005-0000-0000-0000894A0000}"/>
    <cellStyle name="Финансовый 2 188 3 3 3 9" xfId="31629" xr:uid="{00000000-0005-0000-0000-00008A4A0000}"/>
    <cellStyle name="Финансовый 2 188 3 3 4" xfId="18074" xr:uid="{00000000-0005-0000-0000-00008B4A0000}"/>
    <cellStyle name="Финансовый 2 188 3 3 5" xfId="19386" xr:uid="{00000000-0005-0000-0000-00008C4A0000}"/>
    <cellStyle name="Финансовый 2 188 3 3 5 2" xfId="22336" xr:uid="{00000000-0005-0000-0000-00008D4A0000}"/>
    <cellStyle name="Финансовый 2 188 3 3 5 3" xfId="28529" xr:uid="{00000000-0005-0000-0000-00008E4A0000}"/>
    <cellStyle name="Финансовый 2 188 3 3 5 4" xfId="29966" xr:uid="{00000000-0005-0000-0000-00008F4A0000}"/>
    <cellStyle name="Финансовый 2 188 3 3 5 5" xfId="31272" xr:uid="{00000000-0005-0000-0000-0000904A0000}"/>
    <cellStyle name="Финансовый 2 188 3 3 5 6" xfId="34101" xr:uid="{00000000-0005-0000-0000-0000914A0000}"/>
    <cellStyle name="Финансовый 2 188 3 3 5 7" xfId="35437" xr:uid="{00000000-0005-0000-0000-0000924A0000}"/>
    <cellStyle name="Финансовый 2 188 4" xfId="10012" xr:uid="{00000000-0005-0000-0000-0000934A0000}"/>
    <cellStyle name="Финансовый 2 188 4 2" xfId="13390" xr:uid="{00000000-0005-0000-0000-0000944A0000}"/>
    <cellStyle name="Финансовый 2 188 4 3" xfId="14932" xr:uid="{00000000-0005-0000-0000-0000954A0000}"/>
    <cellStyle name="Финансовый 2 188 4 3 2" xfId="16048" xr:uid="{00000000-0005-0000-0000-0000964A0000}"/>
    <cellStyle name="Финансовый 2 188 4 3 3" xfId="20031" xr:uid="{00000000-0005-0000-0000-0000974A0000}"/>
    <cellStyle name="Финансовый 2 188 4 3 4" xfId="22885" xr:uid="{00000000-0005-0000-0000-0000984A0000}"/>
    <cellStyle name="Финансовый 2 188 4 3 5" xfId="25775" xr:uid="{00000000-0005-0000-0000-0000994A0000}"/>
    <cellStyle name="Финансовый 2 188 4 3 6" xfId="25409" xr:uid="{00000000-0005-0000-0000-00009A4A0000}"/>
    <cellStyle name="Финансовый 2 188 4 3 7" xfId="26156" xr:uid="{00000000-0005-0000-0000-00009B4A0000}"/>
    <cellStyle name="Финансовый 2 188 4 3 8" xfId="33204" xr:uid="{00000000-0005-0000-0000-00009C4A0000}"/>
    <cellStyle name="Финансовый 2 188 4 3 9" xfId="31605" xr:uid="{00000000-0005-0000-0000-00009D4A0000}"/>
    <cellStyle name="Финансовый 2 188 4 4" xfId="17604" xr:uid="{00000000-0005-0000-0000-00009E4A0000}"/>
    <cellStyle name="Финансовый 2 188 4 5" xfId="18916" xr:uid="{00000000-0005-0000-0000-00009F4A0000}"/>
    <cellStyle name="Финансовый 2 188 4 5 2" xfId="25247" xr:uid="{00000000-0005-0000-0000-0000A04A0000}"/>
    <cellStyle name="Финансовый 2 188 4 5 3" xfId="28059" xr:uid="{00000000-0005-0000-0000-0000A14A0000}"/>
    <cellStyle name="Финансовый 2 188 4 5 4" xfId="29496" xr:uid="{00000000-0005-0000-0000-0000A24A0000}"/>
    <cellStyle name="Финансовый 2 188 4 5 5" xfId="30802" xr:uid="{00000000-0005-0000-0000-0000A34A0000}"/>
    <cellStyle name="Финансовый 2 188 4 5 6" xfId="34571" xr:uid="{00000000-0005-0000-0000-0000A44A0000}"/>
    <cellStyle name="Финансовый 2 188 4 5 7" xfId="35907" xr:uid="{00000000-0005-0000-0000-0000A54A0000}"/>
    <cellStyle name="Финансовый 2 188 5" xfId="11347" xr:uid="{00000000-0005-0000-0000-0000A64A0000}"/>
    <cellStyle name="Финансовый 2 188 6" xfId="14038" xr:uid="{00000000-0005-0000-0000-0000A74A0000}"/>
    <cellStyle name="Финансовый 2 188 7" xfId="14284" xr:uid="{00000000-0005-0000-0000-0000A84A0000}"/>
    <cellStyle name="Финансовый 2 188 7 2" xfId="16696" xr:uid="{00000000-0005-0000-0000-0000A94A0000}"/>
    <cellStyle name="Финансовый 2 188 7 3" xfId="20679" xr:uid="{00000000-0005-0000-0000-0000AA4A0000}"/>
    <cellStyle name="Финансовый 2 188 7 4" xfId="25386" xr:uid="{00000000-0005-0000-0000-0000AB4A0000}"/>
    <cellStyle name="Финансовый 2 188 7 5" xfId="25767" xr:uid="{00000000-0005-0000-0000-0000AC4A0000}"/>
    <cellStyle name="Финансовый 2 188 7 6" xfId="26407" xr:uid="{00000000-0005-0000-0000-0000AD4A0000}"/>
    <cellStyle name="Финансовый 2 188 7 7" xfId="26872" xr:uid="{00000000-0005-0000-0000-0000AE4A0000}"/>
    <cellStyle name="Финансовый 2 188 7 8" xfId="33852" xr:uid="{00000000-0005-0000-0000-0000AF4A0000}"/>
    <cellStyle name="Финансовый 2 188 7 9" xfId="32324" xr:uid="{00000000-0005-0000-0000-0000B04A0000}"/>
    <cellStyle name="Финансовый 2 188 8" xfId="16956" xr:uid="{00000000-0005-0000-0000-0000B14A0000}"/>
    <cellStyle name="Финансовый 2 188 9" xfId="18268" xr:uid="{00000000-0005-0000-0000-0000B24A0000}"/>
    <cellStyle name="Финансовый 2 188 9 2" xfId="24782" xr:uid="{00000000-0005-0000-0000-0000B34A0000}"/>
    <cellStyle name="Финансовый 2 188 9 3" xfId="27411" xr:uid="{00000000-0005-0000-0000-0000B44A0000}"/>
    <cellStyle name="Финансовый 2 188 9 4" xfId="28848" xr:uid="{00000000-0005-0000-0000-0000B54A0000}"/>
    <cellStyle name="Финансовый 2 188 9 5" xfId="30154" xr:uid="{00000000-0005-0000-0000-0000B64A0000}"/>
    <cellStyle name="Финансовый 2 188 9 6" xfId="35219" xr:uid="{00000000-0005-0000-0000-0000B74A0000}"/>
    <cellStyle name="Финансовый 2 188 9 7" xfId="36555" xr:uid="{00000000-0005-0000-0000-0000B84A0000}"/>
    <cellStyle name="Финансовый 2 189" xfId="103" xr:uid="{00000000-0005-0000-0000-0000B94A0000}"/>
    <cellStyle name="Финансовый 2 189 2" xfId="489" xr:uid="{00000000-0005-0000-0000-0000BA4A0000}"/>
    <cellStyle name="Финансовый 2 189 2 2" xfId="7919" xr:uid="{00000000-0005-0000-0000-0000BB4A0000}"/>
    <cellStyle name="Финансовый 2 189 2 3" xfId="10397" xr:uid="{00000000-0005-0000-0000-0000BC4A0000}"/>
    <cellStyle name="Финансовый 2 189 3" xfId="1463" xr:uid="{00000000-0005-0000-0000-0000BD4A0000}"/>
    <cellStyle name="Финансовый 2 189 3 2" xfId="9219" xr:uid="{00000000-0005-0000-0000-0000BE4A0000}"/>
    <cellStyle name="Финансовый 2 189 3 2 2" xfId="13587" xr:uid="{00000000-0005-0000-0000-0000BF4A0000}"/>
    <cellStyle name="Финансовый 2 189 3 2 3" xfId="14735" xr:uid="{00000000-0005-0000-0000-0000C04A0000}"/>
    <cellStyle name="Финансовый 2 189 3 2 3 2" xfId="16245" xr:uid="{00000000-0005-0000-0000-0000C14A0000}"/>
    <cellStyle name="Финансовый 2 189 3 2 3 3" xfId="20228" xr:uid="{00000000-0005-0000-0000-0000C24A0000}"/>
    <cellStyle name="Финансовый 2 189 3 2 3 4" xfId="25254" xr:uid="{00000000-0005-0000-0000-0000C34A0000}"/>
    <cellStyle name="Финансовый 2 189 3 2 3 5" xfId="27037" xr:uid="{00000000-0005-0000-0000-0000C44A0000}"/>
    <cellStyle name="Финансовый 2 189 3 2 3 6" xfId="22059" xr:uid="{00000000-0005-0000-0000-0000C54A0000}"/>
    <cellStyle name="Финансовый 2 189 3 2 3 7" xfId="28759" xr:uid="{00000000-0005-0000-0000-0000C64A0000}"/>
    <cellStyle name="Финансовый 2 189 3 2 3 8" xfId="33401" xr:uid="{00000000-0005-0000-0000-0000C74A0000}"/>
    <cellStyle name="Финансовый 2 189 3 2 3 9" xfId="32347" xr:uid="{00000000-0005-0000-0000-0000C84A0000}"/>
    <cellStyle name="Финансовый 2 189 3 2 4" xfId="17407" xr:uid="{00000000-0005-0000-0000-0000C94A0000}"/>
    <cellStyle name="Финансовый 2 189 3 2 5" xfId="18719" xr:uid="{00000000-0005-0000-0000-0000CA4A0000}"/>
    <cellStyle name="Финансовый 2 189 3 2 5 2" xfId="22287" xr:uid="{00000000-0005-0000-0000-0000CB4A0000}"/>
    <cellStyle name="Финансовый 2 189 3 2 5 3" xfId="27862" xr:uid="{00000000-0005-0000-0000-0000CC4A0000}"/>
    <cellStyle name="Финансовый 2 189 3 2 5 4" xfId="29299" xr:uid="{00000000-0005-0000-0000-0000CD4A0000}"/>
    <cellStyle name="Финансовый 2 189 3 2 5 5" xfId="30605" xr:uid="{00000000-0005-0000-0000-0000CE4A0000}"/>
    <cellStyle name="Финансовый 2 189 3 2 5 6" xfId="34768" xr:uid="{00000000-0005-0000-0000-0000CF4A0000}"/>
    <cellStyle name="Финансовый 2 189 3 2 5 7" xfId="36104" xr:uid="{00000000-0005-0000-0000-0000D04A0000}"/>
    <cellStyle name="Финансовый 2 189 3 3" xfId="12693" xr:uid="{00000000-0005-0000-0000-0000D14A0000}"/>
    <cellStyle name="Финансовый 2 189 3 3 2" xfId="12939" xr:uid="{00000000-0005-0000-0000-0000D24A0000}"/>
    <cellStyle name="Финансовый 2 189 3 3 3" xfId="15383" xr:uid="{00000000-0005-0000-0000-0000D34A0000}"/>
    <cellStyle name="Финансовый 2 189 3 3 3 2" xfId="15597" xr:uid="{00000000-0005-0000-0000-0000D44A0000}"/>
    <cellStyle name="Финансовый 2 189 3 3 3 3" xfId="19580" xr:uid="{00000000-0005-0000-0000-0000D54A0000}"/>
    <cellStyle name="Финансовый 2 189 3 3 3 4" xfId="23545" xr:uid="{00000000-0005-0000-0000-0000D64A0000}"/>
    <cellStyle name="Финансовый 2 189 3 3 3 5" xfId="26722" xr:uid="{00000000-0005-0000-0000-0000D74A0000}"/>
    <cellStyle name="Финансовый 2 189 3 3 3 6" xfId="22737" xr:uid="{00000000-0005-0000-0000-0000D84A0000}"/>
    <cellStyle name="Финансовый 2 189 3 3 3 7" xfId="27036" xr:uid="{00000000-0005-0000-0000-0000D94A0000}"/>
    <cellStyle name="Финансовый 2 189 3 3 3 8" xfId="32753" xr:uid="{00000000-0005-0000-0000-0000DA4A0000}"/>
    <cellStyle name="Финансовый 2 189 3 3 3 9" xfId="32463" xr:uid="{00000000-0005-0000-0000-0000DB4A0000}"/>
    <cellStyle name="Финансовый 2 189 3 3 4" xfId="18055" xr:uid="{00000000-0005-0000-0000-0000DC4A0000}"/>
    <cellStyle name="Финансовый 2 189 3 3 5" xfId="19367" xr:uid="{00000000-0005-0000-0000-0000DD4A0000}"/>
    <cellStyle name="Финансовый 2 189 3 3 5 2" xfId="24762" xr:uid="{00000000-0005-0000-0000-0000DE4A0000}"/>
    <cellStyle name="Финансовый 2 189 3 3 5 3" xfId="28510" xr:uid="{00000000-0005-0000-0000-0000DF4A0000}"/>
    <cellStyle name="Финансовый 2 189 3 3 5 4" xfId="29947" xr:uid="{00000000-0005-0000-0000-0000E04A0000}"/>
    <cellStyle name="Финансовый 2 189 3 3 5 5" xfId="31253" xr:uid="{00000000-0005-0000-0000-0000E14A0000}"/>
    <cellStyle name="Финансовый 2 189 3 3 5 6" xfId="34120" xr:uid="{00000000-0005-0000-0000-0000E24A0000}"/>
    <cellStyle name="Финансовый 2 189 3 3 5 7" xfId="35456" xr:uid="{00000000-0005-0000-0000-0000E34A0000}"/>
    <cellStyle name="Финансовый 2 189 4" xfId="10013" xr:uid="{00000000-0005-0000-0000-0000E44A0000}"/>
    <cellStyle name="Финансовый 2 189 4 2" xfId="13389" xr:uid="{00000000-0005-0000-0000-0000E54A0000}"/>
    <cellStyle name="Финансовый 2 189 4 3" xfId="14933" xr:uid="{00000000-0005-0000-0000-0000E64A0000}"/>
    <cellStyle name="Финансовый 2 189 4 3 2" xfId="16047" xr:uid="{00000000-0005-0000-0000-0000E74A0000}"/>
    <cellStyle name="Финансовый 2 189 4 3 3" xfId="20030" xr:uid="{00000000-0005-0000-0000-0000E84A0000}"/>
    <cellStyle name="Финансовый 2 189 4 3 4" xfId="25156" xr:uid="{00000000-0005-0000-0000-0000E94A0000}"/>
    <cellStyle name="Финансовый 2 189 4 3 5" xfId="21256" xr:uid="{00000000-0005-0000-0000-0000EA4A0000}"/>
    <cellStyle name="Финансовый 2 189 4 3 6" xfId="21434" xr:uid="{00000000-0005-0000-0000-0000EB4A0000}"/>
    <cellStyle name="Финансовый 2 189 4 3 7" xfId="26076" xr:uid="{00000000-0005-0000-0000-0000EC4A0000}"/>
    <cellStyle name="Финансовый 2 189 4 3 8" xfId="33203" xr:uid="{00000000-0005-0000-0000-0000ED4A0000}"/>
    <cellStyle name="Финансовый 2 189 4 3 9" xfId="31621" xr:uid="{00000000-0005-0000-0000-0000EE4A0000}"/>
    <cellStyle name="Финансовый 2 189 4 4" xfId="17605" xr:uid="{00000000-0005-0000-0000-0000EF4A0000}"/>
    <cellStyle name="Финансовый 2 189 4 5" xfId="18917" xr:uid="{00000000-0005-0000-0000-0000F04A0000}"/>
    <cellStyle name="Финансовый 2 189 4 5 2" xfId="21704" xr:uid="{00000000-0005-0000-0000-0000F14A0000}"/>
    <cellStyle name="Финансовый 2 189 4 5 3" xfId="28060" xr:uid="{00000000-0005-0000-0000-0000F24A0000}"/>
    <cellStyle name="Финансовый 2 189 4 5 4" xfId="29497" xr:uid="{00000000-0005-0000-0000-0000F34A0000}"/>
    <cellStyle name="Финансовый 2 189 4 5 5" xfId="30803" xr:uid="{00000000-0005-0000-0000-0000F44A0000}"/>
    <cellStyle name="Финансовый 2 189 4 5 6" xfId="34570" xr:uid="{00000000-0005-0000-0000-0000F54A0000}"/>
    <cellStyle name="Финансовый 2 189 4 5 7" xfId="35906" xr:uid="{00000000-0005-0000-0000-0000F64A0000}"/>
    <cellStyle name="Финансовый 2 189 5" xfId="11348" xr:uid="{00000000-0005-0000-0000-0000F74A0000}"/>
    <cellStyle name="Финансовый 2 189 6" xfId="14037" xr:uid="{00000000-0005-0000-0000-0000F84A0000}"/>
    <cellStyle name="Финансовый 2 189 7" xfId="14285" xr:uid="{00000000-0005-0000-0000-0000F94A0000}"/>
    <cellStyle name="Финансовый 2 189 7 2" xfId="16695" xr:uid="{00000000-0005-0000-0000-0000FA4A0000}"/>
    <cellStyle name="Финансовый 2 189 7 3" xfId="20678" xr:uid="{00000000-0005-0000-0000-0000FB4A0000}"/>
    <cellStyle name="Финансовый 2 189 7 4" xfId="23257" xr:uid="{00000000-0005-0000-0000-0000FC4A0000}"/>
    <cellStyle name="Финансовый 2 189 7 5" xfId="25413" xr:uid="{00000000-0005-0000-0000-0000FD4A0000}"/>
    <cellStyle name="Финансовый 2 189 7 6" xfId="25432" xr:uid="{00000000-0005-0000-0000-0000FE4A0000}"/>
    <cellStyle name="Финансовый 2 189 7 7" xfId="21541" xr:uid="{00000000-0005-0000-0000-0000FF4A0000}"/>
    <cellStyle name="Финансовый 2 189 7 8" xfId="33851" xr:uid="{00000000-0005-0000-0000-0000004B0000}"/>
    <cellStyle name="Финансовый 2 189 7 9" xfId="32428" xr:uid="{00000000-0005-0000-0000-0000014B0000}"/>
    <cellStyle name="Финансовый 2 189 8" xfId="16957" xr:uid="{00000000-0005-0000-0000-0000024B0000}"/>
    <cellStyle name="Финансовый 2 189 9" xfId="18269" xr:uid="{00000000-0005-0000-0000-0000034B0000}"/>
    <cellStyle name="Финансовый 2 189 9 2" xfId="24403" xr:uid="{00000000-0005-0000-0000-0000044B0000}"/>
    <cellStyle name="Финансовый 2 189 9 3" xfId="27412" xr:uid="{00000000-0005-0000-0000-0000054B0000}"/>
    <cellStyle name="Финансовый 2 189 9 4" xfId="28849" xr:uid="{00000000-0005-0000-0000-0000064B0000}"/>
    <cellStyle name="Финансовый 2 189 9 5" xfId="30155" xr:uid="{00000000-0005-0000-0000-0000074B0000}"/>
    <cellStyle name="Финансовый 2 189 9 6" xfId="35218" xr:uid="{00000000-0005-0000-0000-0000084B0000}"/>
    <cellStyle name="Финансовый 2 189 9 7" xfId="36554" xr:uid="{00000000-0005-0000-0000-0000094B0000}"/>
    <cellStyle name="Финансовый 2 19" xfId="104" xr:uid="{00000000-0005-0000-0000-00000A4B0000}"/>
    <cellStyle name="Финансовый 2 19 2" xfId="349" xr:uid="{00000000-0005-0000-0000-00000B4B0000}"/>
    <cellStyle name="Финансовый 2 19 2 2" xfId="7875" xr:uid="{00000000-0005-0000-0000-00000C4B0000}"/>
    <cellStyle name="Финансовый 2 19 2 3" xfId="10257" xr:uid="{00000000-0005-0000-0000-00000D4B0000}"/>
    <cellStyle name="Финансовый 2 19 3" xfId="1285" xr:uid="{00000000-0005-0000-0000-00000E4B0000}"/>
    <cellStyle name="Финансовый 2 19 3 2" xfId="9216" xr:uid="{00000000-0005-0000-0000-00000F4B0000}"/>
    <cellStyle name="Финансовый 2 19 3 2 2" xfId="13590" xr:uid="{00000000-0005-0000-0000-0000104B0000}"/>
    <cellStyle name="Финансовый 2 19 3 2 3" xfId="14732" xr:uid="{00000000-0005-0000-0000-0000114B0000}"/>
    <cellStyle name="Финансовый 2 19 3 2 3 2" xfId="16248" xr:uid="{00000000-0005-0000-0000-0000124B0000}"/>
    <cellStyle name="Финансовый 2 19 3 2 3 3" xfId="20231" xr:uid="{00000000-0005-0000-0000-0000134B0000}"/>
    <cellStyle name="Финансовый 2 19 3 2 3 4" xfId="21953" xr:uid="{00000000-0005-0000-0000-0000144B0000}"/>
    <cellStyle name="Финансовый 2 19 3 2 3 5" xfId="25091" xr:uid="{00000000-0005-0000-0000-0000154B0000}"/>
    <cellStyle name="Финансовый 2 19 3 2 3 6" xfId="27057" xr:uid="{00000000-0005-0000-0000-0000164B0000}"/>
    <cellStyle name="Финансовый 2 19 3 2 3 7" xfId="25303" xr:uid="{00000000-0005-0000-0000-0000174B0000}"/>
    <cellStyle name="Финансовый 2 19 3 2 3 8" xfId="33404" xr:uid="{00000000-0005-0000-0000-0000184B0000}"/>
    <cellStyle name="Финансовый 2 19 3 2 3 9" xfId="32146" xr:uid="{00000000-0005-0000-0000-0000194B0000}"/>
    <cellStyle name="Финансовый 2 19 3 2 4" xfId="17404" xr:uid="{00000000-0005-0000-0000-00001A4B0000}"/>
    <cellStyle name="Финансовый 2 19 3 2 5" xfId="18716" xr:uid="{00000000-0005-0000-0000-00001B4B0000}"/>
    <cellStyle name="Финансовый 2 19 3 2 5 2" xfId="20876" xr:uid="{00000000-0005-0000-0000-00001C4B0000}"/>
    <cellStyle name="Финансовый 2 19 3 2 5 3" xfId="27859" xr:uid="{00000000-0005-0000-0000-00001D4B0000}"/>
    <cellStyle name="Финансовый 2 19 3 2 5 4" xfId="29296" xr:uid="{00000000-0005-0000-0000-00001E4B0000}"/>
    <cellStyle name="Финансовый 2 19 3 2 5 5" xfId="30602" xr:uid="{00000000-0005-0000-0000-00001F4B0000}"/>
    <cellStyle name="Финансовый 2 19 3 2 5 6" xfId="34771" xr:uid="{00000000-0005-0000-0000-0000204B0000}"/>
    <cellStyle name="Финансовый 2 19 3 2 5 7" xfId="36107" xr:uid="{00000000-0005-0000-0000-0000214B0000}"/>
    <cellStyle name="Финансовый 2 19 3 3" xfId="12690" xr:uid="{00000000-0005-0000-0000-0000224B0000}"/>
    <cellStyle name="Финансовый 2 19 3 3 2" xfId="12942" xr:uid="{00000000-0005-0000-0000-0000234B0000}"/>
    <cellStyle name="Финансовый 2 19 3 3 3" xfId="15380" xr:uid="{00000000-0005-0000-0000-0000244B0000}"/>
    <cellStyle name="Финансовый 2 19 3 3 3 2" xfId="15600" xr:uid="{00000000-0005-0000-0000-0000254B0000}"/>
    <cellStyle name="Финансовый 2 19 3 3 3 3" xfId="19583" xr:uid="{00000000-0005-0000-0000-0000264B0000}"/>
    <cellStyle name="Финансовый 2 19 3 3 3 4" xfId="20887" xr:uid="{00000000-0005-0000-0000-0000274B0000}"/>
    <cellStyle name="Финансовый 2 19 3 3 3 5" xfId="25692" xr:uid="{00000000-0005-0000-0000-0000284B0000}"/>
    <cellStyle name="Финансовый 2 19 3 3 3 6" xfId="26922" xr:uid="{00000000-0005-0000-0000-0000294B0000}"/>
    <cellStyle name="Финансовый 2 19 3 3 3 7" xfId="22114" xr:uid="{00000000-0005-0000-0000-00002A4B0000}"/>
    <cellStyle name="Финансовый 2 19 3 3 3 8" xfId="32756" xr:uid="{00000000-0005-0000-0000-00002B4B0000}"/>
    <cellStyle name="Финансовый 2 19 3 3 3 9" xfId="31941" xr:uid="{00000000-0005-0000-0000-00002C4B0000}"/>
    <cellStyle name="Финансовый 2 19 3 3 4" xfId="18052" xr:uid="{00000000-0005-0000-0000-00002D4B0000}"/>
    <cellStyle name="Финансовый 2 19 3 3 5" xfId="19364" xr:uid="{00000000-0005-0000-0000-00002E4B0000}"/>
    <cellStyle name="Финансовый 2 19 3 3 5 2" xfId="23183" xr:uid="{00000000-0005-0000-0000-00002F4B0000}"/>
    <cellStyle name="Финансовый 2 19 3 3 5 3" xfId="28507" xr:uid="{00000000-0005-0000-0000-0000304B0000}"/>
    <cellStyle name="Финансовый 2 19 3 3 5 4" xfId="29944" xr:uid="{00000000-0005-0000-0000-0000314B0000}"/>
    <cellStyle name="Финансовый 2 19 3 3 5 5" xfId="31250" xr:uid="{00000000-0005-0000-0000-0000324B0000}"/>
    <cellStyle name="Финансовый 2 19 3 3 5 6" xfId="34123" xr:uid="{00000000-0005-0000-0000-0000334B0000}"/>
    <cellStyle name="Финансовый 2 19 3 3 5 7" xfId="35459" xr:uid="{00000000-0005-0000-0000-0000344B0000}"/>
    <cellStyle name="Финансовый 2 19 4" xfId="10014" xr:uid="{00000000-0005-0000-0000-0000354B0000}"/>
    <cellStyle name="Финансовый 2 19 4 2" xfId="13388" xr:uid="{00000000-0005-0000-0000-0000364B0000}"/>
    <cellStyle name="Финансовый 2 19 4 3" xfId="14934" xr:uid="{00000000-0005-0000-0000-0000374B0000}"/>
    <cellStyle name="Финансовый 2 19 4 3 2" xfId="16046" xr:uid="{00000000-0005-0000-0000-0000384B0000}"/>
    <cellStyle name="Финансовый 2 19 4 3 3" xfId="20029" xr:uid="{00000000-0005-0000-0000-0000394B0000}"/>
    <cellStyle name="Финансовый 2 19 4 3 4" xfId="21498" xr:uid="{00000000-0005-0000-0000-00003A4B0000}"/>
    <cellStyle name="Финансовый 2 19 4 3 5" xfId="24317" xr:uid="{00000000-0005-0000-0000-00003B4B0000}"/>
    <cellStyle name="Финансовый 2 19 4 3 6" xfId="22526" xr:uid="{00000000-0005-0000-0000-00003C4B0000}"/>
    <cellStyle name="Финансовый 2 19 4 3 7" xfId="24933" xr:uid="{00000000-0005-0000-0000-00003D4B0000}"/>
    <cellStyle name="Финансовый 2 19 4 3 8" xfId="33202" xr:uid="{00000000-0005-0000-0000-00003E4B0000}"/>
    <cellStyle name="Финансовый 2 19 4 3 9" xfId="31637" xr:uid="{00000000-0005-0000-0000-00003F4B0000}"/>
    <cellStyle name="Финансовый 2 19 4 4" xfId="17606" xr:uid="{00000000-0005-0000-0000-0000404B0000}"/>
    <cellStyle name="Финансовый 2 19 4 5" xfId="18918" xr:uid="{00000000-0005-0000-0000-0000414B0000}"/>
    <cellStyle name="Финансовый 2 19 4 5 2" xfId="21332" xr:uid="{00000000-0005-0000-0000-0000424B0000}"/>
    <cellStyle name="Финансовый 2 19 4 5 3" xfId="28061" xr:uid="{00000000-0005-0000-0000-0000434B0000}"/>
    <cellStyle name="Финансовый 2 19 4 5 4" xfId="29498" xr:uid="{00000000-0005-0000-0000-0000444B0000}"/>
    <cellStyle name="Финансовый 2 19 4 5 5" xfId="30804" xr:uid="{00000000-0005-0000-0000-0000454B0000}"/>
    <cellStyle name="Финансовый 2 19 4 5 6" xfId="34569" xr:uid="{00000000-0005-0000-0000-0000464B0000}"/>
    <cellStyle name="Финансовый 2 19 4 5 7" xfId="35905" xr:uid="{00000000-0005-0000-0000-0000474B0000}"/>
    <cellStyle name="Финансовый 2 19 5" xfId="11170" xr:uid="{00000000-0005-0000-0000-0000484B0000}"/>
    <cellStyle name="Финансовый 2 19 6" xfId="14036" xr:uid="{00000000-0005-0000-0000-0000494B0000}"/>
    <cellStyle name="Финансовый 2 19 7" xfId="14167" xr:uid="{00000000-0005-0000-0000-00004A4B0000}"/>
    <cellStyle name="Финансовый 2 19 7 2" xfId="16694" xr:uid="{00000000-0005-0000-0000-00004B4B0000}"/>
    <cellStyle name="Финансовый 2 19 7 3" xfId="20677" xr:uid="{00000000-0005-0000-0000-00004C4B0000}"/>
    <cellStyle name="Финансовый 2 19 7 4" xfId="21020" xr:uid="{00000000-0005-0000-0000-00004D4B0000}"/>
    <cellStyle name="Финансовый 2 19 7 5" xfId="27021" xr:uid="{00000000-0005-0000-0000-00004E4B0000}"/>
    <cellStyle name="Финансовый 2 19 7 6" xfId="23235" xr:uid="{00000000-0005-0000-0000-00004F4B0000}"/>
    <cellStyle name="Финансовый 2 19 7 7" xfId="26351" xr:uid="{00000000-0005-0000-0000-0000504B0000}"/>
    <cellStyle name="Финансовый 2 19 7 8" xfId="33850" xr:uid="{00000000-0005-0000-0000-0000514B0000}"/>
    <cellStyle name="Финансовый 2 19 7 9" xfId="32531" xr:uid="{00000000-0005-0000-0000-0000524B0000}"/>
    <cellStyle name="Финансовый 2 19 8" xfId="14286" xr:uid="{00000000-0005-0000-0000-0000534B0000}"/>
    <cellStyle name="Финансовый 2 19 8 2" xfId="16958" xr:uid="{00000000-0005-0000-0000-0000544B0000}"/>
    <cellStyle name="Финансовый 2 19 8 3" xfId="20798" xr:uid="{00000000-0005-0000-0000-0000554B0000}"/>
    <cellStyle name="Финансовый 2 19 8 4" xfId="21410" xr:uid="{00000000-0005-0000-0000-0000564B0000}"/>
    <cellStyle name="Финансовый 2 19 8 5" xfId="26807" xr:uid="{00000000-0005-0000-0000-0000574B0000}"/>
    <cellStyle name="Финансовый 2 19 8 6" xfId="23751" xr:uid="{00000000-0005-0000-0000-0000584B0000}"/>
    <cellStyle name="Финансовый 2 19 8 7" xfId="22581" xr:uid="{00000000-0005-0000-0000-0000594B0000}"/>
    <cellStyle name="Финансовый 2 19 8 8" xfId="33971" xr:uid="{00000000-0005-0000-0000-00005A4B0000}"/>
    <cellStyle name="Финансовый 2 19 8 9" xfId="35332" xr:uid="{00000000-0005-0000-0000-00005B4B0000}"/>
    <cellStyle name="Финансовый 2 19 9" xfId="18270" xr:uid="{00000000-0005-0000-0000-00005C4B0000}"/>
    <cellStyle name="Финансовый 2 19 9 2" xfId="21041" xr:uid="{00000000-0005-0000-0000-00005D4B0000}"/>
    <cellStyle name="Финансовый 2 19 9 3" xfId="27413" xr:uid="{00000000-0005-0000-0000-00005E4B0000}"/>
    <cellStyle name="Финансовый 2 19 9 4" xfId="28850" xr:uid="{00000000-0005-0000-0000-00005F4B0000}"/>
    <cellStyle name="Финансовый 2 19 9 5" xfId="30156" xr:uid="{00000000-0005-0000-0000-0000604B0000}"/>
    <cellStyle name="Финансовый 2 19 9 6" xfId="35217" xr:uid="{00000000-0005-0000-0000-0000614B0000}"/>
    <cellStyle name="Финансовый 2 19 9 7" xfId="36553" xr:uid="{00000000-0005-0000-0000-0000624B0000}"/>
    <cellStyle name="Финансовый 2 190" xfId="105" xr:uid="{00000000-0005-0000-0000-0000634B0000}"/>
    <cellStyle name="Финансовый 2 190 2" xfId="490" xr:uid="{00000000-0005-0000-0000-0000644B0000}"/>
    <cellStyle name="Финансовый 2 190 2 2" xfId="8024" xr:uid="{00000000-0005-0000-0000-0000654B0000}"/>
    <cellStyle name="Финансовый 2 190 2 3" xfId="10398" xr:uid="{00000000-0005-0000-0000-0000664B0000}"/>
    <cellStyle name="Финансовый 2 190 3" xfId="1464" xr:uid="{00000000-0005-0000-0000-0000674B0000}"/>
    <cellStyle name="Финансовый 2 190 3 2" xfId="8502" xr:uid="{00000000-0005-0000-0000-0000684B0000}"/>
    <cellStyle name="Финансовый 2 190 3 2 2" xfId="13636" xr:uid="{00000000-0005-0000-0000-0000694B0000}"/>
    <cellStyle name="Финансовый 2 190 3 2 3" xfId="14686" xr:uid="{00000000-0005-0000-0000-00006A4B0000}"/>
    <cellStyle name="Финансовый 2 190 3 2 3 2" xfId="16294" xr:uid="{00000000-0005-0000-0000-00006B4B0000}"/>
    <cellStyle name="Финансовый 2 190 3 2 3 3" xfId="20277" xr:uid="{00000000-0005-0000-0000-00006C4B0000}"/>
    <cellStyle name="Финансовый 2 190 3 2 3 4" xfId="21568" xr:uid="{00000000-0005-0000-0000-00006D4B0000}"/>
    <cellStyle name="Финансовый 2 190 3 2 3 5" xfId="27235" xr:uid="{00000000-0005-0000-0000-00006E4B0000}"/>
    <cellStyle name="Финансовый 2 190 3 2 3 6" xfId="22117" xr:uid="{00000000-0005-0000-0000-00006F4B0000}"/>
    <cellStyle name="Финансовый 2 190 3 2 3 7" xfId="21257" xr:uid="{00000000-0005-0000-0000-0000704B0000}"/>
    <cellStyle name="Финансовый 2 190 3 2 3 8" xfId="33450" xr:uid="{00000000-0005-0000-0000-0000714B0000}"/>
    <cellStyle name="Финансовый 2 190 3 2 3 9" xfId="31841" xr:uid="{00000000-0005-0000-0000-0000724B0000}"/>
    <cellStyle name="Финансовый 2 190 3 2 4" xfId="17358" xr:uid="{00000000-0005-0000-0000-0000734B0000}"/>
    <cellStyle name="Финансовый 2 190 3 2 5" xfId="18670" xr:uid="{00000000-0005-0000-0000-0000744B0000}"/>
    <cellStyle name="Финансовый 2 190 3 2 5 2" xfId="21034" xr:uid="{00000000-0005-0000-0000-0000754B0000}"/>
    <cellStyle name="Финансовый 2 190 3 2 5 3" xfId="27813" xr:uid="{00000000-0005-0000-0000-0000764B0000}"/>
    <cellStyle name="Финансовый 2 190 3 2 5 4" xfId="29250" xr:uid="{00000000-0005-0000-0000-0000774B0000}"/>
    <cellStyle name="Финансовый 2 190 3 2 5 5" xfId="30556" xr:uid="{00000000-0005-0000-0000-0000784B0000}"/>
    <cellStyle name="Финансовый 2 190 3 2 5 6" xfId="34817" xr:uid="{00000000-0005-0000-0000-0000794B0000}"/>
    <cellStyle name="Финансовый 2 190 3 2 5 7" xfId="36153" xr:uid="{00000000-0005-0000-0000-00007A4B0000}"/>
    <cellStyle name="Финансовый 2 190 3 3" xfId="12644" xr:uid="{00000000-0005-0000-0000-00007B4B0000}"/>
    <cellStyle name="Финансовый 2 190 3 3 2" xfId="12988" xr:uid="{00000000-0005-0000-0000-00007C4B0000}"/>
    <cellStyle name="Финансовый 2 190 3 3 3" xfId="15334" xr:uid="{00000000-0005-0000-0000-00007D4B0000}"/>
    <cellStyle name="Финансовый 2 190 3 3 3 2" xfId="15646" xr:uid="{00000000-0005-0000-0000-00007E4B0000}"/>
    <cellStyle name="Финансовый 2 190 3 3 3 3" xfId="19629" xr:uid="{00000000-0005-0000-0000-00007F4B0000}"/>
    <cellStyle name="Финансовый 2 190 3 3 3 4" xfId="21497" xr:uid="{00000000-0005-0000-0000-0000804B0000}"/>
    <cellStyle name="Финансовый 2 190 3 3 3 5" xfId="23876" xr:uid="{00000000-0005-0000-0000-0000814B0000}"/>
    <cellStyle name="Финансовый 2 190 3 3 3 6" xfId="21173" xr:uid="{00000000-0005-0000-0000-0000824B0000}"/>
    <cellStyle name="Финансовый 2 190 3 3 3 7" xfId="26036" xr:uid="{00000000-0005-0000-0000-0000834B0000}"/>
    <cellStyle name="Финансовый 2 190 3 3 3 8" xfId="32802" xr:uid="{00000000-0005-0000-0000-0000844B0000}"/>
    <cellStyle name="Финансовый 2 190 3 3 3 9" xfId="31760" xr:uid="{00000000-0005-0000-0000-0000854B0000}"/>
    <cellStyle name="Финансовый 2 190 3 3 4" xfId="18006" xr:uid="{00000000-0005-0000-0000-0000864B0000}"/>
    <cellStyle name="Финансовый 2 190 3 3 5" xfId="19318" xr:uid="{00000000-0005-0000-0000-0000874B0000}"/>
    <cellStyle name="Финансовый 2 190 3 3 5 2" xfId="25116" xr:uid="{00000000-0005-0000-0000-0000884B0000}"/>
    <cellStyle name="Финансовый 2 190 3 3 5 3" xfId="28461" xr:uid="{00000000-0005-0000-0000-0000894B0000}"/>
    <cellStyle name="Финансовый 2 190 3 3 5 4" xfId="29898" xr:uid="{00000000-0005-0000-0000-00008A4B0000}"/>
    <cellStyle name="Финансовый 2 190 3 3 5 5" xfId="31204" xr:uid="{00000000-0005-0000-0000-00008B4B0000}"/>
    <cellStyle name="Финансовый 2 190 3 3 5 6" xfId="34169" xr:uid="{00000000-0005-0000-0000-00008C4B0000}"/>
    <cellStyle name="Финансовый 2 190 3 3 5 7" xfId="35505" xr:uid="{00000000-0005-0000-0000-00008D4B0000}"/>
    <cellStyle name="Финансовый 2 190 4" xfId="10015" xr:uid="{00000000-0005-0000-0000-00008E4B0000}"/>
    <cellStyle name="Финансовый 2 190 4 2" xfId="13387" xr:uid="{00000000-0005-0000-0000-00008F4B0000}"/>
    <cellStyle name="Финансовый 2 190 4 3" xfId="14935" xr:uid="{00000000-0005-0000-0000-0000904B0000}"/>
    <cellStyle name="Финансовый 2 190 4 3 2" xfId="16045" xr:uid="{00000000-0005-0000-0000-0000914B0000}"/>
    <cellStyle name="Финансовый 2 190 4 3 3" xfId="20028" xr:uid="{00000000-0005-0000-0000-0000924B0000}"/>
    <cellStyle name="Финансовый 2 190 4 3 4" xfId="21323" xr:uid="{00000000-0005-0000-0000-0000934B0000}"/>
    <cellStyle name="Финансовый 2 190 4 3 5" xfId="26262" xr:uid="{00000000-0005-0000-0000-0000944B0000}"/>
    <cellStyle name="Финансовый 2 190 4 3 6" xfId="23060" xr:uid="{00000000-0005-0000-0000-0000954B0000}"/>
    <cellStyle name="Финансовый 2 190 4 3 7" xfId="24696" xr:uid="{00000000-0005-0000-0000-0000964B0000}"/>
    <cellStyle name="Финансовый 2 190 4 3 8" xfId="33201" xr:uid="{00000000-0005-0000-0000-0000974B0000}"/>
    <cellStyle name="Финансовый 2 190 4 3 9" xfId="31675" xr:uid="{00000000-0005-0000-0000-0000984B0000}"/>
    <cellStyle name="Финансовый 2 190 4 4" xfId="17607" xr:uid="{00000000-0005-0000-0000-0000994B0000}"/>
    <cellStyle name="Финансовый 2 190 4 5" xfId="18919" xr:uid="{00000000-0005-0000-0000-00009A4B0000}"/>
    <cellStyle name="Финансовый 2 190 4 5 2" xfId="24920" xr:uid="{00000000-0005-0000-0000-00009B4B0000}"/>
    <cellStyle name="Финансовый 2 190 4 5 3" xfId="28062" xr:uid="{00000000-0005-0000-0000-00009C4B0000}"/>
    <cellStyle name="Финансовый 2 190 4 5 4" xfId="29499" xr:uid="{00000000-0005-0000-0000-00009D4B0000}"/>
    <cellStyle name="Финансовый 2 190 4 5 5" xfId="30805" xr:uid="{00000000-0005-0000-0000-00009E4B0000}"/>
    <cellStyle name="Финансовый 2 190 4 5 6" xfId="34568" xr:uid="{00000000-0005-0000-0000-00009F4B0000}"/>
    <cellStyle name="Финансовый 2 190 4 5 7" xfId="35904" xr:uid="{00000000-0005-0000-0000-0000A04B0000}"/>
    <cellStyle name="Финансовый 2 190 5" xfId="11349" xr:uid="{00000000-0005-0000-0000-0000A14B0000}"/>
    <cellStyle name="Финансовый 2 190 6" xfId="14035" xr:uid="{00000000-0005-0000-0000-0000A24B0000}"/>
    <cellStyle name="Финансовый 2 190 7" xfId="14287" xr:uid="{00000000-0005-0000-0000-0000A34B0000}"/>
    <cellStyle name="Финансовый 2 190 7 2" xfId="16693" xr:uid="{00000000-0005-0000-0000-0000A44B0000}"/>
    <cellStyle name="Финансовый 2 190 7 3" xfId="20676" xr:uid="{00000000-0005-0000-0000-0000A54B0000}"/>
    <cellStyle name="Финансовый 2 190 7 4" xfId="24761" xr:uid="{00000000-0005-0000-0000-0000A64B0000}"/>
    <cellStyle name="Финансовый 2 190 7 5" xfId="25449" xr:uid="{00000000-0005-0000-0000-0000A74B0000}"/>
    <cellStyle name="Финансовый 2 190 7 6" xfId="21134" xr:uid="{00000000-0005-0000-0000-0000A84B0000}"/>
    <cellStyle name="Финансовый 2 190 7 7" xfId="24950" xr:uid="{00000000-0005-0000-0000-0000A94B0000}"/>
    <cellStyle name="Финансовый 2 190 7 8" xfId="33849" xr:uid="{00000000-0005-0000-0000-0000AA4B0000}"/>
    <cellStyle name="Финансовый 2 190 7 9" xfId="31395" xr:uid="{00000000-0005-0000-0000-0000AB4B0000}"/>
    <cellStyle name="Финансовый 2 190 8" xfId="16959" xr:uid="{00000000-0005-0000-0000-0000AC4B0000}"/>
    <cellStyle name="Финансовый 2 190 9" xfId="18271" xr:uid="{00000000-0005-0000-0000-0000AD4B0000}"/>
    <cellStyle name="Финансовый 2 190 9 2" xfId="25026" xr:uid="{00000000-0005-0000-0000-0000AE4B0000}"/>
    <cellStyle name="Финансовый 2 190 9 3" xfId="27414" xr:uid="{00000000-0005-0000-0000-0000AF4B0000}"/>
    <cellStyle name="Финансовый 2 190 9 4" xfId="28851" xr:uid="{00000000-0005-0000-0000-0000B04B0000}"/>
    <cellStyle name="Финансовый 2 190 9 5" xfId="30157" xr:uid="{00000000-0005-0000-0000-0000B14B0000}"/>
    <cellStyle name="Финансовый 2 190 9 6" xfId="35216" xr:uid="{00000000-0005-0000-0000-0000B24B0000}"/>
    <cellStyle name="Финансовый 2 190 9 7" xfId="36552" xr:uid="{00000000-0005-0000-0000-0000B34B0000}"/>
    <cellStyle name="Финансовый 2 191" xfId="106" xr:uid="{00000000-0005-0000-0000-0000B44B0000}"/>
    <cellStyle name="Финансовый 2 191 2" xfId="491" xr:uid="{00000000-0005-0000-0000-0000B54B0000}"/>
    <cellStyle name="Финансовый 2 191 2 2" xfId="8245" xr:uid="{00000000-0005-0000-0000-0000B64B0000}"/>
    <cellStyle name="Финансовый 2 191 2 3" xfId="10399" xr:uid="{00000000-0005-0000-0000-0000B74B0000}"/>
    <cellStyle name="Финансовый 2 191 3" xfId="1465" xr:uid="{00000000-0005-0000-0000-0000B84B0000}"/>
    <cellStyle name="Финансовый 2 191 3 2" xfId="9218" xr:uid="{00000000-0005-0000-0000-0000B94B0000}"/>
    <cellStyle name="Финансовый 2 191 3 2 2" xfId="13588" xr:uid="{00000000-0005-0000-0000-0000BA4B0000}"/>
    <cellStyle name="Финансовый 2 191 3 2 3" xfId="14734" xr:uid="{00000000-0005-0000-0000-0000BB4B0000}"/>
    <cellStyle name="Финансовый 2 191 3 2 3 2" xfId="16246" xr:uid="{00000000-0005-0000-0000-0000BC4B0000}"/>
    <cellStyle name="Финансовый 2 191 3 2 3 3" xfId="20229" xr:uid="{00000000-0005-0000-0000-0000BD4B0000}"/>
    <cellStyle name="Финансовый 2 191 3 2 3 4" xfId="21793" xr:uid="{00000000-0005-0000-0000-0000BE4B0000}"/>
    <cellStyle name="Финансовый 2 191 3 2 3 5" xfId="26852" xr:uid="{00000000-0005-0000-0000-0000BF4B0000}"/>
    <cellStyle name="Финансовый 2 191 3 2 3 6" xfId="26038" xr:uid="{00000000-0005-0000-0000-0000C04B0000}"/>
    <cellStyle name="Финансовый 2 191 3 2 3 7" xfId="24486" xr:uid="{00000000-0005-0000-0000-0000C14B0000}"/>
    <cellStyle name="Финансовый 2 191 3 2 3 8" xfId="33402" xr:uid="{00000000-0005-0000-0000-0000C24B0000}"/>
    <cellStyle name="Финансовый 2 191 3 2 3 9" xfId="32306" xr:uid="{00000000-0005-0000-0000-0000C34B0000}"/>
    <cellStyle name="Финансовый 2 191 3 2 4" xfId="17406" xr:uid="{00000000-0005-0000-0000-0000C44B0000}"/>
    <cellStyle name="Финансовый 2 191 3 2 5" xfId="18718" xr:uid="{00000000-0005-0000-0000-0000C54B0000}"/>
    <cellStyle name="Финансовый 2 191 3 2 5 2" xfId="22209" xr:uid="{00000000-0005-0000-0000-0000C64B0000}"/>
    <cellStyle name="Финансовый 2 191 3 2 5 3" xfId="27861" xr:uid="{00000000-0005-0000-0000-0000C74B0000}"/>
    <cellStyle name="Финансовый 2 191 3 2 5 4" xfId="29298" xr:uid="{00000000-0005-0000-0000-0000C84B0000}"/>
    <cellStyle name="Финансовый 2 191 3 2 5 5" xfId="30604" xr:uid="{00000000-0005-0000-0000-0000C94B0000}"/>
    <cellStyle name="Финансовый 2 191 3 2 5 6" xfId="34769" xr:uid="{00000000-0005-0000-0000-0000CA4B0000}"/>
    <cellStyle name="Финансовый 2 191 3 2 5 7" xfId="36105" xr:uid="{00000000-0005-0000-0000-0000CB4B0000}"/>
    <cellStyle name="Финансовый 2 191 3 3" xfId="12692" xr:uid="{00000000-0005-0000-0000-0000CC4B0000}"/>
    <cellStyle name="Финансовый 2 191 3 3 2" xfId="12940" xr:uid="{00000000-0005-0000-0000-0000CD4B0000}"/>
    <cellStyle name="Финансовый 2 191 3 3 3" xfId="15382" xr:uid="{00000000-0005-0000-0000-0000CE4B0000}"/>
    <cellStyle name="Финансовый 2 191 3 3 3 2" xfId="15598" xr:uid="{00000000-0005-0000-0000-0000CF4B0000}"/>
    <cellStyle name="Финансовый 2 191 3 3 3 3" xfId="19581" xr:uid="{00000000-0005-0000-0000-0000D04B0000}"/>
    <cellStyle name="Финансовый 2 191 3 3 3 4" xfId="23806" xr:uid="{00000000-0005-0000-0000-0000D14B0000}"/>
    <cellStyle name="Финансовый 2 191 3 3 3 5" xfId="25361" xr:uid="{00000000-0005-0000-0000-0000D24B0000}"/>
    <cellStyle name="Финансовый 2 191 3 3 3 6" xfId="27092" xr:uid="{00000000-0005-0000-0000-0000D34B0000}"/>
    <cellStyle name="Финансовый 2 191 3 3 3 7" xfId="27182" xr:uid="{00000000-0005-0000-0000-0000D44B0000}"/>
    <cellStyle name="Финансовый 2 191 3 3 3 8" xfId="32754" xr:uid="{00000000-0005-0000-0000-0000D54B0000}"/>
    <cellStyle name="Финансовый 2 191 3 3 3 9" xfId="32379" xr:uid="{00000000-0005-0000-0000-0000D64B0000}"/>
    <cellStyle name="Финансовый 2 191 3 3 4" xfId="18054" xr:uid="{00000000-0005-0000-0000-0000D74B0000}"/>
    <cellStyle name="Финансовый 2 191 3 3 5" xfId="19366" xr:uid="{00000000-0005-0000-0000-0000D84B0000}"/>
    <cellStyle name="Финансовый 2 191 3 3 5 2" xfId="22892" xr:uid="{00000000-0005-0000-0000-0000D94B0000}"/>
    <cellStyle name="Финансовый 2 191 3 3 5 3" xfId="28509" xr:uid="{00000000-0005-0000-0000-0000DA4B0000}"/>
    <cellStyle name="Финансовый 2 191 3 3 5 4" xfId="29946" xr:uid="{00000000-0005-0000-0000-0000DB4B0000}"/>
    <cellStyle name="Финансовый 2 191 3 3 5 5" xfId="31252" xr:uid="{00000000-0005-0000-0000-0000DC4B0000}"/>
    <cellStyle name="Финансовый 2 191 3 3 5 6" xfId="34121" xr:uid="{00000000-0005-0000-0000-0000DD4B0000}"/>
    <cellStyle name="Финансовый 2 191 3 3 5 7" xfId="35457" xr:uid="{00000000-0005-0000-0000-0000DE4B0000}"/>
    <cellStyle name="Финансовый 2 191 4" xfId="10016" xr:uid="{00000000-0005-0000-0000-0000DF4B0000}"/>
    <cellStyle name="Финансовый 2 191 4 2" xfId="13386" xr:uid="{00000000-0005-0000-0000-0000E04B0000}"/>
    <cellStyle name="Финансовый 2 191 4 3" xfId="14936" xr:uid="{00000000-0005-0000-0000-0000E14B0000}"/>
    <cellStyle name="Финансовый 2 191 4 3 2" xfId="16044" xr:uid="{00000000-0005-0000-0000-0000E24B0000}"/>
    <cellStyle name="Финансовый 2 191 4 3 3" xfId="20027" xr:uid="{00000000-0005-0000-0000-0000E34B0000}"/>
    <cellStyle name="Финансовый 2 191 4 3 4" xfId="22835" xr:uid="{00000000-0005-0000-0000-0000E44B0000}"/>
    <cellStyle name="Финансовый 2 191 4 3 5" xfId="22453" xr:uid="{00000000-0005-0000-0000-0000E54B0000}"/>
    <cellStyle name="Финансовый 2 191 4 3 6" xfId="25807" xr:uid="{00000000-0005-0000-0000-0000E64B0000}"/>
    <cellStyle name="Финансовый 2 191 4 3 7" xfId="25934" xr:uid="{00000000-0005-0000-0000-0000E74B0000}"/>
    <cellStyle name="Финансовый 2 191 4 3 8" xfId="33200" xr:uid="{00000000-0005-0000-0000-0000E84B0000}"/>
    <cellStyle name="Финансовый 2 191 4 3 9" xfId="31691" xr:uid="{00000000-0005-0000-0000-0000E94B0000}"/>
    <cellStyle name="Финансовый 2 191 4 4" xfId="17608" xr:uid="{00000000-0005-0000-0000-0000EA4B0000}"/>
    <cellStyle name="Финансовый 2 191 4 5" xfId="18920" xr:uid="{00000000-0005-0000-0000-0000EB4B0000}"/>
    <cellStyle name="Финансовый 2 191 4 5 2" xfId="24532" xr:uid="{00000000-0005-0000-0000-0000EC4B0000}"/>
    <cellStyle name="Финансовый 2 191 4 5 3" xfId="28063" xr:uid="{00000000-0005-0000-0000-0000ED4B0000}"/>
    <cellStyle name="Финансовый 2 191 4 5 4" xfId="29500" xr:uid="{00000000-0005-0000-0000-0000EE4B0000}"/>
    <cellStyle name="Финансовый 2 191 4 5 5" xfId="30806" xr:uid="{00000000-0005-0000-0000-0000EF4B0000}"/>
    <cellStyle name="Финансовый 2 191 4 5 6" xfId="34567" xr:uid="{00000000-0005-0000-0000-0000F04B0000}"/>
    <cellStyle name="Финансовый 2 191 4 5 7" xfId="35903" xr:uid="{00000000-0005-0000-0000-0000F14B0000}"/>
    <cellStyle name="Финансовый 2 191 5" xfId="11350" xr:uid="{00000000-0005-0000-0000-0000F24B0000}"/>
    <cellStyle name="Финансовый 2 191 6" xfId="14034" xr:uid="{00000000-0005-0000-0000-0000F34B0000}"/>
    <cellStyle name="Финансовый 2 191 7" xfId="14288" xr:uid="{00000000-0005-0000-0000-0000F44B0000}"/>
    <cellStyle name="Финансовый 2 191 7 2" xfId="16692" xr:uid="{00000000-0005-0000-0000-0000F54B0000}"/>
    <cellStyle name="Финансовый 2 191 7 3" xfId="20675" xr:uid="{00000000-0005-0000-0000-0000F64B0000}"/>
    <cellStyle name="Финансовый 2 191 7 4" xfId="24380" xr:uid="{00000000-0005-0000-0000-0000F74B0000}"/>
    <cellStyle name="Финансовый 2 191 7 5" xfId="26421" xr:uid="{00000000-0005-0000-0000-0000F84B0000}"/>
    <cellStyle name="Финансовый 2 191 7 6" xfId="25147" xr:uid="{00000000-0005-0000-0000-0000F94B0000}"/>
    <cellStyle name="Финансовый 2 191 7 7" xfId="26426" xr:uid="{00000000-0005-0000-0000-0000FA4B0000}"/>
    <cellStyle name="Финансовый 2 191 7 8" xfId="33848" xr:uid="{00000000-0005-0000-0000-0000FB4B0000}"/>
    <cellStyle name="Финансовый 2 191 7 9" xfId="32364" xr:uid="{00000000-0005-0000-0000-0000FC4B0000}"/>
    <cellStyle name="Финансовый 2 191 8" xfId="16960" xr:uid="{00000000-0005-0000-0000-0000FD4B0000}"/>
    <cellStyle name="Финансовый 2 191 9" xfId="18272" xr:uid="{00000000-0005-0000-0000-0000FE4B0000}"/>
    <cellStyle name="Финансовый 2 191 9 2" xfId="24708" xr:uid="{00000000-0005-0000-0000-0000FF4B0000}"/>
    <cellStyle name="Финансовый 2 191 9 3" xfId="27415" xr:uid="{00000000-0005-0000-0000-0000004C0000}"/>
    <cellStyle name="Финансовый 2 191 9 4" xfId="28852" xr:uid="{00000000-0005-0000-0000-0000014C0000}"/>
    <cellStyle name="Финансовый 2 191 9 5" xfId="30158" xr:uid="{00000000-0005-0000-0000-0000024C0000}"/>
    <cellStyle name="Финансовый 2 191 9 6" xfId="35215" xr:uid="{00000000-0005-0000-0000-0000034C0000}"/>
    <cellStyle name="Финансовый 2 191 9 7" xfId="36551" xr:uid="{00000000-0005-0000-0000-0000044C0000}"/>
    <cellStyle name="Финансовый 2 192" xfId="107" xr:uid="{00000000-0005-0000-0000-0000054C0000}"/>
    <cellStyle name="Финансовый 2 192 2" xfId="492" xr:uid="{00000000-0005-0000-0000-0000064C0000}"/>
    <cellStyle name="Финансовый 2 192 2 2" xfId="8138" xr:uid="{00000000-0005-0000-0000-0000074C0000}"/>
    <cellStyle name="Финансовый 2 192 2 3" xfId="10400" xr:uid="{00000000-0005-0000-0000-0000084C0000}"/>
    <cellStyle name="Финансовый 2 192 3" xfId="1466" xr:uid="{00000000-0005-0000-0000-0000094C0000}"/>
    <cellStyle name="Финансовый 2 192 3 2" xfId="9217" xr:uid="{00000000-0005-0000-0000-00000A4C0000}"/>
    <cellStyle name="Финансовый 2 192 3 2 2" xfId="13589" xr:uid="{00000000-0005-0000-0000-00000B4C0000}"/>
    <cellStyle name="Финансовый 2 192 3 2 3" xfId="14733" xr:uid="{00000000-0005-0000-0000-00000C4C0000}"/>
    <cellStyle name="Финансовый 2 192 3 2 3 2" xfId="16247" xr:uid="{00000000-0005-0000-0000-00000D4C0000}"/>
    <cellStyle name="Финансовый 2 192 3 2 3 3" xfId="20230" xr:uid="{00000000-0005-0000-0000-00000E4C0000}"/>
    <cellStyle name="Финансовый 2 192 3 2 3 4" xfId="21900" xr:uid="{00000000-0005-0000-0000-00000F4C0000}"/>
    <cellStyle name="Финансовый 2 192 3 2 3 5" xfId="24556" xr:uid="{00000000-0005-0000-0000-0000104C0000}"/>
    <cellStyle name="Финансовый 2 192 3 2 3 6" xfId="25433" xr:uid="{00000000-0005-0000-0000-0000114C0000}"/>
    <cellStyle name="Финансовый 2 192 3 2 3 7" xfId="22366" xr:uid="{00000000-0005-0000-0000-0000124C0000}"/>
    <cellStyle name="Финансовый 2 192 3 2 3 8" xfId="33403" xr:uid="{00000000-0005-0000-0000-0000134C0000}"/>
    <cellStyle name="Финансовый 2 192 3 2 3 9" xfId="32206" xr:uid="{00000000-0005-0000-0000-0000144C0000}"/>
    <cellStyle name="Финансовый 2 192 3 2 4" xfId="17405" xr:uid="{00000000-0005-0000-0000-0000154C0000}"/>
    <cellStyle name="Финансовый 2 192 3 2 5" xfId="18717" xr:uid="{00000000-0005-0000-0000-0000164C0000}"/>
    <cellStyle name="Финансовый 2 192 3 2 5 2" xfId="22384" xr:uid="{00000000-0005-0000-0000-0000174C0000}"/>
    <cellStyle name="Финансовый 2 192 3 2 5 3" xfId="27860" xr:uid="{00000000-0005-0000-0000-0000184C0000}"/>
    <cellStyle name="Финансовый 2 192 3 2 5 4" xfId="29297" xr:uid="{00000000-0005-0000-0000-0000194C0000}"/>
    <cellStyle name="Финансовый 2 192 3 2 5 5" xfId="30603" xr:uid="{00000000-0005-0000-0000-00001A4C0000}"/>
    <cellStyle name="Финансовый 2 192 3 2 5 6" xfId="34770" xr:uid="{00000000-0005-0000-0000-00001B4C0000}"/>
    <cellStyle name="Финансовый 2 192 3 2 5 7" xfId="36106" xr:uid="{00000000-0005-0000-0000-00001C4C0000}"/>
    <cellStyle name="Финансовый 2 192 3 3" xfId="12691" xr:uid="{00000000-0005-0000-0000-00001D4C0000}"/>
    <cellStyle name="Финансовый 2 192 3 3 2" xfId="12941" xr:uid="{00000000-0005-0000-0000-00001E4C0000}"/>
    <cellStyle name="Финансовый 2 192 3 3 3" xfId="15381" xr:uid="{00000000-0005-0000-0000-00001F4C0000}"/>
    <cellStyle name="Финансовый 2 192 3 3 3 2" xfId="15599" xr:uid="{00000000-0005-0000-0000-0000204C0000}"/>
    <cellStyle name="Финансовый 2 192 3 3 3 3" xfId="19582" xr:uid="{00000000-0005-0000-0000-0000214C0000}"/>
    <cellStyle name="Финансовый 2 192 3 3 3 4" xfId="23789" xr:uid="{00000000-0005-0000-0000-0000224C0000}"/>
    <cellStyle name="Финансовый 2 192 3 3 3 5" xfId="27086" xr:uid="{00000000-0005-0000-0000-0000234C0000}"/>
    <cellStyle name="Финансовый 2 192 3 3 3 6" xfId="25358" xr:uid="{00000000-0005-0000-0000-0000244C0000}"/>
    <cellStyle name="Финансовый 2 192 3 3 3 7" xfId="27234" xr:uid="{00000000-0005-0000-0000-0000254C0000}"/>
    <cellStyle name="Финансовый 2 192 3 3 3 8" xfId="32755" xr:uid="{00000000-0005-0000-0000-0000264C0000}"/>
    <cellStyle name="Финансовый 2 192 3 3 3 9" xfId="31411" xr:uid="{00000000-0005-0000-0000-0000274C0000}"/>
    <cellStyle name="Финансовый 2 192 3 3 4" xfId="18053" xr:uid="{00000000-0005-0000-0000-0000284C0000}"/>
    <cellStyle name="Финансовый 2 192 3 3 5" xfId="19365" xr:uid="{00000000-0005-0000-0000-0000294C0000}"/>
    <cellStyle name="Финансовый 2 192 3 3 5 2" xfId="23012" xr:uid="{00000000-0005-0000-0000-00002A4C0000}"/>
    <cellStyle name="Финансовый 2 192 3 3 5 3" xfId="28508" xr:uid="{00000000-0005-0000-0000-00002B4C0000}"/>
    <cellStyle name="Финансовый 2 192 3 3 5 4" xfId="29945" xr:uid="{00000000-0005-0000-0000-00002C4C0000}"/>
    <cellStyle name="Финансовый 2 192 3 3 5 5" xfId="31251" xr:uid="{00000000-0005-0000-0000-00002D4C0000}"/>
    <cellStyle name="Финансовый 2 192 3 3 5 6" xfId="34122" xr:uid="{00000000-0005-0000-0000-00002E4C0000}"/>
    <cellStyle name="Финансовый 2 192 3 3 5 7" xfId="35458" xr:uid="{00000000-0005-0000-0000-00002F4C0000}"/>
    <cellStyle name="Финансовый 2 192 4" xfId="10017" xr:uid="{00000000-0005-0000-0000-0000304C0000}"/>
    <cellStyle name="Финансовый 2 192 4 2" xfId="13385" xr:uid="{00000000-0005-0000-0000-0000314C0000}"/>
    <cellStyle name="Финансовый 2 192 4 3" xfId="14937" xr:uid="{00000000-0005-0000-0000-0000324C0000}"/>
    <cellStyle name="Финансовый 2 192 4 3 2" xfId="16043" xr:uid="{00000000-0005-0000-0000-0000334C0000}"/>
    <cellStyle name="Финансовый 2 192 4 3 3" xfId="20026" xr:uid="{00000000-0005-0000-0000-0000344C0000}"/>
    <cellStyle name="Финансовый 2 192 4 3 4" xfId="22779" xr:uid="{00000000-0005-0000-0000-0000354C0000}"/>
    <cellStyle name="Финансовый 2 192 4 3 5" xfId="26558" xr:uid="{00000000-0005-0000-0000-0000364C0000}"/>
    <cellStyle name="Финансовый 2 192 4 3 6" xfId="26668" xr:uid="{00000000-0005-0000-0000-0000374C0000}"/>
    <cellStyle name="Финансовый 2 192 4 3 7" xfId="24558" xr:uid="{00000000-0005-0000-0000-0000384C0000}"/>
    <cellStyle name="Финансовый 2 192 4 3 8" xfId="33199" xr:uid="{00000000-0005-0000-0000-0000394C0000}"/>
    <cellStyle name="Финансовый 2 192 4 3 9" xfId="31401" xr:uid="{00000000-0005-0000-0000-00003A4C0000}"/>
    <cellStyle name="Финансовый 2 192 4 4" xfId="17609" xr:uid="{00000000-0005-0000-0000-00003B4C0000}"/>
    <cellStyle name="Финансовый 2 192 4 5" xfId="18921" xr:uid="{00000000-0005-0000-0000-00003C4C0000}"/>
    <cellStyle name="Финансовый 2 192 4 5 2" xfId="24327" xr:uid="{00000000-0005-0000-0000-00003D4C0000}"/>
    <cellStyle name="Финансовый 2 192 4 5 3" xfId="28064" xr:uid="{00000000-0005-0000-0000-00003E4C0000}"/>
    <cellStyle name="Финансовый 2 192 4 5 4" xfId="29501" xr:uid="{00000000-0005-0000-0000-00003F4C0000}"/>
    <cellStyle name="Финансовый 2 192 4 5 5" xfId="30807" xr:uid="{00000000-0005-0000-0000-0000404C0000}"/>
    <cellStyle name="Финансовый 2 192 4 5 6" xfId="34566" xr:uid="{00000000-0005-0000-0000-0000414C0000}"/>
    <cellStyle name="Финансовый 2 192 4 5 7" xfId="35902" xr:uid="{00000000-0005-0000-0000-0000424C0000}"/>
    <cellStyle name="Финансовый 2 192 5" xfId="11351" xr:uid="{00000000-0005-0000-0000-0000434C0000}"/>
    <cellStyle name="Финансовый 2 192 6" xfId="14033" xr:uid="{00000000-0005-0000-0000-0000444C0000}"/>
    <cellStyle name="Финансовый 2 192 7" xfId="14289" xr:uid="{00000000-0005-0000-0000-0000454C0000}"/>
    <cellStyle name="Финансовый 2 192 7 2" xfId="16691" xr:uid="{00000000-0005-0000-0000-0000464C0000}"/>
    <cellStyle name="Финансовый 2 192 7 3" xfId="20674" xr:uid="{00000000-0005-0000-0000-0000474C0000}"/>
    <cellStyle name="Финансовый 2 192 7 4" xfId="21017" xr:uid="{00000000-0005-0000-0000-0000484C0000}"/>
    <cellStyle name="Финансовый 2 192 7 5" xfId="23181" xr:uid="{00000000-0005-0000-0000-0000494C0000}"/>
    <cellStyle name="Финансовый 2 192 7 6" xfId="21301" xr:uid="{00000000-0005-0000-0000-00004A4C0000}"/>
    <cellStyle name="Финансовый 2 192 7 7" xfId="22062" xr:uid="{00000000-0005-0000-0000-00004B4C0000}"/>
    <cellStyle name="Финансовый 2 192 7 8" xfId="33847" xr:uid="{00000000-0005-0000-0000-00004C4C0000}"/>
    <cellStyle name="Финансовый 2 192 7 9" xfId="32448" xr:uid="{00000000-0005-0000-0000-00004D4C0000}"/>
    <cellStyle name="Финансовый 2 192 8" xfId="16961" xr:uid="{00000000-0005-0000-0000-00004E4C0000}"/>
    <cellStyle name="Финансовый 2 192 9" xfId="18273" xr:uid="{00000000-0005-0000-0000-00004F4C0000}"/>
    <cellStyle name="Финансовый 2 192 9 2" xfId="24194" xr:uid="{00000000-0005-0000-0000-0000504C0000}"/>
    <cellStyle name="Финансовый 2 192 9 3" xfId="27416" xr:uid="{00000000-0005-0000-0000-0000514C0000}"/>
    <cellStyle name="Финансовый 2 192 9 4" xfId="28853" xr:uid="{00000000-0005-0000-0000-0000524C0000}"/>
    <cellStyle name="Финансовый 2 192 9 5" xfId="30159" xr:uid="{00000000-0005-0000-0000-0000534C0000}"/>
    <cellStyle name="Финансовый 2 192 9 6" xfId="35214" xr:uid="{00000000-0005-0000-0000-0000544C0000}"/>
    <cellStyle name="Финансовый 2 192 9 7" xfId="36550" xr:uid="{00000000-0005-0000-0000-0000554C0000}"/>
    <cellStyle name="Финансовый 2 193" xfId="108" xr:uid="{00000000-0005-0000-0000-0000564C0000}"/>
    <cellStyle name="Финансовый 2 193 2" xfId="493" xr:uid="{00000000-0005-0000-0000-0000574C0000}"/>
    <cellStyle name="Финансовый 2 193 2 2" xfId="7927" xr:uid="{00000000-0005-0000-0000-0000584C0000}"/>
    <cellStyle name="Финансовый 2 193 2 3" xfId="10401" xr:uid="{00000000-0005-0000-0000-0000594C0000}"/>
    <cellStyle name="Финансовый 2 193 3" xfId="1467" xr:uid="{00000000-0005-0000-0000-00005A4C0000}"/>
    <cellStyle name="Финансовый 2 193 3 2" xfId="8067" xr:uid="{00000000-0005-0000-0000-00005B4C0000}"/>
    <cellStyle name="Финансовый 2 193 3 2 2" xfId="13712" xr:uid="{00000000-0005-0000-0000-00005C4C0000}"/>
    <cellStyle name="Финансовый 2 193 3 2 3" xfId="14610" xr:uid="{00000000-0005-0000-0000-00005D4C0000}"/>
    <cellStyle name="Финансовый 2 193 3 2 3 2" xfId="16370" xr:uid="{00000000-0005-0000-0000-00005E4C0000}"/>
    <cellStyle name="Финансовый 2 193 3 2 3 3" xfId="20353" xr:uid="{00000000-0005-0000-0000-00005F4C0000}"/>
    <cellStyle name="Финансовый 2 193 3 2 3 4" xfId="21641" xr:uid="{00000000-0005-0000-0000-0000604C0000}"/>
    <cellStyle name="Финансовый 2 193 3 2 3 5" xfId="27109" xr:uid="{00000000-0005-0000-0000-0000614C0000}"/>
    <cellStyle name="Финансовый 2 193 3 2 3 6" xfId="21188" xr:uid="{00000000-0005-0000-0000-0000624C0000}"/>
    <cellStyle name="Финансовый 2 193 3 2 3 7" xfId="28648" xr:uid="{00000000-0005-0000-0000-0000634C0000}"/>
    <cellStyle name="Финансовый 2 193 3 2 3 8" xfId="33526" xr:uid="{00000000-0005-0000-0000-0000644C0000}"/>
    <cellStyle name="Финансовый 2 193 3 2 3 9" xfId="31564" xr:uid="{00000000-0005-0000-0000-0000654C0000}"/>
    <cellStyle name="Финансовый 2 193 3 2 4" xfId="17282" xr:uid="{00000000-0005-0000-0000-0000664C0000}"/>
    <cellStyle name="Финансовый 2 193 3 2 5" xfId="18594" xr:uid="{00000000-0005-0000-0000-0000674C0000}"/>
    <cellStyle name="Финансовый 2 193 3 2 5 2" xfId="24495" xr:uid="{00000000-0005-0000-0000-0000684C0000}"/>
    <cellStyle name="Финансовый 2 193 3 2 5 3" xfId="27737" xr:uid="{00000000-0005-0000-0000-0000694C0000}"/>
    <cellStyle name="Финансовый 2 193 3 2 5 4" xfId="29174" xr:uid="{00000000-0005-0000-0000-00006A4C0000}"/>
    <cellStyle name="Финансовый 2 193 3 2 5 5" xfId="30480" xr:uid="{00000000-0005-0000-0000-00006B4C0000}"/>
    <cellStyle name="Финансовый 2 193 3 2 5 6" xfId="34893" xr:uid="{00000000-0005-0000-0000-00006C4C0000}"/>
    <cellStyle name="Финансовый 2 193 3 2 5 7" xfId="36229" xr:uid="{00000000-0005-0000-0000-00006D4C0000}"/>
    <cellStyle name="Финансовый 2 193 3 3" xfId="12568" xr:uid="{00000000-0005-0000-0000-00006E4C0000}"/>
    <cellStyle name="Финансовый 2 193 3 3 2" xfId="13064" xr:uid="{00000000-0005-0000-0000-00006F4C0000}"/>
    <cellStyle name="Финансовый 2 193 3 3 3" xfId="15258" xr:uid="{00000000-0005-0000-0000-0000704C0000}"/>
    <cellStyle name="Финансовый 2 193 3 3 3 2" xfId="15722" xr:uid="{00000000-0005-0000-0000-0000714C0000}"/>
    <cellStyle name="Финансовый 2 193 3 3 3 3" xfId="19705" xr:uid="{00000000-0005-0000-0000-0000724C0000}"/>
    <cellStyle name="Финансовый 2 193 3 3 3 4" xfId="23649" xr:uid="{00000000-0005-0000-0000-0000734C0000}"/>
    <cellStyle name="Финансовый 2 193 3 3 3 5" xfId="26215" xr:uid="{00000000-0005-0000-0000-0000744C0000}"/>
    <cellStyle name="Финансовый 2 193 3 3 3 6" xfId="21759" xr:uid="{00000000-0005-0000-0000-0000754C0000}"/>
    <cellStyle name="Финансовый 2 193 3 3 3 7" xfId="27209" xr:uid="{00000000-0005-0000-0000-0000764C0000}"/>
    <cellStyle name="Финансовый 2 193 3 3 3 8" xfId="32878" xr:uid="{00000000-0005-0000-0000-0000774C0000}"/>
    <cellStyle name="Финансовый 2 193 3 3 3 9" xfId="31417" xr:uid="{00000000-0005-0000-0000-0000784C0000}"/>
    <cellStyle name="Финансовый 2 193 3 3 4" xfId="17930" xr:uid="{00000000-0005-0000-0000-0000794C0000}"/>
    <cellStyle name="Финансовый 2 193 3 3 5" xfId="19242" xr:uid="{00000000-0005-0000-0000-00007A4C0000}"/>
    <cellStyle name="Финансовый 2 193 3 3 5 2" xfId="25032" xr:uid="{00000000-0005-0000-0000-00007B4C0000}"/>
    <cellStyle name="Финансовый 2 193 3 3 5 3" xfId="28385" xr:uid="{00000000-0005-0000-0000-00007C4C0000}"/>
    <cellStyle name="Финансовый 2 193 3 3 5 4" xfId="29822" xr:uid="{00000000-0005-0000-0000-00007D4C0000}"/>
    <cellStyle name="Финансовый 2 193 3 3 5 5" xfId="31128" xr:uid="{00000000-0005-0000-0000-00007E4C0000}"/>
    <cellStyle name="Финансовый 2 193 3 3 5 6" xfId="34245" xr:uid="{00000000-0005-0000-0000-00007F4C0000}"/>
    <cellStyle name="Финансовый 2 193 3 3 5 7" xfId="35581" xr:uid="{00000000-0005-0000-0000-0000804C0000}"/>
    <cellStyle name="Финансовый 2 193 4" xfId="10018" xr:uid="{00000000-0005-0000-0000-0000814C0000}"/>
    <cellStyle name="Финансовый 2 193 4 2" xfId="13384" xr:uid="{00000000-0005-0000-0000-0000824C0000}"/>
    <cellStyle name="Финансовый 2 193 4 3" xfId="14938" xr:uid="{00000000-0005-0000-0000-0000834C0000}"/>
    <cellStyle name="Финансовый 2 193 4 3 2" xfId="16042" xr:uid="{00000000-0005-0000-0000-0000844C0000}"/>
    <cellStyle name="Финансовый 2 193 4 3 3" xfId="20025" xr:uid="{00000000-0005-0000-0000-0000854C0000}"/>
    <cellStyle name="Финансовый 2 193 4 3 4" xfId="22718" xr:uid="{00000000-0005-0000-0000-0000864C0000}"/>
    <cellStyle name="Финансовый 2 193 4 3 5" xfId="24639" xr:uid="{00000000-0005-0000-0000-0000874C0000}"/>
    <cellStyle name="Финансовый 2 193 4 3 6" xfId="23422" xr:uid="{00000000-0005-0000-0000-0000884C0000}"/>
    <cellStyle name="Финансовый 2 193 4 3 7" xfId="28656" xr:uid="{00000000-0005-0000-0000-0000894C0000}"/>
    <cellStyle name="Финансовый 2 193 4 3 8" xfId="33198" xr:uid="{00000000-0005-0000-0000-00008A4C0000}"/>
    <cellStyle name="Финансовый 2 193 4 3 9" xfId="32370" xr:uid="{00000000-0005-0000-0000-00008B4C0000}"/>
    <cellStyle name="Финансовый 2 193 4 4" xfId="17610" xr:uid="{00000000-0005-0000-0000-00008C4C0000}"/>
    <cellStyle name="Финансовый 2 193 4 5" xfId="18922" xr:uid="{00000000-0005-0000-0000-00008D4C0000}"/>
    <cellStyle name="Финансовый 2 193 4 5 2" xfId="24145" xr:uid="{00000000-0005-0000-0000-00008E4C0000}"/>
    <cellStyle name="Финансовый 2 193 4 5 3" xfId="28065" xr:uid="{00000000-0005-0000-0000-00008F4C0000}"/>
    <cellStyle name="Финансовый 2 193 4 5 4" xfId="29502" xr:uid="{00000000-0005-0000-0000-0000904C0000}"/>
    <cellStyle name="Финансовый 2 193 4 5 5" xfId="30808" xr:uid="{00000000-0005-0000-0000-0000914C0000}"/>
    <cellStyle name="Финансовый 2 193 4 5 6" xfId="34565" xr:uid="{00000000-0005-0000-0000-0000924C0000}"/>
    <cellStyle name="Финансовый 2 193 4 5 7" xfId="35901" xr:uid="{00000000-0005-0000-0000-0000934C0000}"/>
    <cellStyle name="Финансовый 2 193 5" xfId="11352" xr:uid="{00000000-0005-0000-0000-0000944C0000}"/>
    <cellStyle name="Финансовый 2 193 6" xfId="14032" xr:uid="{00000000-0005-0000-0000-0000954C0000}"/>
    <cellStyle name="Финансовый 2 193 7" xfId="14290" xr:uid="{00000000-0005-0000-0000-0000964C0000}"/>
    <cellStyle name="Финансовый 2 193 7 2" xfId="16690" xr:uid="{00000000-0005-0000-0000-0000974C0000}"/>
    <cellStyle name="Финансовый 2 193 7 3" xfId="20673" xr:uid="{00000000-0005-0000-0000-0000984C0000}"/>
    <cellStyle name="Финансовый 2 193 7 4" xfId="24848" xr:uid="{00000000-0005-0000-0000-0000994C0000}"/>
    <cellStyle name="Финансовый 2 193 7 5" xfId="25960" xr:uid="{00000000-0005-0000-0000-00009A4C0000}"/>
    <cellStyle name="Финансовый 2 193 7 6" xfId="24913" xr:uid="{00000000-0005-0000-0000-00009B4C0000}"/>
    <cellStyle name="Финансовый 2 193 7 7" xfId="22725" xr:uid="{00000000-0005-0000-0000-00009C4C0000}"/>
    <cellStyle name="Финансовый 2 193 7 8" xfId="33846" xr:uid="{00000000-0005-0000-0000-00009D4C0000}"/>
    <cellStyle name="Финансовый 2 193 7 9" xfId="31427" xr:uid="{00000000-0005-0000-0000-00009E4C0000}"/>
    <cellStyle name="Финансовый 2 193 8" xfId="16962" xr:uid="{00000000-0005-0000-0000-00009F4C0000}"/>
    <cellStyle name="Финансовый 2 193 9" xfId="18274" xr:uid="{00000000-0005-0000-0000-0000A04C0000}"/>
    <cellStyle name="Финансовый 2 193 9 2" xfId="24026" xr:uid="{00000000-0005-0000-0000-0000A14C0000}"/>
    <cellStyle name="Финансовый 2 193 9 3" xfId="27417" xr:uid="{00000000-0005-0000-0000-0000A24C0000}"/>
    <cellStyle name="Финансовый 2 193 9 4" xfId="28854" xr:uid="{00000000-0005-0000-0000-0000A34C0000}"/>
    <cellStyle name="Финансовый 2 193 9 5" xfId="30160" xr:uid="{00000000-0005-0000-0000-0000A44C0000}"/>
    <cellStyle name="Финансовый 2 193 9 6" xfId="35213" xr:uid="{00000000-0005-0000-0000-0000A54C0000}"/>
    <cellStyle name="Финансовый 2 193 9 7" xfId="36549" xr:uid="{00000000-0005-0000-0000-0000A64C0000}"/>
    <cellStyle name="Финансовый 2 194" xfId="109" xr:uid="{00000000-0005-0000-0000-0000A74C0000}"/>
    <cellStyle name="Финансовый 2 194 2" xfId="494" xr:uid="{00000000-0005-0000-0000-0000A84C0000}"/>
    <cellStyle name="Финансовый 2 194 2 2" xfId="7768" xr:uid="{00000000-0005-0000-0000-0000A94C0000}"/>
    <cellStyle name="Финансовый 2 194 2 3" xfId="10402" xr:uid="{00000000-0005-0000-0000-0000AA4C0000}"/>
    <cellStyle name="Финансовый 2 194 3" xfId="1468" xr:uid="{00000000-0005-0000-0000-0000AB4C0000}"/>
    <cellStyle name="Финансовый 2 194 3 2" xfId="8069" xr:uid="{00000000-0005-0000-0000-0000AC4C0000}"/>
    <cellStyle name="Финансовый 2 194 3 2 2" xfId="13710" xr:uid="{00000000-0005-0000-0000-0000AD4C0000}"/>
    <cellStyle name="Финансовый 2 194 3 2 3" xfId="14612" xr:uid="{00000000-0005-0000-0000-0000AE4C0000}"/>
    <cellStyle name="Финансовый 2 194 3 2 3 2" xfId="16368" xr:uid="{00000000-0005-0000-0000-0000AF4C0000}"/>
    <cellStyle name="Финансовый 2 194 3 2 3 3" xfId="20351" xr:uid="{00000000-0005-0000-0000-0000B04C0000}"/>
    <cellStyle name="Финансовый 2 194 3 2 3 4" xfId="25041" xr:uid="{00000000-0005-0000-0000-0000B14C0000}"/>
    <cellStyle name="Финансовый 2 194 3 2 3 5" xfId="26114" xr:uid="{00000000-0005-0000-0000-0000B24C0000}"/>
    <cellStyle name="Финансовый 2 194 3 2 3 6" xfId="23005" xr:uid="{00000000-0005-0000-0000-0000B34C0000}"/>
    <cellStyle name="Финансовый 2 194 3 2 3 7" xfId="25797" xr:uid="{00000000-0005-0000-0000-0000B44C0000}"/>
    <cellStyle name="Финансовый 2 194 3 2 3 8" xfId="33524" xr:uid="{00000000-0005-0000-0000-0000B54C0000}"/>
    <cellStyle name="Финансовый 2 194 3 2 3 9" xfId="31604" xr:uid="{00000000-0005-0000-0000-0000B64C0000}"/>
    <cellStyle name="Финансовый 2 194 3 2 4" xfId="17284" xr:uid="{00000000-0005-0000-0000-0000B74C0000}"/>
    <cellStyle name="Финансовый 2 194 3 2 5" xfId="18596" xr:uid="{00000000-0005-0000-0000-0000B84C0000}"/>
    <cellStyle name="Финансовый 2 194 3 2 5 2" xfId="24100" xr:uid="{00000000-0005-0000-0000-0000B94C0000}"/>
    <cellStyle name="Финансовый 2 194 3 2 5 3" xfId="27739" xr:uid="{00000000-0005-0000-0000-0000BA4C0000}"/>
    <cellStyle name="Финансовый 2 194 3 2 5 4" xfId="29176" xr:uid="{00000000-0005-0000-0000-0000BB4C0000}"/>
    <cellStyle name="Финансовый 2 194 3 2 5 5" xfId="30482" xr:uid="{00000000-0005-0000-0000-0000BC4C0000}"/>
    <cellStyle name="Финансовый 2 194 3 2 5 6" xfId="34891" xr:uid="{00000000-0005-0000-0000-0000BD4C0000}"/>
    <cellStyle name="Финансовый 2 194 3 2 5 7" xfId="36227" xr:uid="{00000000-0005-0000-0000-0000BE4C0000}"/>
    <cellStyle name="Финансовый 2 194 3 3" xfId="12570" xr:uid="{00000000-0005-0000-0000-0000BF4C0000}"/>
    <cellStyle name="Финансовый 2 194 3 3 2" xfId="13062" xr:uid="{00000000-0005-0000-0000-0000C04C0000}"/>
    <cellStyle name="Финансовый 2 194 3 3 3" xfId="15260" xr:uid="{00000000-0005-0000-0000-0000C14C0000}"/>
    <cellStyle name="Финансовый 2 194 3 3 3 2" xfId="15720" xr:uid="{00000000-0005-0000-0000-0000C24C0000}"/>
    <cellStyle name="Финансовый 2 194 3 3 3 3" xfId="19703" xr:uid="{00000000-0005-0000-0000-0000C34C0000}"/>
    <cellStyle name="Финансовый 2 194 3 3 3 4" xfId="25383" xr:uid="{00000000-0005-0000-0000-0000C44C0000}"/>
    <cellStyle name="Финансовый 2 194 3 3 3 5" xfId="26122" xr:uid="{00000000-0005-0000-0000-0000C54C0000}"/>
    <cellStyle name="Финансовый 2 194 3 3 3 6" xfId="24544" xr:uid="{00000000-0005-0000-0000-0000C64C0000}"/>
    <cellStyle name="Финансовый 2 194 3 3 3 7" xfId="22777" xr:uid="{00000000-0005-0000-0000-0000C74C0000}"/>
    <cellStyle name="Финансовый 2 194 3 3 3 8" xfId="32876" xr:uid="{00000000-0005-0000-0000-0000C84C0000}"/>
    <cellStyle name="Финансовый 2 194 3 3 3 9" xfId="31463" xr:uid="{00000000-0005-0000-0000-0000C94C0000}"/>
    <cellStyle name="Финансовый 2 194 3 3 4" xfId="17932" xr:uid="{00000000-0005-0000-0000-0000CA4C0000}"/>
    <cellStyle name="Финансовый 2 194 3 3 5" xfId="19244" xr:uid="{00000000-0005-0000-0000-0000CB4C0000}"/>
    <cellStyle name="Финансовый 2 194 3 3 5 2" xfId="24279" xr:uid="{00000000-0005-0000-0000-0000CC4C0000}"/>
    <cellStyle name="Финансовый 2 194 3 3 5 3" xfId="28387" xr:uid="{00000000-0005-0000-0000-0000CD4C0000}"/>
    <cellStyle name="Финансовый 2 194 3 3 5 4" xfId="29824" xr:uid="{00000000-0005-0000-0000-0000CE4C0000}"/>
    <cellStyle name="Финансовый 2 194 3 3 5 5" xfId="31130" xr:uid="{00000000-0005-0000-0000-0000CF4C0000}"/>
    <cellStyle name="Финансовый 2 194 3 3 5 6" xfId="34243" xr:uid="{00000000-0005-0000-0000-0000D04C0000}"/>
    <cellStyle name="Финансовый 2 194 3 3 5 7" xfId="35579" xr:uid="{00000000-0005-0000-0000-0000D14C0000}"/>
    <cellStyle name="Финансовый 2 194 4" xfId="10019" xr:uid="{00000000-0005-0000-0000-0000D24C0000}"/>
    <cellStyle name="Финансовый 2 194 4 2" xfId="13383" xr:uid="{00000000-0005-0000-0000-0000D34C0000}"/>
    <cellStyle name="Финансовый 2 194 4 3" xfId="14939" xr:uid="{00000000-0005-0000-0000-0000D44C0000}"/>
    <cellStyle name="Финансовый 2 194 4 3 2" xfId="16041" xr:uid="{00000000-0005-0000-0000-0000D54C0000}"/>
    <cellStyle name="Финансовый 2 194 4 3 3" xfId="20024" xr:uid="{00000000-0005-0000-0000-0000D64C0000}"/>
    <cellStyle name="Финансовый 2 194 4 3 4" xfId="22555" xr:uid="{00000000-0005-0000-0000-0000D74C0000}"/>
    <cellStyle name="Финансовый 2 194 4 3 5" xfId="20992" xr:uid="{00000000-0005-0000-0000-0000D84C0000}"/>
    <cellStyle name="Финансовый 2 194 4 3 6" xfId="21251" xr:uid="{00000000-0005-0000-0000-0000D94C0000}"/>
    <cellStyle name="Финансовый 2 194 4 3 7" xfId="21911" xr:uid="{00000000-0005-0000-0000-0000DA4C0000}"/>
    <cellStyle name="Финансовый 2 194 4 3 8" xfId="33197" xr:uid="{00000000-0005-0000-0000-0000DB4C0000}"/>
    <cellStyle name="Финансовый 2 194 4 3 9" xfId="32454" xr:uid="{00000000-0005-0000-0000-0000DC4C0000}"/>
    <cellStyle name="Финансовый 2 194 4 4" xfId="17611" xr:uid="{00000000-0005-0000-0000-0000DD4C0000}"/>
    <cellStyle name="Финансовый 2 194 4 5" xfId="18923" xr:uid="{00000000-0005-0000-0000-0000DE4C0000}"/>
    <cellStyle name="Финансовый 2 194 4 5 2" xfId="23730" xr:uid="{00000000-0005-0000-0000-0000DF4C0000}"/>
    <cellStyle name="Финансовый 2 194 4 5 3" xfId="28066" xr:uid="{00000000-0005-0000-0000-0000E04C0000}"/>
    <cellStyle name="Финансовый 2 194 4 5 4" xfId="29503" xr:uid="{00000000-0005-0000-0000-0000E14C0000}"/>
    <cellStyle name="Финансовый 2 194 4 5 5" xfId="30809" xr:uid="{00000000-0005-0000-0000-0000E24C0000}"/>
    <cellStyle name="Финансовый 2 194 4 5 6" xfId="34564" xr:uid="{00000000-0005-0000-0000-0000E34C0000}"/>
    <cellStyle name="Финансовый 2 194 4 5 7" xfId="35900" xr:uid="{00000000-0005-0000-0000-0000E44C0000}"/>
    <cellStyle name="Финансовый 2 194 5" xfId="11353" xr:uid="{00000000-0005-0000-0000-0000E54C0000}"/>
    <cellStyle name="Финансовый 2 194 6" xfId="14031" xr:uid="{00000000-0005-0000-0000-0000E64C0000}"/>
    <cellStyle name="Финансовый 2 194 7" xfId="14291" xr:uid="{00000000-0005-0000-0000-0000E74C0000}"/>
    <cellStyle name="Финансовый 2 194 7 2" xfId="16689" xr:uid="{00000000-0005-0000-0000-0000E84C0000}"/>
    <cellStyle name="Финансовый 2 194 7 3" xfId="20672" xr:uid="{00000000-0005-0000-0000-0000E94C0000}"/>
    <cellStyle name="Финансовый 2 194 7 4" xfId="24466" xr:uid="{00000000-0005-0000-0000-0000EA4C0000}"/>
    <cellStyle name="Финансовый 2 194 7 5" xfId="25837" xr:uid="{00000000-0005-0000-0000-0000EB4C0000}"/>
    <cellStyle name="Финансовый 2 194 7 6" xfId="25197" xr:uid="{00000000-0005-0000-0000-0000EC4C0000}"/>
    <cellStyle name="Финансовый 2 194 7 7" xfId="26014" xr:uid="{00000000-0005-0000-0000-0000ED4C0000}"/>
    <cellStyle name="Финансовый 2 194 7 8" xfId="33845" xr:uid="{00000000-0005-0000-0000-0000EE4C0000}"/>
    <cellStyle name="Финансовый 2 194 7 9" xfId="32569" xr:uid="{00000000-0005-0000-0000-0000EF4C0000}"/>
    <cellStyle name="Финансовый 2 194 8" xfId="16963" xr:uid="{00000000-0005-0000-0000-0000F04C0000}"/>
    <cellStyle name="Финансовый 2 194 9" xfId="18275" xr:uid="{00000000-0005-0000-0000-0000F14C0000}"/>
    <cellStyle name="Финансовый 2 194 9 2" xfId="23916" xr:uid="{00000000-0005-0000-0000-0000F24C0000}"/>
    <cellStyle name="Финансовый 2 194 9 3" xfId="27418" xr:uid="{00000000-0005-0000-0000-0000F34C0000}"/>
    <cellStyle name="Финансовый 2 194 9 4" xfId="28855" xr:uid="{00000000-0005-0000-0000-0000F44C0000}"/>
    <cellStyle name="Финансовый 2 194 9 5" xfId="30161" xr:uid="{00000000-0005-0000-0000-0000F54C0000}"/>
    <cellStyle name="Финансовый 2 194 9 6" xfId="35212" xr:uid="{00000000-0005-0000-0000-0000F64C0000}"/>
    <cellStyle name="Финансовый 2 194 9 7" xfId="36548" xr:uid="{00000000-0005-0000-0000-0000F74C0000}"/>
    <cellStyle name="Финансовый 2 195" xfId="110" xr:uid="{00000000-0005-0000-0000-0000F84C0000}"/>
    <cellStyle name="Финансовый 2 195 2" xfId="495" xr:uid="{00000000-0005-0000-0000-0000F94C0000}"/>
    <cellStyle name="Финансовый 2 195 2 2" xfId="8251" xr:uid="{00000000-0005-0000-0000-0000FA4C0000}"/>
    <cellStyle name="Финансовый 2 195 2 3" xfId="10403" xr:uid="{00000000-0005-0000-0000-0000FB4C0000}"/>
    <cellStyle name="Финансовый 2 195 3" xfId="1469" xr:uid="{00000000-0005-0000-0000-0000FC4C0000}"/>
    <cellStyle name="Финансовый 2 195 3 2" xfId="8195" xr:uid="{00000000-0005-0000-0000-0000FD4C0000}"/>
    <cellStyle name="Финансовый 2 195 3 2 2" xfId="13664" xr:uid="{00000000-0005-0000-0000-0000FE4C0000}"/>
    <cellStyle name="Финансовый 2 195 3 2 3" xfId="14658" xr:uid="{00000000-0005-0000-0000-0000FF4C0000}"/>
    <cellStyle name="Финансовый 2 195 3 2 3 2" xfId="16322" xr:uid="{00000000-0005-0000-0000-0000004D0000}"/>
    <cellStyle name="Финансовый 2 195 3 2 3 3" xfId="20305" xr:uid="{00000000-0005-0000-0000-0000014D0000}"/>
    <cellStyle name="Финансовый 2 195 3 2 3 4" xfId="21984" xr:uid="{00000000-0005-0000-0000-0000024D0000}"/>
    <cellStyle name="Финансовый 2 195 3 2 3 5" xfId="26837" xr:uid="{00000000-0005-0000-0000-0000034D0000}"/>
    <cellStyle name="Финансовый 2 195 3 2 3 6" xfId="26473" xr:uid="{00000000-0005-0000-0000-0000044D0000}"/>
    <cellStyle name="Финансовый 2 195 3 2 3 7" xfId="25920" xr:uid="{00000000-0005-0000-0000-0000054D0000}"/>
    <cellStyle name="Финансовый 2 195 3 2 3 8" xfId="33478" xr:uid="{00000000-0005-0000-0000-0000064D0000}"/>
    <cellStyle name="Финансовый 2 195 3 2 3 9" xfId="32290" xr:uid="{00000000-0005-0000-0000-0000074D0000}"/>
    <cellStyle name="Финансовый 2 195 3 2 4" xfId="17330" xr:uid="{00000000-0005-0000-0000-0000084D0000}"/>
    <cellStyle name="Финансовый 2 195 3 2 5" xfId="18642" xr:uid="{00000000-0005-0000-0000-0000094D0000}"/>
    <cellStyle name="Финансовый 2 195 3 2 5 2" xfId="22570" xr:uid="{00000000-0005-0000-0000-00000A4D0000}"/>
    <cellStyle name="Финансовый 2 195 3 2 5 3" xfId="27785" xr:uid="{00000000-0005-0000-0000-00000B4D0000}"/>
    <cellStyle name="Финансовый 2 195 3 2 5 4" xfId="29222" xr:uid="{00000000-0005-0000-0000-00000C4D0000}"/>
    <cellStyle name="Финансовый 2 195 3 2 5 5" xfId="30528" xr:uid="{00000000-0005-0000-0000-00000D4D0000}"/>
    <cellStyle name="Финансовый 2 195 3 2 5 6" xfId="34845" xr:uid="{00000000-0005-0000-0000-00000E4D0000}"/>
    <cellStyle name="Финансовый 2 195 3 2 5 7" xfId="36181" xr:uid="{00000000-0005-0000-0000-00000F4D0000}"/>
    <cellStyle name="Финансовый 2 195 3 3" xfId="12616" xr:uid="{00000000-0005-0000-0000-0000104D0000}"/>
    <cellStyle name="Финансовый 2 195 3 3 2" xfId="13016" xr:uid="{00000000-0005-0000-0000-0000114D0000}"/>
    <cellStyle name="Финансовый 2 195 3 3 3" xfId="15306" xr:uid="{00000000-0005-0000-0000-0000124D0000}"/>
    <cellStyle name="Финансовый 2 195 3 3 3 2" xfId="15674" xr:uid="{00000000-0005-0000-0000-0000134D0000}"/>
    <cellStyle name="Финансовый 2 195 3 3 3 3" xfId="19657" xr:uid="{00000000-0005-0000-0000-0000144D0000}"/>
    <cellStyle name="Финансовый 2 195 3 3 3 4" xfId="22806" xr:uid="{00000000-0005-0000-0000-0000154D0000}"/>
    <cellStyle name="Финансовый 2 195 3 3 3 5" xfId="26661" xr:uid="{00000000-0005-0000-0000-0000164D0000}"/>
    <cellStyle name="Финансовый 2 195 3 3 3 6" xfId="24513" xr:uid="{00000000-0005-0000-0000-0000174D0000}"/>
    <cellStyle name="Финансовый 2 195 3 3 3 7" xfId="23301" xr:uid="{00000000-0005-0000-0000-0000184D0000}"/>
    <cellStyle name="Финансовый 2 195 3 3 3 8" xfId="32830" xr:uid="{00000000-0005-0000-0000-0000194D0000}"/>
    <cellStyle name="Финансовый 2 195 3 3 3 9" xfId="32483" xr:uid="{00000000-0005-0000-0000-00001A4D0000}"/>
    <cellStyle name="Финансовый 2 195 3 3 4" xfId="17978" xr:uid="{00000000-0005-0000-0000-00001B4D0000}"/>
    <cellStyle name="Финансовый 2 195 3 3 5" xfId="19290" xr:uid="{00000000-0005-0000-0000-00001C4D0000}"/>
    <cellStyle name="Финансовый 2 195 3 3 5 2" xfId="25110" xr:uid="{00000000-0005-0000-0000-00001D4D0000}"/>
    <cellStyle name="Финансовый 2 195 3 3 5 3" xfId="28433" xr:uid="{00000000-0005-0000-0000-00001E4D0000}"/>
    <cellStyle name="Финансовый 2 195 3 3 5 4" xfId="29870" xr:uid="{00000000-0005-0000-0000-00001F4D0000}"/>
    <cellStyle name="Финансовый 2 195 3 3 5 5" xfId="31176" xr:uid="{00000000-0005-0000-0000-0000204D0000}"/>
    <cellStyle name="Финансовый 2 195 3 3 5 6" xfId="34197" xr:uid="{00000000-0005-0000-0000-0000214D0000}"/>
    <cellStyle name="Финансовый 2 195 3 3 5 7" xfId="35533" xr:uid="{00000000-0005-0000-0000-0000224D0000}"/>
    <cellStyle name="Финансовый 2 195 4" xfId="10020" xr:uid="{00000000-0005-0000-0000-0000234D0000}"/>
    <cellStyle name="Финансовый 2 195 4 2" xfId="13382" xr:uid="{00000000-0005-0000-0000-0000244D0000}"/>
    <cellStyle name="Финансовый 2 195 4 3" xfId="14940" xr:uid="{00000000-0005-0000-0000-0000254D0000}"/>
    <cellStyle name="Финансовый 2 195 4 3 2" xfId="16040" xr:uid="{00000000-0005-0000-0000-0000264D0000}"/>
    <cellStyle name="Финансовый 2 195 4 3 3" xfId="20023" xr:uid="{00000000-0005-0000-0000-0000274D0000}"/>
    <cellStyle name="Финансовый 2 195 4 3 4" xfId="22503" xr:uid="{00000000-0005-0000-0000-0000284D0000}"/>
    <cellStyle name="Финансовый 2 195 4 3 5" xfId="27265" xr:uid="{00000000-0005-0000-0000-0000294D0000}"/>
    <cellStyle name="Финансовый 2 195 4 3 6" xfId="24361" xr:uid="{00000000-0005-0000-0000-00002A4D0000}"/>
    <cellStyle name="Финансовый 2 195 4 3 7" xfId="26902" xr:uid="{00000000-0005-0000-0000-00002B4D0000}"/>
    <cellStyle name="Финансовый 2 195 4 3 8" xfId="33196" xr:uid="{00000000-0005-0000-0000-00002C4D0000}"/>
    <cellStyle name="Финансовый 2 195 4 3 9" xfId="32518" xr:uid="{00000000-0005-0000-0000-00002D4D0000}"/>
    <cellStyle name="Финансовый 2 195 4 4" xfId="17612" xr:uid="{00000000-0005-0000-0000-00002E4D0000}"/>
    <cellStyle name="Финансовый 2 195 4 5" xfId="18924" xr:uid="{00000000-0005-0000-0000-00002F4D0000}"/>
    <cellStyle name="Финансовый 2 195 4 5 2" xfId="23529" xr:uid="{00000000-0005-0000-0000-0000304D0000}"/>
    <cellStyle name="Финансовый 2 195 4 5 3" xfId="28067" xr:uid="{00000000-0005-0000-0000-0000314D0000}"/>
    <cellStyle name="Финансовый 2 195 4 5 4" xfId="29504" xr:uid="{00000000-0005-0000-0000-0000324D0000}"/>
    <cellStyle name="Финансовый 2 195 4 5 5" xfId="30810" xr:uid="{00000000-0005-0000-0000-0000334D0000}"/>
    <cellStyle name="Финансовый 2 195 4 5 6" xfId="34563" xr:uid="{00000000-0005-0000-0000-0000344D0000}"/>
    <cellStyle name="Финансовый 2 195 4 5 7" xfId="35899" xr:uid="{00000000-0005-0000-0000-0000354D0000}"/>
    <cellStyle name="Финансовый 2 195 5" xfId="11354" xr:uid="{00000000-0005-0000-0000-0000364D0000}"/>
    <cellStyle name="Финансовый 2 195 6" xfId="14030" xr:uid="{00000000-0005-0000-0000-0000374D0000}"/>
    <cellStyle name="Финансовый 2 195 7" xfId="14292" xr:uid="{00000000-0005-0000-0000-0000384D0000}"/>
    <cellStyle name="Финансовый 2 195 7 2" xfId="16688" xr:uid="{00000000-0005-0000-0000-0000394D0000}"/>
    <cellStyle name="Финансовый 2 195 7 3" xfId="20671" xr:uid="{00000000-0005-0000-0000-00003A4D0000}"/>
    <cellStyle name="Финансовый 2 195 7 4" xfId="21114" xr:uid="{00000000-0005-0000-0000-00003B4D0000}"/>
    <cellStyle name="Финансовый 2 195 7 5" xfId="25022" xr:uid="{00000000-0005-0000-0000-00003C4D0000}"/>
    <cellStyle name="Финансовый 2 195 7 6" xfId="20925" xr:uid="{00000000-0005-0000-0000-00003D4D0000}"/>
    <cellStyle name="Финансовый 2 195 7 7" xfId="21086" xr:uid="{00000000-0005-0000-0000-00003E4D0000}"/>
    <cellStyle name="Финансовый 2 195 7 8" xfId="33844" xr:uid="{00000000-0005-0000-0000-00003F4D0000}"/>
    <cellStyle name="Финансовый 2 195 7 9" xfId="31576" xr:uid="{00000000-0005-0000-0000-0000404D0000}"/>
    <cellStyle name="Финансовый 2 195 8" xfId="16964" xr:uid="{00000000-0005-0000-0000-0000414D0000}"/>
    <cellStyle name="Финансовый 2 195 9" xfId="18276" xr:uid="{00000000-0005-0000-0000-0000424D0000}"/>
    <cellStyle name="Финансовый 2 195 9 2" xfId="23586" xr:uid="{00000000-0005-0000-0000-0000434D0000}"/>
    <cellStyle name="Финансовый 2 195 9 3" xfId="27419" xr:uid="{00000000-0005-0000-0000-0000444D0000}"/>
    <cellStyle name="Финансовый 2 195 9 4" xfId="28856" xr:uid="{00000000-0005-0000-0000-0000454D0000}"/>
    <cellStyle name="Финансовый 2 195 9 5" xfId="30162" xr:uid="{00000000-0005-0000-0000-0000464D0000}"/>
    <cellStyle name="Финансовый 2 195 9 6" xfId="35211" xr:uid="{00000000-0005-0000-0000-0000474D0000}"/>
    <cellStyle name="Финансовый 2 195 9 7" xfId="36547" xr:uid="{00000000-0005-0000-0000-0000484D0000}"/>
    <cellStyle name="Финансовый 2 196" xfId="111" xr:uid="{00000000-0005-0000-0000-0000494D0000}"/>
    <cellStyle name="Финансовый 2 196 2" xfId="496" xr:uid="{00000000-0005-0000-0000-00004A4D0000}"/>
    <cellStyle name="Финансовый 2 196 2 2" xfId="8009" xr:uid="{00000000-0005-0000-0000-00004B4D0000}"/>
    <cellStyle name="Финансовый 2 196 2 3" xfId="10404" xr:uid="{00000000-0005-0000-0000-00004C4D0000}"/>
    <cellStyle name="Финансовый 2 196 3" xfId="1470" xr:uid="{00000000-0005-0000-0000-00004D4D0000}"/>
    <cellStyle name="Финансовый 2 196 3 2" xfId="9352" xr:uid="{00000000-0005-0000-0000-00004E4D0000}"/>
    <cellStyle name="Финансовый 2 196 3 2 2" xfId="13556" xr:uid="{00000000-0005-0000-0000-00004F4D0000}"/>
    <cellStyle name="Финансовый 2 196 3 2 3" xfId="14766" xr:uid="{00000000-0005-0000-0000-0000504D0000}"/>
    <cellStyle name="Финансовый 2 196 3 2 3 2" xfId="16214" xr:uid="{00000000-0005-0000-0000-0000514D0000}"/>
    <cellStyle name="Финансовый 2 196 3 2 3 3" xfId="20197" xr:uid="{00000000-0005-0000-0000-0000524D0000}"/>
    <cellStyle name="Финансовый 2 196 3 2 3 4" xfId="23658" xr:uid="{00000000-0005-0000-0000-0000534D0000}"/>
    <cellStyle name="Финансовый 2 196 3 2 3 5" xfId="25666" xr:uid="{00000000-0005-0000-0000-0000544D0000}"/>
    <cellStyle name="Финансовый 2 196 3 2 3 6" xfId="26452" xr:uid="{00000000-0005-0000-0000-0000554D0000}"/>
    <cellStyle name="Финансовый 2 196 3 2 3 7" xfId="26978" xr:uid="{00000000-0005-0000-0000-0000564D0000}"/>
    <cellStyle name="Финансовый 2 196 3 2 3 8" xfId="33370" xr:uid="{00000000-0005-0000-0000-0000574D0000}"/>
    <cellStyle name="Финансовый 2 196 3 2 3 9" xfId="32369" xr:uid="{00000000-0005-0000-0000-0000584D0000}"/>
    <cellStyle name="Финансовый 2 196 3 2 4" xfId="17438" xr:uid="{00000000-0005-0000-0000-0000594D0000}"/>
    <cellStyle name="Финансовый 2 196 3 2 5" xfId="18750" xr:uid="{00000000-0005-0000-0000-00005A4D0000}"/>
    <cellStyle name="Финансовый 2 196 3 2 5 2" xfId="21363" xr:uid="{00000000-0005-0000-0000-00005B4D0000}"/>
    <cellStyle name="Финансовый 2 196 3 2 5 3" xfId="27893" xr:uid="{00000000-0005-0000-0000-00005C4D0000}"/>
    <cellStyle name="Финансовый 2 196 3 2 5 4" xfId="29330" xr:uid="{00000000-0005-0000-0000-00005D4D0000}"/>
    <cellStyle name="Финансовый 2 196 3 2 5 5" xfId="30636" xr:uid="{00000000-0005-0000-0000-00005E4D0000}"/>
    <cellStyle name="Финансовый 2 196 3 2 5 6" xfId="34737" xr:uid="{00000000-0005-0000-0000-00005F4D0000}"/>
    <cellStyle name="Финансовый 2 196 3 2 5 7" xfId="36073" xr:uid="{00000000-0005-0000-0000-0000604D0000}"/>
    <cellStyle name="Финансовый 2 196 3 3" xfId="12723" xr:uid="{00000000-0005-0000-0000-0000614D0000}"/>
    <cellStyle name="Финансовый 2 196 3 3 2" xfId="12909" xr:uid="{00000000-0005-0000-0000-0000624D0000}"/>
    <cellStyle name="Финансовый 2 196 3 3 3" xfId="15413" xr:uid="{00000000-0005-0000-0000-0000634D0000}"/>
    <cellStyle name="Финансовый 2 196 3 3 3 2" xfId="15567" xr:uid="{00000000-0005-0000-0000-0000644D0000}"/>
    <cellStyle name="Финансовый 2 196 3 3 3 3" xfId="19550" xr:uid="{00000000-0005-0000-0000-0000654D0000}"/>
    <cellStyle name="Финансовый 2 196 3 3 3 4" xfId="24121" xr:uid="{00000000-0005-0000-0000-0000664D0000}"/>
    <cellStyle name="Финансовый 2 196 3 3 3 5" xfId="25719" xr:uid="{00000000-0005-0000-0000-0000674D0000}"/>
    <cellStyle name="Финансовый 2 196 3 3 3 6" xfId="25180" xr:uid="{00000000-0005-0000-0000-0000684D0000}"/>
    <cellStyle name="Финансовый 2 196 3 3 3 7" xfId="25713" xr:uid="{00000000-0005-0000-0000-0000694D0000}"/>
    <cellStyle name="Финансовый 2 196 3 3 3 8" xfId="32723" xr:uid="{00000000-0005-0000-0000-00006A4D0000}"/>
    <cellStyle name="Финансовый 2 196 3 3 3 9" xfId="32232" xr:uid="{00000000-0005-0000-0000-00006B4D0000}"/>
    <cellStyle name="Финансовый 2 196 3 3 4" xfId="18085" xr:uid="{00000000-0005-0000-0000-00006C4D0000}"/>
    <cellStyle name="Финансовый 2 196 3 3 5" xfId="19397" xr:uid="{00000000-0005-0000-0000-00006D4D0000}"/>
    <cellStyle name="Финансовый 2 196 3 3 5 2" xfId="22760" xr:uid="{00000000-0005-0000-0000-00006E4D0000}"/>
    <cellStyle name="Финансовый 2 196 3 3 5 3" xfId="28540" xr:uid="{00000000-0005-0000-0000-00006F4D0000}"/>
    <cellStyle name="Финансовый 2 196 3 3 5 4" xfId="29977" xr:uid="{00000000-0005-0000-0000-0000704D0000}"/>
    <cellStyle name="Финансовый 2 196 3 3 5 5" xfId="31283" xr:uid="{00000000-0005-0000-0000-0000714D0000}"/>
    <cellStyle name="Финансовый 2 196 3 3 5 6" xfId="34090" xr:uid="{00000000-0005-0000-0000-0000724D0000}"/>
    <cellStyle name="Финансовый 2 196 3 3 5 7" xfId="35426" xr:uid="{00000000-0005-0000-0000-0000734D0000}"/>
    <cellStyle name="Финансовый 2 196 4" xfId="10021" xr:uid="{00000000-0005-0000-0000-0000744D0000}"/>
    <cellStyle name="Финансовый 2 196 4 2" xfId="13381" xr:uid="{00000000-0005-0000-0000-0000754D0000}"/>
    <cellStyle name="Финансовый 2 196 4 3" xfId="14941" xr:uid="{00000000-0005-0000-0000-0000764D0000}"/>
    <cellStyle name="Финансовый 2 196 4 3 2" xfId="16039" xr:uid="{00000000-0005-0000-0000-0000774D0000}"/>
    <cellStyle name="Финансовый 2 196 4 3 3" xfId="20022" xr:uid="{00000000-0005-0000-0000-0000784D0000}"/>
    <cellStyle name="Финансовый 2 196 4 3 4" xfId="22452" xr:uid="{00000000-0005-0000-0000-0000794D0000}"/>
    <cellStyle name="Финансовый 2 196 4 3 5" xfId="24455" xr:uid="{00000000-0005-0000-0000-00007A4D0000}"/>
    <cellStyle name="Финансовый 2 196 4 3 6" xfId="23922" xr:uid="{00000000-0005-0000-0000-00007B4D0000}"/>
    <cellStyle name="Финансовый 2 196 4 3 7" xfId="23703" xr:uid="{00000000-0005-0000-0000-00007C4D0000}"/>
    <cellStyle name="Финансовый 2 196 4 3 8" xfId="33195" xr:uid="{00000000-0005-0000-0000-00007D4D0000}"/>
    <cellStyle name="Финансовый 2 196 4 3 9" xfId="31402" xr:uid="{00000000-0005-0000-0000-00007E4D0000}"/>
    <cellStyle name="Финансовый 2 196 4 4" xfId="17613" xr:uid="{00000000-0005-0000-0000-00007F4D0000}"/>
    <cellStyle name="Финансовый 2 196 4 5" xfId="18925" xr:uid="{00000000-0005-0000-0000-0000804D0000}"/>
    <cellStyle name="Финансовый 2 196 4 5 2" xfId="23316" xr:uid="{00000000-0005-0000-0000-0000814D0000}"/>
    <cellStyle name="Финансовый 2 196 4 5 3" xfId="28068" xr:uid="{00000000-0005-0000-0000-0000824D0000}"/>
    <cellStyle name="Финансовый 2 196 4 5 4" xfId="29505" xr:uid="{00000000-0005-0000-0000-0000834D0000}"/>
    <cellStyle name="Финансовый 2 196 4 5 5" xfId="30811" xr:uid="{00000000-0005-0000-0000-0000844D0000}"/>
    <cellStyle name="Финансовый 2 196 4 5 6" xfId="34562" xr:uid="{00000000-0005-0000-0000-0000854D0000}"/>
    <cellStyle name="Финансовый 2 196 4 5 7" xfId="35898" xr:uid="{00000000-0005-0000-0000-0000864D0000}"/>
    <cellStyle name="Финансовый 2 196 5" xfId="11355" xr:uid="{00000000-0005-0000-0000-0000874D0000}"/>
    <cellStyle name="Финансовый 2 196 6" xfId="14029" xr:uid="{00000000-0005-0000-0000-0000884D0000}"/>
    <cellStyle name="Финансовый 2 196 7" xfId="14293" xr:uid="{00000000-0005-0000-0000-0000894D0000}"/>
    <cellStyle name="Финансовый 2 196 7 2" xfId="16687" xr:uid="{00000000-0005-0000-0000-00008A4D0000}"/>
    <cellStyle name="Финансовый 2 196 7 3" xfId="20670" xr:uid="{00000000-0005-0000-0000-00008B4D0000}"/>
    <cellStyle name="Финансовый 2 196 7 4" xfId="24812" xr:uid="{00000000-0005-0000-0000-00008C4D0000}"/>
    <cellStyle name="Финансовый 2 196 7 5" xfId="27061" xr:uid="{00000000-0005-0000-0000-00008D4D0000}"/>
    <cellStyle name="Финансовый 2 196 7 6" xfId="22708" xr:uid="{00000000-0005-0000-0000-00008E4D0000}"/>
    <cellStyle name="Финансовый 2 196 7 7" xfId="25889" xr:uid="{00000000-0005-0000-0000-00008F4D0000}"/>
    <cellStyle name="Финансовый 2 196 7 8" xfId="33843" xr:uid="{00000000-0005-0000-0000-0000904D0000}"/>
    <cellStyle name="Финансовый 2 196 7 9" xfId="32023" xr:uid="{00000000-0005-0000-0000-0000914D0000}"/>
    <cellStyle name="Финансовый 2 196 8" xfId="16965" xr:uid="{00000000-0005-0000-0000-0000924D0000}"/>
    <cellStyle name="Финансовый 2 196 9" xfId="18277" xr:uid="{00000000-0005-0000-0000-0000934D0000}"/>
    <cellStyle name="Финансовый 2 196 9 2" xfId="23370" xr:uid="{00000000-0005-0000-0000-0000944D0000}"/>
    <cellStyle name="Финансовый 2 196 9 3" xfId="27420" xr:uid="{00000000-0005-0000-0000-0000954D0000}"/>
    <cellStyle name="Финансовый 2 196 9 4" xfId="28857" xr:uid="{00000000-0005-0000-0000-0000964D0000}"/>
    <cellStyle name="Финансовый 2 196 9 5" xfId="30163" xr:uid="{00000000-0005-0000-0000-0000974D0000}"/>
    <cellStyle name="Финансовый 2 196 9 6" xfId="35210" xr:uid="{00000000-0005-0000-0000-0000984D0000}"/>
    <cellStyle name="Финансовый 2 196 9 7" xfId="36546" xr:uid="{00000000-0005-0000-0000-0000994D0000}"/>
    <cellStyle name="Финансовый 2 197" xfId="339" xr:uid="{00000000-0005-0000-0000-00009A4D0000}"/>
    <cellStyle name="Финансовый 2 197 2" xfId="8046" xr:uid="{00000000-0005-0000-0000-00009B4D0000}"/>
    <cellStyle name="Финансовый 2 197 3" xfId="10247" xr:uid="{00000000-0005-0000-0000-00009C4D0000}"/>
    <cellStyle name="Финансовый 2 198" xfId="1014" xr:uid="{00000000-0005-0000-0000-00009D4D0000}"/>
    <cellStyle name="Финансовый 2 198 2" xfId="6098" xr:uid="{00000000-0005-0000-0000-00009E4D0000}"/>
    <cellStyle name="Финансовый 2 198 2 2" xfId="9678" xr:uid="{00000000-0005-0000-0000-00009F4D0000}"/>
    <cellStyle name="Финансовый 2 198 2 2 2" xfId="13536" xr:uid="{00000000-0005-0000-0000-0000A04D0000}"/>
    <cellStyle name="Финансовый 2 198 2 2 3" xfId="14786" xr:uid="{00000000-0005-0000-0000-0000A14D0000}"/>
    <cellStyle name="Финансовый 2 198 2 2 3 2" xfId="16194" xr:uid="{00000000-0005-0000-0000-0000A24D0000}"/>
    <cellStyle name="Финансовый 2 198 2 2 3 3" xfId="20177" xr:uid="{00000000-0005-0000-0000-0000A34D0000}"/>
    <cellStyle name="Финансовый 2 198 2 2 3 4" xfId="24209" xr:uid="{00000000-0005-0000-0000-0000A44D0000}"/>
    <cellStyle name="Финансовый 2 198 2 2 3 5" xfId="21325" xr:uid="{00000000-0005-0000-0000-0000A54D0000}"/>
    <cellStyle name="Финансовый 2 198 2 2 3 6" xfId="26854" xr:uid="{00000000-0005-0000-0000-0000A64D0000}"/>
    <cellStyle name="Финансовый 2 198 2 2 3 7" xfId="24935" xr:uid="{00000000-0005-0000-0000-0000A74D0000}"/>
    <cellStyle name="Финансовый 2 198 2 2 3 8" xfId="33350" xr:uid="{00000000-0005-0000-0000-0000A84D0000}"/>
    <cellStyle name="Финансовый 2 198 2 2 3 9" xfId="32288" xr:uid="{00000000-0005-0000-0000-0000A94D0000}"/>
    <cellStyle name="Финансовый 2 198 2 2 4" xfId="17458" xr:uid="{00000000-0005-0000-0000-0000AA4D0000}"/>
    <cellStyle name="Финансовый 2 198 2 2 5" xfId="18770" xr:uid="{00000000-0005-0000-0000-0000AB4D0000}"/>
    <cellStyle name="Финансовый 2 198 2 2 5 2" xfId="23223" xr:uid="{00000000-0005-0000-0000-0000AC4D0000}"/>
    <cellStyle name="Финансовый 2 198 2 2 5 3" xfId="27913" xr:uid="{00000000-0005-0000-0000-0000AD4D0000}"/>
    <cellStyle name="Финансовый 2 198 2 2 5 4" xfId="29350" xr:uid="{00000000-0005-0000-0000-0000AE4D0000}"/>
    <cellStyle name="Финансовый 2 198 2 2 5 5" xfId="30656" xr:uid="{00000000-0005-0000-0000-0000AF4D0000}"/>
    <cellStyle name="Финансовый 2 198 2 2 5 6" xfId="34717" xr:uid="{00000000-0005-0000-0000-0000B04D0000}"/>
    <cellStyle name="Финансовый 2 198 2 2 5 7" xfId="36053" xr:uid="{00000000-0005-0000-0000-0000B14D0000}"/>
    <cellStyle name="Финансовый 2 198 2 3" xfId="12737" xr:uid="{00000000-0005-0000-0000-0000B24D0000}"/>
    <cellStyle name="Финансовый 2 198 2 3 2" xfId="12895" xr:uid="{00000000-0005-0000-0000-0000B34D0000}"/>
    <cellStyle name="Финансовый 2 198 2 3 3" xfId="15427" xr:uid="{00000000-0005-0000-0000-0000B44D0000}"/>
    <cellStyle name="Финансовый 2 198 2 3 3 2" xfId="15553" xr:uid="{00000000-0005-0000-0000-0000B54D0000}"/>
    <cellStyle name="Финансовый 2 198 2 3 3 3" xfId="19536" xr:uid="{00000000-0005-0000-0000-0000B64D0000}"/>
    <cellStyle name="Финансовый 2 198 2 3 3 4" xfId="23495" xr:uid="{00000000-0005-0000-0000-0000B74D0000}"/>
    <cellStyle name="Финансовый 2 198 2 3 3 5" xfId="26016" xr:uid="{00000000-0005-0000-0000-0000B84D0000}"/>
    <cellStyle name="Финансовый 2 198 2 3 3 6" xfId="25225" xr:uid="{00000000-0005-0000-0000-0000B94D0000}"/>
    <cellStyle name="Финансовый 2 198 2 3 3 7" xfId="25644" xr:uid="{00000000-0005-0000-0000-0000BA4D0000}"/>
    <cellStyle name="Финансовый 2 198 2 3 3 8" xfId="32709" xr:uid="{00000000-0005-0000-0000-0000BB4D0000}"/>
    <cellStyle name="Финансовый 2 198 2 3 3 9" xfId="31547" xr:uid="{00000000-0005-0000-0000-0000BC4D0000}"/>
    <cellStyle name="Финансовый 2 198 2 3 4" xfId="18099" xr:uid="{00000000-0005-0000-0000-0000BD4D0000}"/>
    <cellStyle name="Финансовый 2 198 2 3 5" xfId="19411" xr:uid="{00000000-0005-0000-0000-0000BE4D0000}"/>
    <cellStyle name="Финансовый 2 198 2 3 5 2" xfId="23320" xr:uid="{00000000-0005-0000-0000-0000BF4D0000}"/>
    <cellStyle name="Финансовый 2 198 2 3 5 3" xfId="28554" xr:uid="{00000000-0005-0000-0000-0000C04D0000}"/>
    <cellStyle name="Финансовый 2 198 2 3 5 4" xfId="29991" xr:uid="{00000000-0005-0000-0000-0000C14D0000}"/>
    <cellStyle name="Финансовый 2 198 2 3 5 5" xfId="31297" xr:uid="{00000000-0005-0000-0000-0000C24D0000}"/>
    <cellStyle name="Финансовый 2 198 2 3 5 6" xfId="34076" xr:uid="{00000000-0005-0000-0000-0000C34D0000}"/>
    <cellStyle name="Финансовый 2 198 2 3 5 7" xfId="35412" xr:uid="{00000000-0005-0000-0000-0000C44D0000}"/>
    <cellStyle name="Финансовый 2 198 3" xfId="10911" xr:uid="{00000000-0005-0000-0000-0000C54D0000}"/>
    <cellStyle name="Финансовый 2 198 3 2" xfId="13217" xr:uid="{00000000-0005-0000-0000-0000C64D0000}"/>
    <cellStyle name="Финансовый 2 198 3 3" xfId="15105" xr:uid="{00000000-0005-0000-0000-0000C74D0000}"/>
    <cellStyle name="Финансовый 2 198 3 3 2" xfId="15875" xr:uid="{00000000-0005-0000-0000-0000C84D0000}"/>
    <cellStyle name="Финансовый 2 198 3 3 3" xfId="19858" xr:uid="{00000000-0005-0000-0000-0000C94D0000}"/>
    <cellStyle name="Финансовый 2 198 3 3 4" xfId="21125" xr:uid="{00000000-0005-0000-0000-0000CA4D0000}"/>
    <cellStyle name="Финансовый 2 198 3 3 5" xfId="26213" xr:uid="{00000000-0005-0000-0000-0000CB4D0000}"/>
    <cellStyle name="Финансовый 2 198 3 3 6" xfId="23679" xr:uid="{00000000-0005-0000-0000-0000CC4D0000}"/>
    <cellStyle name="Финансовый 2 198 3 3 7" xfId="25460" xr:uid="{00000000-0005-0000-0000-0000CD4D0000}"/>
    <cellStyle name="Финансовый 2 198 3 3 8" xfId="33031" xr:uid="{00000000-0005-0000-0000-0000CE4D0000}"/>
    <cellStyle name="Финансовый 2 198 3 3 9" xfId="32575" xr:uid="{00000000-0005-0000-0000-0000CF4D0000}"/>
    <cellStyle name="Финансовый 2 198 3 4" xfId="17777" xr:uid="{00000000-0005-0000-0000-0000D04D0000}"/>
    <cellStyle name="Финансовый 2 198 3 5" xfId="19089" xr:uid="{00000000-0005-0000-0000-0000D14D0000}"/>
    <cellStyle name="Финансовый 2 198 3 5 2" xfId="22992" xr:uid="{00000000-0005-0000-0000-0000D24D0000}"/>
    <cellStyle name="Финансовый 2 198 3 5 3" xfId="28232" xr:uid="{00000000-0005-0000-0000-0000D34D0000}"/>
    <cellStyle name="Финансовый 2 198 3 5 4" xfId="29669" xr:uid="{00000000-0005-0000-0000-0000D44D0000}"/>
    <cellStyle name="Финансовый 2 198 3 5 5" xfId="30975" xr:uid="{00000000-0005-0000-0000-0000D54D0000}"/>
    <cellStyle name="Финансовый 2 198 3 5 6" xfId="34398" xr:uid="{00000000-0005-0000-0000-0000D64D0000}"/>
    <cellStyle name="Финансовый 2 198 3 5 7" xfId="35734" xr:uid="{00000000-0005-0000-0000-0000D74D0000}"/>
    <cellStyle name="Финансовый 2 198 4" xfId="12267" xr:uid="{00000000-0005-0000-0000-0000D84D0000}"/>
    <cellStyle name="Финансовый 2 198 5" xfId="13865" xr:uid="{00000000-0005-0000-0000-0000D94D0000}"/>
    <cellStyle name="Финансовый 2 198 6" xfId="14457" xr:uid="{00000000-0005-0000-0000-0000DA4D0000}"/>
    <cellStyle name="Финансовый 2 198 6 2" xfId="16523" xr:uid="{00000000-0005-0000-0000-0000DB4D0000}"/>
    <cellStyle name="Финансовый 2 198 6 3" xfId="20506" xr:uid="{00000000-0005-0000-0000-0000DC4D0000}"/>
    <cellStyle name="Финансовый 2 198 6 4" xfId="23693" xr:uid="{00000000-0005-0000-0000-0000DD4D0000}"/>
    <cellStyle name="Финансовый 2 198 6 5" xfId="26137" xr:uid="{00000000-0005-0000-0000-0000DE4D0000}"/>
    <cellStyle name="Финансовый 2 198 6 6" xfId="21492" xr:uid="{00000000-0005-0000-0000-0000DF4D0000}"/>
    <cellStyle name="Финансовый 2 198 6 7" xfId="26346" xr:uid="{00000000-0005-0000-0000-0000E04D0000}"/>
    <cellStyle name="Финансовый 2 198 6 8" xfId="33679" xr:uid="{00000000-0005-0000-0000-0000E14D0000}"/>
    <cellStyle name="Финансовый 2 198 6 9" xfId="32088" xr:uid="{00000000-0005-0000-0000-0000E24D0000}"/>
    <cellStyle name="Финансовый 2 198 7" xfId="17129" xr:uid="{00000000-0005-0000-0000-0000E34D0000}"/>
    <cellStyle name="Финансовый 2 198 8" xfId="18441" xr:uid="{00000000-0005-0000-0000-0000E44D0000}"/>
    <cellStyle name="Финансовый 2 198 8 2" xfId="22388" xr:uid="{00000000-0005-0000-0000-0000E54D0000}"/>
    <cellStyle name="Финансовый 2 198 8 3" xfId="27584" xr:uid="{00000000-0005-0000-0000-0000E64D0000}"/>
    <cellStyle name="Финансовый 2 198 8 4" xfId="29021" xr:uid="{00000000-0005-0000-0000-0000E74D0000}"/>
    <cellStyle name="Финансовый 2 198 8 5" xfId="30327" xr:uid="{00000000-0005-0000-0000-0000E84D0000}"/>
    <cellStyle name="Финансовый 2 198 8 6" xfId="35046" xr:uid="{00000000-0005-0000-0000-0000E94D0000}"/>
    <cellStyle name="Финансовый 2 198 8 7" xfId="36382" xr:uid="{00000000-0005-0000-0000-0000EA4D0000}"/>
    <cellStyle name="Финансовый 2 199" xfId="1265" xr:uid="{00000000-0005-0000-0000-0000EB4D0000}"/>
    <cellStyle name="Финансовый 2 199 2" xfId="9360" xr:uid="{00000000-0005-0000-0000-0000EC4D0000}"/>
    <cellStyle name="Финансовый 2 199 2 2" xfId="13548" xr:uid="{00000000-0005-0000-0000-0000ED4D0000}"/>
    <cellStyle name="Финансовый 2 199 2 3" xfId="14774" xr:uid="{00000000-0005-0000-0000-0000EE4D0000}"/>
    <cellStyle name="Финансовый 2 199 2 3 2" xfId="16206" xr:uid="{00000000-0005-0000-0000-0000EF4D0000}"/>
    <cellStyle name="Финансовый 2 199 2 3 3" xfId="20189" xr:uid="{00000000-0005-0000-0000-0000F04D0000}"/>
    <cellStyle name="Финансовый 2 199 2 3 4" xfId="25021" xr:uid="{00000000-0005-0000-0000-0000F14D0000}"/>
    <cellStyle name="Финансовый 2 199 2 3 5" xfId="26220" xr:uid="{00000000-0005-0000-0000-0000F24D0000}"/>
    <cellStyle name="Финансовый 2 199 2 3 6" xfId="24709" xr:uid="{00000000-0005-0000-0000-0000F34D0000}"/>
    <cellStyle name="Финансовый 2 199 2 3 7" xfId="25652" xr:uid="{00000000-0005-0000-0000-0000F44D0000}"/>
    <cellStyle name="Финансовый 2 199 2 3 8" xfId="33362" xr:uid="{00000000-0005-0000-0000-0000F54D0000}"/>
    <cellStyle name="Финансовый 2 199 2 3 9" xfId="32267" xr:uid="{00000000-0005-0000-0000-0000F64D0000}"/>
    <cellStyle name="Финансовый 2 199 2 4" xfId="17446" xr:uid="{00000000-0005-0000-0000-0000F74D0000}"/>
    <cellStyle name="Финансовый 2 199 2 5" xfId="18758" xr:uid="{00000000-0005-0000-0000-0000F84D0000}"/>
    <cellStyle name="Финансовый 2 199 2 5 2" xfId="23508" xr:uid="{00000000-0005-0000-0000-0000F94D0000}"/>
    <cellStyle name="Финансовый 2 199 2 5 3" xfId="27901" xr:uid="{00000000-0005-0000-0000-0000FA4D0000}"/>
    <cellStyle name="Финансовый 2 199 2 5 4" xfId="29338" xr:uid="{00000000-0005-0000-0000-0000FB4D0000}"/>
    <cellStyle name="Финансовый 2 199 2 5 5" xfId="30644" xr:uid="{00000000-0005-0000-0000-0000FC4D0000}"/>
    <cellStyle name="Финансовый 2 199 2 5 6" xfId="34729" xr:uid="{00000000-0005-0000-0000-0000FD4D0000}"/>
    <cellStyle name="Финансовый 2 199 2 5 7" xfId="36065" xr:uid="{00000000-0005-0000-0000-0000FE4D0000}"/>
    <cellStyle name="Финансовый 2 199 3" xfId="12731" xr:uid="{00000000-0005-0000-0000-0000FF4D0000}"/>
    <cellStyle name="Финансовый 2 199 3 2" xfId="12901" xr:uid="{00000000-0005-0000-0000-0000004E0000}"/>
    <cellStyle name="Финансовый 2 199 3 3" xfId="15421" xr:uid="{00000000-0005-0000-0000-0000014E0000}"/>
    <cellStyle name="Финансовый 2 199 3 3 2" xfId="15559" xr:uid="{00000000-0005-0000-0000-0000024E0000}"/>
    <cellStyle name="Финансовый 2 199 3 3 3" xfId="19542" xr:uid="{00000000-0005-0000-0000-0000034E0000}"/>
    <cellStyle name="Финансовый 2 199 3 3 4" xfId="21165" xr:uid="{00000000-0005-0000-0000-0000044E0000}"/>
    <cellStyle name="Финансовый 2 199 3 3 5" xfId="24060" xr:uid="{00000000-0005-0000-0000-0000054E0000}"/>
    <cellStyle name="Финансовый 2 199 3 3 6" xfId="26448" xr:uid="{00000000-0005-0000-0000-0000064E0000}"/>
    <cellStyle name="Финансовый 2 199 3 3 7" xfId="25582" xr:uid="{00000000-0005-0000-0000-0000074E0000}"/>
    <cellStyle name="Финансовый 2 199 3 3 8" xfId="32715" xr:uid="{00000000-0005-0000-0000-0000084E0000}"/>
    <cellStyle name="Финансовый 2 199 3 3 9" xfId="31853" xr:uid="{00000000-0005-0000-0000-0000094E0000}"/>
    <cellStyle name="Финансовый 2 199 3 4" xfId="18093" xr:uid="{00000000-0005-0000-0000-00000A4E0000}"/>
    <cellStyle name="Финансовый 2 199 3 5" xfId="19405" xr:uid="{00000000-0005-0000-0000-00000B4E0000}"/>
    <cellStyle name="Финансовый 2 199 3 5 2" xfId="24925" xr:uid="{00000000-0005-0000-0000-00000C4E0000}"/>
    <cellStyle name="Финансовый 2 199 3 5 3" xfId="28548" xr:uid="{00000000-0005-0000-0000-00000D4E0000}"/>
    <cellStyle name="Финансовый 2 199 3 5 4" xfId="29985" xr:uid="{00000000-0005-0000-0000-00000E4E0000}"/>
    <cellStyle name="Финансовый 2 199 3 5 5" xfId="31291" xr:uid="{00000000-0005-0000-0000-00000F4E0000}"/>
    <cellStyle name="Финансовый 2 199 3 5 6" xfId="34082" xr:uid="{00000000-0005-0000-0000-0000104E0000}"/>
    <cellStyle name="Финансовый 2 199 3 5 7" xfId="35418" xr:uid="{00000000-0005-0000-0000-0000114E0000}"/>
    <cellStyle name="Финансовый 2 2" xfId="5" xr:uid="{00000000-0005-0000-0000-0000124E0000}"/>
    <cellStyle name="Финансовый 2 2 2" xfId="350" xr:uid="{00000000-0005-0000-0000-0000134E0000}"/>
    <cellStyle name="Финансовый 2 2 2 2" xfId="8006" xr:uid="{00000000-0005-0000-0000-0000144E0000}"/>
    <cellStyle name="Финансовый 2 2 2 3" xfId="10258" xr:uid="{00000000-0005-0000-0000-0000154E0000}"/>
    <cellStyle name="Финансовый 2 2 3" xfId="1266" xr:uid="{00000000-0005-0000-0000-0000164E0000}"/>
    <cellStyle name="Финансовый 2 2 3 2" xfId="9332" xr:uid="{00000000-0005-0000-0000-0000174E0000}"/>
    <cellStyle name="Финансовый 2 2 3 2 2" xfId="13560" xr:uid="{00000000-0005-0000-0000-0000184E0000}"/>
    <cellStyle name="Финансовый 2 2 3 2 3" xfId="14762" xr:uid="{00000000-0005-0000-0000-0000194E0000}"/>
    <cellStyle name="Финансовый 2 2 3 2 3 2" xfId="16218" xr:uid="{00000000-0005-0000-0000-00001A4E0000}"/>
    <cellStyle name="Финансовый 2 2 3 2 3 3" xfId="20201" xr:uid="{00000000-0005-0000-0000-00001B4E0000}"/>
    <cellStyle name="Финансовый 2 2 3 2 3 4" xfId="24803" xr:uid="{00000000-0005-0000-0000-00001C4E0000}"/>
    <cellStyle name="Финансовый 2 2 3 2 3 5" xfId="26204" xr:uid="{00000000-0005-0000-0000-00001D4E0000}"/>
    <cellStyle name="Финансовый 2 2 3 2 3 6" xfId="22873" xr:uid="{00000000-0005-0000-0000-00001E4E0000}"/>
    <cellStyle name="Финансовый 2 2 3 2 3 7" xfId="26685" xr:uid="{00000000-0005-0000-0000-00001F4E0000}"/>
    <cellStyle name="Финансовый 2 2 3 2 3 8" xfId="33374" xr:uid="{00000000-0005-0000-0000-0000204E0000}"/>
    <cellStyle name="Финансовый 2 2 3 2 3 9" xfId="32121" xr:uid="{00000000-0005-0000-0000-0000214E0000}"/>
    <cellStyle name="Финансовый 2 2 3 2 4" xfId="17434" xr:uid="{00000000-0005-0000-0000-0000224E0000}"/>
    <cellStyle name="Финансовый 2 2 3 2 5" xfId="18746" xr:uid="{00000000-0005-0000-0000-0000234E0000}"/>
    <cellStyle name="Финансовый 2 2 3 2 5 2" xfId="23531" xr:uid="{00000000-0005-0000-0000-0000244E0000}"/>
    <cellStyle name="Финансовый 2 2 3 2 5 3" xfId="27889" xr:uid="{00000000-0005-0000-0000-0000254E0000}"/>
    <cellStyle name="Финансовый 2 2 3 2 5 4" xfId="29326" xr:uid="{00000000-0005-0000-0000-0000264E0000}"/>
    <cellStyle name="Финансовый 2 2 3 2 5 5" xfId="30632" xr:uid="{00000000-0005-0000-0000-0000274E0000}"/>
    <cellStyle name="Финансовый 2 2 3 2 5 6" xfId="34741" xr:uid="{00000000-0005-0000-0000-0000284E0000}"/>
    <cellStyle name="Финансовый 2 2 3 2 5 7" xfId="36077" xr:uid="{00000000-0005-0000-0000-0000294E0000}"/>
    <cellStyle name="Финансовый 2 2 3 3" xfId="12719" xr:uid="{00000000-0005-0000-0000-00002A4E0000}"/>
    <cellStyle name="Финансовый 2 2 3 3 2" xfId="12913" xr:uid="{00000000-0005-0000-0000-00002B4E0000}"/>
    <cellStyle name="Финансовый 2 2 3 3 3" xfId="15409" xr:uid="{00000000-0005-0000-0000-00002C4E0000}"/>
    <cellStyle name="Финансовый 2 2 3 3 3 2" xfId="15571" xr:uid="{00000000-0005-0000-0000-00002D4E0000}"/>
    <cellStyle name="Финансовый 2 2 3 3 3 3" xfId="19554" xr:uid="{00000000-0005-0000-0000-00002E4E0000}"/>
    <cellStyle name="Финансовый 2 2 3 3 3 4" xfId="21334" xr:uid="{00000000-0005-0000-0000-00002F4E0000}"/>
    <cellStyle name="Финансовый 2 2 3 3 3 5" xfId="21277" xr:uid="{00000000-0005-0000-0000-0000304E0000}"/>
    <cellStyle name="Финансовый 2 2 3 3 3 6" xfId="23740" xr:uid="{00000000-0005-0000-0000-0000314E0000}"/>
    <cellStyle name="Финансовый 2 2 3 3 3 7" xfId="26697" xr:uid="{00000000-0005-0000-0000-0000324E0000}"/>
    <cellStyle name="Финансовый 2 2 3 3 3 8" xfId="32727" xr:uid="{00000000-0005-0000-0000-0000334E0000}"/>
    <cellStyle name="Финансовый 2 2 3 3 3 9" xfId="32039" xr:uid="{00000000-0005-0000-0000-0000344E0000}"/>
    <cellStyle name="Финансовый 2 2 3 3 4" xfId="18081" xr:uid="{00000000-0005-0000-0000-0000354E0000}"/>
    <cellStyle name="Финансовый 2 2 3 3 5" xfId="19393" xr:uid="{00000000-0005-0000-0000-0000364E0000}"/>
    <cellStyle name="Финансовый 2 2 3 3 5 2" xfId="23552" xr:uid="{00000000-0005-0000-0000-0000374E0000}"/>
    <cellStyle name="Финансовый 2 2 3 3 5 3" xfId="28536" xr:uid="{00000000-0005-0000-0000-0000384E0000}"/>
    <cellStyle name="Финансовый 2 2 3 3 5 4" xfId="29973" xr:uid="{00000000-0005-0000-0000-0000394E0000}"/>
    <cellStyle name="Финансовый 2 2 3 3 5 5" xfId="31279" xr:uid="{00000000-0005-0000-0000-00003A4E0000}"/>
    <cellStyle name="Финансовый 2 2 3 3 5 6" xfId="34094" xr:uid="{00000000-0005-0000-0000-00003B4E0000}"/>
    <cellStyle name="Финансовый 2 2 3 3 5 7" xfId="35430" xr:uid="{00000000-0005-0000-0000-00003C4E0000}"/>
    <cellStyle name="Финансовый 2 2 4" xfId="9836" xr:uid="{00000000-0005-0000-0000-00003D4E0000}"/>
    <cellStyle name="Финансовый 2 2 4 2" xfId="13510" xr:uid="{00000000-0005-0000-0000-00003E4E0000}"/>
    <cellStyle name="Финансовый 2 2 4 3" xfId="14812" xr:uid="{00000000-0005-0000-0000-00003F4E0000}"/>
    <cellStyle name="Финансовый 2 2 4 3 2" xfId="16168" xr:uid="{00000000-0005-0000-0000-0000404E0000}"/>
    <cellStyle name="Финансовый 2 2 4 3 3" xfId="20151" xr:uid="{00000000-0005-0000-0000-0000414E0000}"/>
    <cellStyle name="Финансовый 2 2 4 3 4" xfId="22295" xr:uid="{00000000-0005-0000-0000-0000424E0000}"/>
    <cellStyle name="Финансовый 2 2 4 3 5" xfId="25983" xr:uid="{00000000-0005-0000-0000-0000434E0000}"/>
    <cellStyle name="Финансовый 2 2 4 3 6" xfId="22442" xr:uid="{00000000-0005-0000-0000-0000444E0000}"/>
    <cellStyle name="Финансовый 2 2 4 3 7" xfId="25610" xr:uid="{00000000-0005-0000-0000-0000454E0000}"/>
    <cellStyle name="Финансовый 2 2 4 3 8" xfId="33324" xr:uid="{00000000-0005-0000-0000-0000464E0000}"/>
    <cellStyle name="Финансовый 2 2 4 3 9" xfId="31705" xr:uid="{00000000-0005-0000-0000-0000474E0000}"/>
    <cellStyle name="Финансовый 2 2 4 4" xfId="17484" xr:uid="{00000000-0005-0000-0000-0000484E0000}"/>
    <cellStyle name="Финансовый 2 2 4 5" xfId="18796" xr:uid="{00000000-0005-0000-0000-0000494E0000}"/>
    <cellStyle name="Финансовый 2 2 4 5 2" xfId="21831" xr:uid="{00000000-0005-0000-0000-00004A4E0000}"/>
    <cellStyle name="Финансовый 2 2 4 5 3" xfId="27939" xr:uid="{00000000-0005-0000-0000-00004B4E0000}"/>
    <cellStyle name="Финансовый 2 2 4 5 4" xfId="29376" xr:uid="{00000000-0005-0000-0000-00004C4E0000}"/>
    <cellStyle name="Финансовый 2 2 4 5 5" xfId="30682" xr:uid="{00000000-0005-0000-0000-00004D4E0000}"/>
    <cellStyle name="Финансовый 2 2 4 5 6" xfId="34691" xr:uid="{00000000-0005-0000-0000-00004E4E0000}"/>
    <cellStyle name="Финансовый 2 2 4 5 7" xfId="36027" xr:uid="{00000000-0005-0000-0000-00004F4E0000}"/>
    <cellStyle name="Финансовый 2 2 5" xfId="11151" xr:uid="{00000000-0005-0000-0000-0000504E0000}"/>
    <cellStyle name="Финансовый 2 2 6" xfId="14135" xr:uid="{00000000-0005-0000-0000-0000514E0000}"/>
    <cellStyle name="Финансовый 2 2 7" xfId="14147" xr:uid="{00000000-0005-0000-0000-0000524E0000}"/>
    <cellStyle name="Финансовый 2 2 7 2" xfId="16793" xr:uid="{00000000-0005-0000-0000-0000534E0000}"/>
    <cellStyle name="Финансовый 2 2 7 3" xfId="20776" xr:uid="{00000000-0005-0000-0000-0000544E0000}"/>
    <cellStyle name="Финансовый 2 2 7 4" xfId="24257" xr:uid="{00000000-0005-0000-0000-0000554E0000}"/>
    <cellStyle name="Финансовый 2 2 7 5" xfId="21228" xr:uid="{00000000-0005-0000-0000-0000564E0000}"/>
    <cellStyle name="Финансовый 2 2 7 6" xfId="25698" xr:uid="{00000000-0005-0000-0000-0000574E0000}"/>
    <cellStyle name="Финансовый 2 2 7 7" xfId="22540" xr:uid="{00000000-0005-0000-0000-0000584E0000}"/>
    <cellStyle name="Финансовый 2 2 7 8" xfId="33949" xr:uid="{00000000-0005-0000-0000-0000594E0000}"/>
    <cellStyle name="Финансовый 2 2 7 9" xfId="32223" xr:uid="{00000000-0005-0000-0000-00005A4E0000}"/>
    <cellStyle name="Финансовый 2 2 8" xfId="14187" xr:uid="{00000000-0005-0000-0000-00005B4E0000}"/>
    <cellStyle name="Финансовый 2 2 8 2" xfId="16859" xr:uid="{00000000-0005-0000-0000-00005C4E0000}"/>
    <cellStyle name="Финансовый 2 2 8 3" xfId="20789" xr:uid="{00000000-0005-0000-0000-00005D4E0000}"/>
    <cellStyle name="Финансовый 2 2 8 4" xfId="24628" xr:uid="{00000000-0005-0000-0000-00005E4E0000}"/>
    <cellStyle name="Финансовый 2 2 8 5" xfId="27276" xr:uid="{00000000-0005-0000-0000-00005F4E0000}"/>
    <cellStyle name="Финансовый 2 2 8 6" xfId="21442" xr:uid="{00000000-0005-0000-0000-0000604E0000}"/>
    <cellStyle name="Финансовый 2 2 8 7" xfId="25670" xr:uid="{00000000-0005-0000-0000-0000614E0000}"/>
    <cellStyle name="Финансовый 2 2 8 8" xfId="33962" xr:uid="{00000000-0005-0000-0000-0000624E0000}"/>
    <cellStyle name="Финансовый 2 2 8 9" xfId="35323" xr:uid="{00000000-0005-0000-0000-0000634E0000}"/>
    <cellStyle name="Финансовый 2 2 9" xfId="18171" xr:uid="{00000000-0005-0000-0000-0000644E0000}"/>
    <cellStyle name="Финансовый 2 2 9 2" xfId="22920" xr:uid="{00000000-0005-0000-0000-0000654E0000}"/>
    <cellStyle name="Финансовый 2 2 9 3" xfId="26043" xr:uid="{00000000-0005-0000-0000-0000664E0000}"/>
    <cellStyle name="Финансовый 2 2 9 4" xfId="23353" xr:uid="{00000000-0005-0000-0000-0000674E0000}"/>
    <cellStyle name="Финансовый 2 2 9 5" xfId="26760" xr:uid="{00000000-0005-0000-0000-0000684E0000}"/>
    <cellStyle name="Финансовый 2 2 9 6" xfId="35316" xr:uid="{00000000-0005-0000-0000-0000694E0000}"/>
    <cellStyle name="Финансовый 2 2 9 7" xfId="36652" xr:uid="{00000000-0005-0000-0000-00006A4E0000}"/>
    <cellStyle name="Финансовый 2 20" xfId="112" xr:uid="{00000000-0005-0000-0000-00006B4E0000}"/>
    <cellStyle name="Финансовый 2 20 2" xfId="351" xr:uid="{00000000-0005-0000-0000-00006C4E0000}"/>
    <cellStyle name="Финансовый 2 20 2 2" xfId="8049" xr:uid="{00000000-0005-0000-0000-00006D4E0000}"/>
    <cellStyle name="Финансовый 2 20 2 3" xfId="10259" xr:uid="{00000000-0005-0000-0000-00006E4E0000}"/>
    <cellStyle name="Финансовый 2 20 3" xfId="1286" xr:uid="{00000000-0005-0000-0000-00006F4E0000}"/>
    <cellStyle name="Финансовый 2 20 3 2" xfId="9301" xr:uid="{00000000-0005-0000-0000-0000704E0000}"/>
    <cellStyle name="Финансовый 2 20 3 2 2" xfId="13569" xr:uid="{00000000-0005-0000-0000-0000714E0000}"/>
    <cellStyle name="Финансовый 2 20 3 2 3" xfId="14753" xr:uid="{00000000-0005-0000-0000-0000724E0000}"/>
    <cellStyle name="Финансовый 2 20 3 2 3 2" xfId="16227" xr:uid="{00000000-0005-0000-0000-0000734E0000}"/>
    <cellStyle name="Финансовый 2 20 3 2 3 3" xfId="20210" xr:uid="{00000000-0005-0000-0000-0000744E0000}"/>
    <cellStyle name="Финансовый 2 20 3 2 3 4" xfId="24079" xr:uid="{00000000-0005-0000-0000-0000754E0000}"/>
    <cellStyle name="Финансовый 2 20 3 2 3 5" xfId="26753" xr:uid="{00000000-0005-0000-0000-0000764E0000}"/>
    <cellStyle name="Финансовый 2 20 3 2 3 6" xfId="27155" xr:uid="{00000000-0005-0000-0000-0000774E0000}"/>
    <cellStyle name="Финансовый 2 20 3 2 3 7" xfId="25057" xr:uid="{00000000-0005-0000-0000-0000784E0000}"/>
    <cellStyle name="Финансовый 2 20 3 2 3 8" xfId="33383" xr:uid="{00000000-0005-0000-0000-0000794E0000}"/>
    <cellStyle name="Финансовый 2 20 3 2 3 9" xfId="31918" xr:uid="{00000000-0005-0000-0000-00007A4E0000}"/>
    <cellStyle name="Финансовый 2 20 3 2 4" xfId="17425" xr:uid="{00000000-0005-0000-0000-00007B4E0000}"/>
    <cellStyle name="Финансовый 2 20 3 2 5" xfId="18737" xr:uid="{00000000-0005-0000-0000-00007C4E0000}"/>
    <cellStyle name="Финансовый 2 20 3 2 5 2" xfId="23795" xr:uid="{00000000-0005-0000-0000-00007D4E0000}"/>
    <cellStyle name="Финансовый 2 20 3 2 5 3" xfId="27880" xr:uid="{00000000-0005-0000-0000-00007E4E0000}"/>
    <cellStyle name="Финансовый 2 20 3 2 5 4" xfId="29317" xr:uid="{00000000-0005-0000-0000-00007F4E0000}"/>
    <cellStyle name="Финансовый 2 20 3 2 5 5" xfId="30623" xr:uid="{00000000-0005-0000-0000-0000804E0000}"/>
    <cellStyle name="Финансовый 2 20 3 2 5 6" xfId="34750" xr:uid="{00000000-0005-0000-0000-0000814E0000}"/>
    <cellStyle name="Финансовый 2 20 3 2 5 7" xfId="36086" xr:uid="{00000000-0005-0000-0000-0000824E0000}"/>
    <cellStyle name="Финансовый 2 20 3 3" xfId="12710" xr:uid="{00000000-0005-0000-0000-0000834E0000}"/>
    <cellStyle name="Финансовый 2 20 3 3 2" xfId="12922" xr:uid="{00000000-0005-0000-0000-0000844E0000}"/>
    <cellStyle name="Финансовый 2 20 3 3 3" xfId="15400" xr:uid="{00000000-0005-0000-0000-0000854E0000}"/>
    <cellStyle name="Финансовый 2 20 3 3 3 2" xfId="15580" xr:uid="{00000000-0005-0000-0000-0000864E0000}"/>
    <cellStyle name="Финансовый 2 20 3 3 3 3" xfId="19563" xr:uid="{00000000-0005-0000-0000-0000874E0000}"/>
    <cellStyle name="Финансовый 2 20 3 3 3 4" xfId="21053" xr:uid="{00000000-0005-0000-0000-0000884E0000}"/>
    <cellStyle name="Финансовый 2 20 3 3 3 5" xfId="25656" xr:uid="{00000000-0005-0000-0000-0000894E0000}"/>
    <cellStyle name="Финансовый 2 20 3 3 3 6" xfId="22003" xr:uid="{00000000-0005-0000-0000-00008A4E0000}"/>
    <cellStyle name="Финансовый 2 20 3 3 3 7" xfId="25774" xr:uid="{00000000-0005-0000-0000-00008B4E0000}"/>
    <cellStyle name="Финансовый 2 20 3 3 3 8" xfId="32736" xr:uid="{00000000-0005-0000-0000-00008C4E0000}"/>
    <cellStyle name="Финансовый 2 20 3 3 3 9" xfId="31597" xr:uid="{00000000-0005-0000-0000-00008D4E0000}"/>
    <cellStyle name="Финансовый 2 20 3 3 4" xfId="18072" xr:uid="{00000000-0005-0000-0000-00008E4E0000}"/>
    <cellStyle name="Финансовый 2 20 3 3 5" xfId="19384" xr:uid="{00000000-0005-0000-0000-00008F4E0000}"/>
    <cellStyle name="Финансовый 2 20 3 3 5 2" xfId="22457" xr:uid="{00000000-0005-0000-0000-0000904E0000}"/>
    <cellStyle name="Финансовый 2 20 3 3 5 3" xfId="28527" xr:uid="{00000000-0005-0000-0000-0000914E0000}"/>
    <cellStyle name="Финансовый 2 20 3 3 5 4" xfId="29964" xr:uid="{00000000-0005-0000-0000-0000924E0000}"/>
    <cellStyle name="Финансовый 2 20 3 3 5 5" xfId="31270" xr:uid="{00000000-0005-0000-0000-0000934E0000}"/>
    <cellStyle name="Финансовый 2 20 3 3 5 6" xfId="34103" xr:uid="{00000000-0005-0000-0000-0000944E0000}"/>
    <cellStyle name="Финансовый 2 20 3 3 5 7" xfId="35439" xr:uid="{00000000-0005-0000-0000-0000954E0000}"/>
    <cellStyle name="Финансовый 2 20 4" xfId="10022" xr:uid="{00000000-0005-0000-0000-0000964E0000}"/>
    <cellStyle name="Финансовый 2 20 4 2" xfId="13380" xr:uid="{00000000-0005-0000-0000-0000974E0000}"/>
    <cellStyle name="Финансовый 2 20 4 3" xfId="14942" xr:uid="{00000000-0005-0000-0000-0000984E0000}"/>
    <cellStyle name="Финансовый 2 20 4 3 2" xfId="16038" xr:uid="{00000000-0005-0000-0000-0000994E0000}"/>
    <cellStyle name="Финансовый 2 20 4 3 3" xfId="20021" xr:uid="{00000000-0005-0000-0000-00009A4E0000}"/>
    <cellStyle name="Финансовый 2 20 4 3 4" xfId="22391" xr:uid="{00000000-0005-0000-0000-00009B4E0000}"/>
    <cellStyle name="Финансовый 2 20 4 3 5" xfId="26436" xr:uid="{00000000-0005-0000-0000-00009C4E0000}"/>
    <cellStyle name="Финансовый 2 20 4 3 6" xfId="21206" xr:uid="{00000000-0005-0000-0000-00009D4E0000}"/>
    <cellStyle name="Финансовый 2 20 4 3 7" xfId="24035" xr:uid="{00000000-0005-0000-0000-00009E4E0000}"/>
    <cellStyle name="Финансовый 2 20 4 3 8" xfId="33194" xr:uid="{00000000-0005-0000-0000-00009F4E0000}"/>
    <cellStyle name="Финансовый 2 20 4 3 9" xfId="32591" xr:uid="{00000000-0005-0000-0000-0000A04E0000}"/>
    <cellStyle name="Финансовый 2 20 4 4" xfId="17614" xr:uid="{00000000-0005-0000-0000-0000A14E0000}"/>
    <cellStyle name="Финансовый 2 20 4 5" xfId="18926" xr:uid="{00000000-0005-0000-0000-0000A24E0000}"/>
    <cellStyle name="Финансовый 2 20 4 5 2" xfId="25367" xr:uid="{00000000-0005-0000-0000-0000A34E0000}"/>
    <cellStyle name="Финансовый 2 20 4 5 3" xfId="28069" xr:uid="{00000000-0005-0000-0000-0000A44E0000}"/>
    <cellStyle name="Финансовый 2 20 4 5 4" xfId="29506" xr:uid="{00000000-0005-0000-0000-0000A54E0000}"/>
    <cellStyle name="Финансовый 2 20 4 5 5" xfId="30812" xr:uid="{00000000-0005-0000-0000-0000A64E0000}"/>
    <cellStyle name="Финансовый 2 20 4 5 6" xfId="34561" xr:uid="{00000000-0005-0000-0000-0000A74E0000}"/>
    <cellStyle name="Финансовый 2 20 4 5 7" xfId="35897" xr:uid="{00000000-0005-0000-0000-0000A84E0000}"/>
    <cellStyle name="Финансовый 2 20 5" xfId="11171" xr:uid="{00000000-0005-0000-0000-0000A94E0000}"/>
    <cellStyle name="Финансовый 2 20 6" xfId="14028" xr:uid="{00000000-0005-0000-0000-0000AA4E0000}"/>
    <cellStyle name="Финансовый 2 20 7" xfId="14168" xr:uid="{00000000-0005-0000-0000-0000AB4E0000}"/>
    <cellStyle name="Финансовый 2 20 7 2" xfId="16686" xr:uid="{00000000-0005-0000-0000-0000AC4E0000}"/>
    <cellStyle name="Финансовый 2 20 7 3" xfId="20669" xr:uid="{00000000-0005-0000-0000-0000AD4E0000}"/>
    <cellStyle name="Финансовый 2 20 7 4" xfId="24846" xr:uid="{00000000-0005-0000-0000-0000AE4E0000}"/>
    <cellStyle name="Финансовый 2 20 7 5" xfId="26583" xr:uid="{00000000-0005-0000-0000-0000AF4E0000}"/>
    <cellStyle name="Финансовый 2 20 7 6" xfId="25645" xr:uid="{00000000-0005-0000-0000-0000B04E0000}"/>
    <cellStyle name="Финансовый 2 20 7 7" xfId="26716" xr:uid="{00000000-0005-0000-0000-0000B14E0000}"/>
    <cellStyle name="Финансовый 2 20 7 8" xfId="33842" xr:uid="{00000000-0005-0000-0000-0000B24E0000}"/>
    <cellStyle name="Финансовый 2 20 7 9" xfId="32606" xr:uid="{00000000-0005-0000-0000-0000B34E0000}"/>
    <cellStyle name="Финансовый 2 20 8" xfId="14294" xr:uid="{00000000-0005-0000-0000-0000B44E0000}"/>
    <cellStyle name="Финансовый 2 20 8 2" xfId="16966" xr:uid="{00000000-0005-0000-0000-0000B54E0000}"/>
    <cellStyle name="Финансовый 2 20 8 3" xfId="20799" xr:uid="{00000000-0005-0000-0000-0000B64E0000}"/>
    <cellStyle name="Финансовый 2 20 8 4" xfId="24439" xr:uid="{00000000-0005-0000-0000-0000B74E0000}"/>
    <cellStyle name="Финансовый 2 20 8 5" xfId="25924" xr:uid="{00000000-0005-0000-0000-0000B84E0000}"/>
    <cellStyle name="Финансовый 2 20 8 6" xfId="25527" xr:uid="{00000000-0005-0000-0000-0000B94E0000}"/>
    <cellStyle name="Финансовый 2 20 8 7" xfId="20974" xr:uid="{00000000-0005-0000-0000-0000BA4E0000}"/>
    <cellStyle name="Финансовый 2 20 8 8" xfId="33972" xr:uid="{00000000-0005-0000-0000-0000BB4E0000}"/>
    <cellStyle name="Финансовый 2 20 8 9" xfId="35333" xr:uid="{00000000-0005-0000-0000-0000BC4E0000}"/>
    <cellStyle name="Финансовый 2 20 9" xfId="18278" xr:uid="{00000000-0005-0000-0000-0000BD4E0000}"/>
    <cellStyle name="Финансовый 2 20 9 2" xfId="23169" xr:uid="{00000000-0005-0000-0000-0000BE4E0000}"/>
    <cellStyle name="Финансовый 2 20 9 3" xfId="27421" xr:uid="{00000000-0005-0000-0000-0000BF4E0000}"/>
    <cellStyle name="Финансовый 2 20 9 4" xfId="28858" xr:uid="{00000000-0005-0000-0000-0000C04E0000}"/>
    <cellStyle name="Финансовый 2 20 9 5" xfId="30164" xr:uid="{00000000-0005-0000-0000-0000C14E0000}"/>
    <cellStyle name="Финансовый 2 20 9 6" xfId="35209" xr:uid="{00000000-0005-0000-0000-0000C24E0000}"/>
    <cellStyle name="Финансовый 2 20 9 7" xfId="36545" xr:uid="{00000000-0005-0000-0000-0000C34E0000}"/>
    <cellStyle name="Финансовый 2 200" xfId="9412" xr:uid="{00000000-0005-0000-0000-0000C44E0000}"/>
    <cellStyle name="Финансовый 2 200 2" xfId="13542" xr:uid="{00000000-0005-0000-0000-0000C54E0000}"/>
    <cellStyle name="Финансовый 2 200 3" xfId="14780" xr:uid="{00000000-0005-0000-0000-0000C64E0000}"/>
    <cellStyle name="Финансовый 2 200 3 2" xfId="16200" xr:uid="{00000000-0005-0000-0000-0000C74E0000}"/>
    <cellStyle name="Финансовый 2 200 3 3" xfId="20183" xr:uid="{00000000-0005-0000-0000-0000C84E0000}"/>
    <cellStyle name="Финансовый 2 200 3 4" xfId="23365" xr:uid="{00000000-0005-0000-0000-0000C94E0000}"/>
    <cellStyle name="Финансовый 2 200 3 5" xfId="25695" xr:uid="{00000000-0005-0000-0000-0000CA4E0000}"/>
    <cellStyle name="Финансовый 2 200 3 6" xfId="25734" xr:uid="{00000000-0005-0000-0000-0000CB4E0000}"/>
    <cellStyle name="Финансовый 2 200 3 7" xfId="21535" xr:uid="{00000000-0005-0000-0000-0000CC4E0000}"/>
    <cellStyle name="Финансовый 2 200 3 8" xfId="33356" xr:uid="{00000000-0005-0000-0000-0000CD4E0000}"/>
    <cellStyle name="Финансовый 2 200 3 9" xfId="31568" xr:uid="{00000000-0005-0000-0000-0000CE4E0000}"/>
    <cellStyle name="Финансовый 2 200 4" xfId="17452" xr:uid="{00000000-0005-0000-0000-0000CF4E0000}"/>
    <cellStyle name="Финансовый 2 200 5" xfId="18764" xr:uid="{00000000-0005-0000-0000-0000D04E0000}"/>
    <cellStyle name="Финансовый 2 200 5 2" xfId="21151" xr:uid="{00000000-0005-0000-0000-0000D14E0000}"/>
    <cellStyle name="Финансовый 2 200 5 3" xfId="27907" xr:uid="{00000000-0005-0000-0000-0000D24E0000}"/>
    <cellStyle name="Финансовый 2 200 5 4" xfId="29344" xr:uid="{00000000-0005-0000-0000-0000D34E0000}"/>
    <cellStyle name="Финансовый 2 200 5 5" xfId="30650" xr:uid="{00000000-0005-0000-0000-0000D44E0000}"/>
    <cellStyle name="Финансовый 2 200 5 6" xfId="34723" xr:uid="{00000000-0005-0000-0000-0000D54E0000}"/>
    <cellStyle name="Финансовый 2 200 5 7" xfId="36059" xr:uid="{00000000-0005-0000-0000-0000D64E0000}"/>
    <cellStyle name="Финансовый 2 201" xfId="11150" xr:uid="{00000000-0005-0000-0000-0000D74E0000}"/>
    <cellStyle name="Финансовый 2 202" xfId="14136" xr:uid="{00000000-0005-0000-0000-0000D84E0000}"/>
    <cellStyle name="Финансовый 2 203" xfId="14149" xr:uid="{00000000-0005-0000-0000-0000D94E0000}"/>
    <cellStyle name="Финансовый 2 203 2" xfId="16794" xr:uid="{00000000-0005-0000-0000-0000DA4E0000}"/>
    <cellStyle name="Финансовый 2 203 3" xfId="20777" xr:uid="{00000000-0005-0000-0000-0000DB4E0000}"/>
    <cellStyle name="Финансовый 2 203 4" xfId="23690" xr:uid="{00000000-0005-0000-0000-0000DC4E0000}"/>
    <cellStyle name="Финансовый 2 203 5" xfId="27102" xr:uid="{00000000-0005-0000-0000-0000DD4E0000}"/>
    <cellStyle name="Финансовый 2 203 6" xfId="25850" xr:uid="{00000000-0005-0000-0000-0000DE4E0000}"/>
    <cellStyle name="Финансовый 2 203 7" xfId="28723" xr:uid="{00000000-0005-0000-0000-0000DF4E0000}"/>
    <cellStyle name="Финансовый 2 203 8" xfId="33950" xr:uid="{00000000-0005-0000-0000-0000E04E0000}"/>
    <cellStyle name="Финансовый 2 203 9" xfId="32153" xr:uid="{00000000-0005-0000-0000-0000E14E0000}"/>
    <cellStyle name="Финансовый 2 204" xfId="14186" xr:uid="{00000000-0005-0000-0000-0000E24E0000}"/>
    <cellStyle name="Финансовый 2 204 2" xfId="16858" xr:uid="{00000000-0005-0000-0000-0000E34E0000}"/>
    <cellStyle name="Финансовый 2 204 3" xfId="20788" xr:uid="{00000000-0005-0000-0000-0000E44E0000}"/>
    <cellStyle name="Финансовый 2 204 4" xfId="21075" xr:uid="{00000000-0005-0000-0000-0000E54E0000}"/>
    <cellStyle name="Финансовый 2 204 5" xfId="21269" xr:uid="{00000000-0005-0000-0000-0000E64E0000}"/>
    <cellStyle name="Финансовый 2 204 6" xfId="23822" xr:uid="{00000000-0005-0000-0000-0000E74E0000}"/>
    <cellStyle name="Финансовый 2 204 7" xfId="21270" xr:uid="{00000000-0005-0000-0000-0000E84E0000}"/>
    <cellStyle name="Финансовый 2 204 8" xfId="33961" xr:uid="{00000000-0005-0000-0000-0000E94E0000}"/>
    <cellStyle name="Финансовый 2 204 9" xfId="35322" xr:uid="{00000000-0005-0000-0000-0000EA4E0000}"/>
    <cellStyle name="Финансовый 2 205" xfId="18170" xr:uid="{00000000-0005-0000-0000-0000EB4E0000}"/>
    <cellStyle name="Финансовый 2 205 2" xfId="23340" xr:uid="{00000000-0005-0000-0000-0000EC4E0000}"/>
    <cellStyle name="Финансовый 2 205 3" xfId="27278" xr:uid="{00000000-0005-0000-0000-0000ED4E0000}"/>
    <cellStyle name="Финансовый 2 205 4" xfId="26710" xr:uid="{00000000-0005-0000-0000-0000EE4E0000}"/>
    <cellStyle name="Финансовый 2 205 5" xfId="26423" xr:uid="{00000000-0005-0000-0000-0000EF4E0000}"/>
    <cellStyle name="Финансовый 2 205 6" xfId="35317" xr:uid="{00000000-0005-0000-0000-0000F04E0000}"/>
    <cellStyle name="Финансовый 2 205 7" xfId="36653" xr:uid="{00000000-0005-0000-0000-0000F14E0000}"/>
    <cellStyle name="Финансовый 2 206" xfId="36656" xr:uid="{00000000-0005-0000-0000-0000F24E0000}"/>
    <cellStyle name="Финансовый 2 21" xfId="113" xr:uid="{00000000-0005-0000-0000-0000F34E0000}"/>
    <cellStyle name="Финансовый 2 21 2" xfId="352" xr:uid="{00000000-0005-0000-0000-0000F44E0000}"/>
    <cellStyle name="Финансовый 2 21 2 2" xfId="7736" xr:uid="{00000000-0005-0000-0000-0000F54E0000}"/>
    <cellStyle name="Финансовый 2 21 2 3" xfId="10260" xr:uid="{00000000-0005-0000-0000-0000F64E0000}"/>
    <cellStyle name="Финансовый 2 21 3" xfId="1287" xr:uid="{00000000-0005-0000-0000-0000F74E0000}"/>
    <cellStyle name="Финансовый 2 21 3 2" xfId="9212" xr:uid="{00000000-0005-0000-0000-0000F84E0000}"/>
    <cellStyle name="Финансовый 2 21 3 2 2" xfId="13591" xr:uid="{00000000-0005-0000-0000-0000F94E0000}"/>
    <cellStyle name="Финансовый 2 21 3 2 3" xfId="14731" xr:uid="{00000000-0005-0000-0000-0000FA4E0000}"/>
    <cellStyle name="Финансовый 2 21 3 2 3 2" xfId="16249" xr:uid="{00000000-0005-0000-0000-0000FB4E0000}"/>
    <cellStyle name="Финансовый 2 21 3 2 3 3" xfId="20232" xr:uid="{00000000-0005-0000-0000-0000FC4E0000}"/>
    <cellStyle name="Финансовый 2 21 3 2 3 4" xfId="22755" xr:uid="{00000000-0005-0000-0000-0000FD4E0000}"/>
    <cellStyle name="Финансовый 2 21 3 2 3 5" xfId="25002" xr:uid="{00000000-0005-0000-0000-0000FE4E0000}"/>
    <cellStyle name="Финансовый 2 21 3 2 3 6" xfId="21261" xr:uid="{00000000-0005-0000-0000-0000FF4E0000}"/>
    <cellStyle name="Финансовый 2 21 3 2 3 7" xfId="23061" xr:uid="{00000000-0005-0000-0000-0000004F0000}"/>
    <cellStyle name="Финансовый 2 21 3 2 3 8" xfId="33405" xr:uid="{00000000-0005-0000-0000-0000014F0000}"/>
    <cellStyle name="Финансовый 2 21 3 2 3 9" xfId="32085" xr:uid="{00000000-0005-0000-0000-0000024F0000}"/>
    <cellStyle name="Финансовый 2 21 3 2 4" xfId="17403" xr:uid="{00000000-0005-0000-0000-0000034F0000}"/>
    <cellStyle name="Финансовый 2 21 3 2 5" xfId="18715" xr:uid="{00000000-0005-0000-0000-0000044F0000}"/>
    <cellStyle name="Финансовый 2 21 3 2 5 2" xfId="21864" xr:uid="{00000000-0005-0000-0000-0000054F0000}"/>
    <cellStyle name="Финансовый 2 21 3 2 5 3" xfId="27858" xr:uid="{00000000-0005-0000-0000-0000064F0000}"/>
    <cellStyle name="Финансовый 2 21 3 2 5 4" xfId="29295" xr:uid="{00000000-0005-0000-0000-0000074F0000}"/>
    <cellStyle name="Финансовый 2 21 3 2 5 5" xfId="30601" xr:uid="{00000000-0005-0000-0000-0000084F0000}"/>
    <cellStyle name="Финансовый 2 21 3 2 5 6" xfId="34772" xr:uid="{00000000-0005-0000-0000-0000094F0000}"/>
    <cellStyle name="Финансовый 2 21 3 2 5 7" xfId="36108" xr:uid="{00000000-0005-0000-0000-00000A4F0000}"/>
    <cellStyle name="Финансовый 2 21 3 3" xfId="12689" xr:uid="{00000000-0005-0000-0000-00000B4F0000}"/>
    <cellStyle name="Финансовый 2 21 3 3 2" xfId="12943" xr:uid="{00000000-0005-0000-0000-00000C4F0000}"/>
    <cellStyle name="Финансовый 2 21 3 3 3" xfId="15379" xr:uid="{00000000-0005-0000-0000-00000D4F0000}"/>
    <cellStyle name="Финансовый 2 21 3 3 3 2" xfId="15601" xr:uid="{00000000-0005-0000-0000-00000E4F0000}"/>
    <cellStyle name="Финансовый 2 21 3 3 3 3" xfId="19584" xr:uid="{00000000-0005-0000-0000-00000F4F0000}"/>
    <cellStyle name="Финансовый 2 21 3 3 3 4" xfId="22039" xr:uid="{00000000-0005-0000-0000-0000104F0000}"/>
    <cellStyle name="Финансовый 2 21 3 3 3 5" xfId="23473" xr:uid="{00000000-0005-0000-0000-0000114F0000}"/>
    <cellStyle name="Финансовый 2 21 3 3 3 6" xfId="26447" xr:uid="{00000000-0005-0000-0000-0000124F0000}"/>
    <cellStyle name="Финансовый 2 21 3 3 3 7" xfId="20871" xr:uid="{00000000-0005-0000-0000-0000134F0000}"/>
    <cellStyle name="Финансовый 2 21 3 3 3 8" xfId="32757" xr:uid="{00000000-0005-0000-0000-0000144F0000}"/>
    <cellStyle name="Финансовый 2 21 3 3 3 9" xfId="31925" xr:uid="{00000000-0005-0000-0000-0000154F0000}"/>
    <cellStyle name="Финансовый 2 21 3 3 4" xfId="18051" xr:uid="{00000000-0005-0000-0000-0000164F0000}"/>
    <cellStyle name="Финансовый 2 21 3 3 5" xfId="19363" xr:uid="{00000000-0005-0000-0000-0000174F0000}"/>
    <cellStyle name="Финансовый 2 21 3 3 5 2" xfId="23387" xr:uid="{00000000-0005-0000-0000-0000184F0000}"/>
    <cellStyle name="Финансовый 2 21 3 3 5 3" xfId="28506" xr:uid="{00000000-0005-0000-0000-0000194F0000}"/>
    <cellStyle name="Финансовый 2 21 3 3 5 4" xfId="29943" xr:uid="{00000000-0005-0000-0000-00001A4F0000}"/>
    <cellStyle name="Финансовый 2 21 3 3 5 5" xfId="31249" xr:uid="{00000000-0005-0000-0000-00001B4F0000}"/>
    <cellStyle name="Финансовый 2 21 3 3 5 6" xfId="34124" xr:uid="{00000000-0005-0000-0000-00001C4F0000}"/>
    <cellStyle name="Финансовый 2 21 3 3 5 7" xfId="35460" xr:uid="{00000000-0005-0000-0000-00001D4F0000}"/>
    <cellStyle name="Финансовый 2 21 4" xfId="10023" xr:uid="{00000000-0005-0000-0000-00001E4F0000}"/>
    <cellStyle name="Финансовый 2 21 4 2" xfId="13379" xr:uid="{00000000-0005-0000-0000-00001F4F0000}"/>
    <cellStyle name="Финансовый 2 21 4 3" xfId="14943" xr:uid="{00000000-0005-0000-0000-0000204F0000}"/>
    <cellStyle name="Финансовый 2 21 4 3 2" xfId="16037" xr:uid="{00000000-0005-0000-0000-0000214F0000}"/>
    <cellStyle name="Финансовый 2 21 4 3 3" xfId="20020" xr:uid="{00000000-0005-0000-0000-0000224F0000}"/>
    <cellStyle name="Финансовый 2 21 4 3 4" xfId="22328" xr:uid="{00000000-0005-0000-0000-0000234F0000}"/>
    <cellStyle name="Финансовый 2 21 4 3 5" xfId="26432" xr:uid="{00000000-0005-0000-0000-0000244F0000}"/>
    <cellStyle name="Финансовый 2 21 4 3 6" xfId="26077" xr:uid="{00000000-0005-0000-0000-0000254F0000}"/>
    <cellStyle name="Финансовый 2 21 4 3 7" xfId="21569" xr:uid="{00000000-0005-0000-0000-0000264F0000}"/>
    <cellStyle name="Финансовый 2 21 4 3 8" xfId="33193" xr:uid="{00000000-0005-0000-0000-0000274F0000}"/>
    <cellStyle name="Финансовый 2 21 4 3 9" xfId="32008" xr:uid="{00000000-0005-0000-0000-0000284F0000}"/>
    <cellStyle name="Финансовый 2 21 4 4" xfId="17615" xr:uid="{00000000-0005-0000-0000-0000294F0000}"/>
    <cellStyle name="Финансовый 2 21 4 5" xfId="18927" xr:uid="{00000000-0005-0000-0000-00002A4F0000}"/>
    <cellStyle name="Финансовый 2 21 4 5 2" xfId="23144" xr:uid="{00000000-0005-0000-0000-00002B4F0000}"/>
    <cellStyle name="Финансовый 2 21 4 5 3" xfId="28070" xr:uid="{00000000-0005-0000-0000-00002C4F0000}"/>
    <cellStyle name="Финансовый 2 21 4 5 4" xfId="29507" xr:uid="{00000000-0005-0000-0000-00002D4F0000}"/>
    <cellStyle name="Финансовый 2 21 4 5 5" xfId="30813" xr:uid="{00000000-0005-0000-0000-00002E4F0000}"/>
    <cellStyle name="Финансовый 2 21 4 5 6" xfId="34560" xr:uid="{00000000-0005-0000-0000-00002F4F0000}"/>
    <cellStyle name="Финансовый 2 21 4 5 7" xfId="35896" xr:uid="{00000000-0005-0000-0000-0000304F0000}"/>
    <cellStyle name="Финансовый 2 21 5" xfId="11172" xr:uid="{00000000-0005-0000-0000-0000314F0000}"/>
    <cellStyle name="Финансовый 2 21 6" xfId="14027" xr:uid="{00000000-0005-0000-0000-0000324F0000}"/>
    <cellStyle name="Финансовый 2 21 7" xfId="14169" xr:uid="{00000000-0005-0000-0000-0000334F0000}"/>
    <cellStyle name="Финансовый 2 21 7 2" xfId="16685" xr:uid="{00000000-0005-0000-0000-0000344F0000}"/>
    <cellStyle name="Финансовый 2 21 7 3" xfId="20668" xr:uid="{00000000-0005-0000-0000-0000354F0000}"/>
    <cellStyle name="Финансовый 2 21 7 4" xfId="24465" xr:uid="{00000000-0005-0000-0000-0000364F0000}"/>
    <cellStyle name="Финансовый 2 21 7 5" xfId="25932" xr:uid="{00000000-0005-0000-0000-0000374F0000}"/>
    <cellStyle name="Финансовый 2 21 7 6" xfId="21006" xr:uid="{00000000-0005-0000-0000-0000384F0000}"/>
    <cellStyle name="Финансовый 2 21 7 7" xfId="28687" xr:uid="{00000000-0005-0000-0000-0000394F0000}"/>
    <cellStyle name="Финансовый 2 21 7 8" xfId="33841" xr:uid="{00000000-0005-0000-0000-00003A4F0000}"/>
    <cellStyle name="Финансовый 2 21 7 9" xfId="32076" xr:uid="{00000000-0005-0000-0000-00003B4F0000}"/>
    <cellStyle name="Финансовый 2 21 8" xfId="14295" xr:uid="{00000000-0005-0000-0000-00003C4F0000}"/>
    <cellStyle name="Финансовый 2 21 8 2" xfId="16967" xr:uid="{00000000-0005-0000-0000-00003D4F0000}"/>
    <cellStyle name="Финансовый 2 21 8 3" xfId="20800" xr:uid="{00000000-0005-0000-0000-00003E4F0000}"/>
    <cellStyle name="Финансовый 2 21 8 4" xfId="24218" xr:uid="{00000000-0005-0000-0000-00003F4F0000}"/>
    <cellStyle name="Финансовый 2 21 8 5" xfId="26187" xr:uid="{00000000-0005-0000-0000-0000404F0000}"/>
    <cellStyle name="Финансовый 2 21 8 6" xfId="26918" xr:uid="{00000000-0005-0000-0000-0000414F0000}"/>
    <cellStyle name="Финансовый 2 21 8 7" xfId="21331" xr:uid="{00000000-0005-0000-0000-0000424F0000}"/>
    <cellStyle name="Финансовый 2 21 8 8" xfId="33973" xr:uid="{00000000-0005-0000-0000-0000434F0000}"/>
    <cellStyle name="Финансовый 2 21 8 9" xfId="35334" xr:uid="{00000000-0005-0000-0000-0000444F0000}"/>
    <cellStyle name="Финансовый 2 21 9" xfId="18279" xr:uid="{00000000-0005-0000-0000-0000454F0000}"/>
    <cellStyle name="Финансовый 2 21 9 2" xfId="22994" xr:uid="{00000000-0005-0000-0000-0000464F0000}"/>
    <cellStyle name="Финансовый 2 21 9 3" xfId="27422" xr:uid="{00000000-0005-0000-0000-0000474F0000}"/>
    <cellStyle name="Финансовый 2 21 9 4" xfId="28859" xr:uid="{00000000-0005-0000-0000-0000484F0000}"/>
    <cellStyle name="Финансовый 2 21 9 5" xfId="30165" xr:uid="{00000000-0005-0000-0000-0000494F0000}"/>
    <cellStyle name="Финансовый 2 21 9 6" xfId="35208" xr:uid="{00000000-0005-0000-0000-00004A4F0000}"/>
    <cellStyle name="Финансовый 2 21 9 7" xfId="36544" xr:uid="{00000000-0005-0000-0000-00004B4F0000}"/>
    <cellStyle name="Финансовый 2 22" xfId="114" xr:uid="{00000000-0005-0000-0000-00004C4F0000}"/>
    <cellStyle name="Финансовый 2 22 2" xfId="353" xr:uid="{00000000-0005-0000-0000-00004D4F0000}"/>
    <cellStyle name="Финансовый 2 22 2 2" xfId="7998" xr:uid="{00000000-0005-0000-0000-00004E4F0000}"/>
    <cellStyle name="Финансовый 2 22 2 3" xfId="10261" xr:uid="{00000000-0005-0000-0000-00004F4F0000}"/>
    <cellStyle name="Финансовый 2 22 3" xfId="1288" xr:uid="{00000000-0005-0000-0000-0000504F0000}"/>
    <cellStyle name="Финансовый 2 22 3 2" xfId="8854" xr:uid="{00000000-0005-0000-0000-0000514F0000}"/>
    <cellStyle name="Финансовый 2 22 3 2 2" xfId="13602" xr:uid="{00000000-0005-0000-0000-0000524F0000}"/>
    <cellStyle name="Финансовый 2 22 3 2 3" xfId="14720" xr:uid="{00000000-0005-0000-0000-0000534F0000}"/>
    <cellStyle name="Финансовый 2 22 3 2 3 2" xfId="16260" xr:uid="{00000000-0005-0000-0000-0000544F0000}"/>
    <cellStyle name="Финансовый 2 22 3 2 3 3" xfId="20243" xr:uid="{00000000-0005-0000-0000-0000554F0000}"/>
    <cellStyle name="Финансовый 2 22 3 2 3 4" xfId="22096" xr:uid="{00000000-0005-0000-0000-0000564F0000}"/>
    <cellStyle name="Финансовый 2 22 3 2 3 5" xfId="27227" xr:uid="{00000000-0005-0000-0000-0000574F0000}"/>
    <cellStyle name="Финансовый 2 22 3 2 3 6" xfId="27196" xr:uid="{00000000-0005-0000-0000-0000584F0000}"/>
    <cellStyle name="Финансовый 2 22 3 2 3 7" xfId="23605" xr:uid="{00000000-0005-0000-0000-0000594F0000}"/>
    <cellStyle name="Финансовый 2 22 3 2 3 8" xfId="33416" xr:uid="{00000000-0005-0000-0000-00005A4F0000}"/>
    <cellStyle name="Финансовый 2 22 3 2 3 9" xfId="32135" xr:uid="{00000000-0005-0000-0000-00005B4F0000}"/>
    <cellStyle name="Финансовый 2 22 3 2 4" xfId="17392" xr:uid="{00000000-0005-0000-0000-00005C4F0000}"/>
    <cellStyle name="Финансовый 2 22 3 2 5" xfId="18704" xr:uid="{00000000-0005-0000-0000-00005D4F0000}"/>
    <cellStyle name="Финансовый 2 22 3 2 5 2" xfId="21897" xr:uid="{00000000-0005-0000-0000-00005E4F0000}"/>
    <cellStyle name="Финансовый 2 22 3 2 5 3" xfId="27847" xr:uid="{00000000-0005-0000-0000-00005F4F0000}"/>
    <cellStyle name="Финансовый 2 22 3 2 5 4" xfId="29284" xr:uid="{00000000-0005-0000-0000-0000604F0000}"/>
    <cellStyle name="Финансовый 2 22 3 2 5 5" xfId="30590" xr:uid="{00000000-0005-0000-0000-0000614F0000}"/>
    <cellStyle name="Финансовый 2 22 3 2 5 6" xfId="34783" xr:uid="{00000000-0005-0000-0000-0000624F0000}"/>
    <cellStyle name="Финансовый 2 22 3 2 5 7" xfId="36119" xr:uid="{00000000-0005-0000-0000-0000634F0000}"/>
    <cellStyle name="Финансовый 2 22 3 3" xfId="12678" xr:uid="{00000000-0005-0000-0000-0000644F0000}"/>
    <cellStyle name="Финансовый 2 22 3 3 2" xfId="12954" xr:uid="{00000000-0005-0000-0000-0000654F0000}"/>
    <cellStyle name="Финансовый 2 22 3 3 3" xfId="15368" xr:uid="{00000000-0005-0000-0000-0000664F0000}"/>
    <cellStyle name="Финансовый 2 22 3 3 3 2" xfId="15612" xr:uid="{00000000-0005-0000-0000-0000674F0000}"/>
    <cellStyle name="Финансовый 2 22 3 3 3 3" xfId="19595" xr:uid="{00000000-0005-0000-0000-0000684F0000}"/>
    <cellStyle name="Финансовый 2 22 3 3 3 4" xfId="21413" xr:uid="{00000000-0005-0000-0000-0000694F0000}"/>
    <cellStyle name="Финансовый 2 22 3 3 3 5" xfId="24661" xr:uid="{00000000-0005-0000-0000-00006A4F0000}"/>
    <cellStyle name="Финансовый 2 22 3 3 3 6" xfId="24236" xr:uid="{00000000-0005-0000-0000-00006B4F0000}"/>
    <cellStyle name="Финансовый 2 22 3 3 3 7" xfId="26746" xr:uid="{00000000-0005-0000-0000-00006C4F0000}"/>
    <cellStyle name="Финансовый 2 22 3 3 3 8" xfId="32768" xr:uid="{00000000-0005-0000-0000-00006D4F0000}"/>
    <cellStyle name="Финансовый 2 22 3 3 3 9" xfId="31861" xr:uid="{00000000-0005-0000-0000-00006E4F0000}"/>
    <cellStyle name="Финансовый 2 22 3 3 4" xfId="18040" xr:uid="{00000000-0005-0000-0000-00006F4F0000}"/>
    <cellStyle name="Финансовый 2 22 3 3 5" xfId="19352" xr:uid="{00000000-0005-0000-0000-0000704F0000}"/>
    <cellStyle name="Финансовый 2 22 3 3 5 2" xfId="25342" xr:uid="{00000000-0005-0000-0000-0000714F0000}"/>
    <cellStyle name="Финансовый 2 22 3 3 5 3" xfId="28495" xr:uid="{00000000-0005-0000-0000-0000724F0000}"/>
    <cellStyle name="Финансовый 2 22 3 3 5 4" xfId="29932" xr:uid="{00000000-0005-0000-0000-0000734F0000}"/>
    <cellStyle name="Финансовый 2 22 3 3 5 5" xfId="31238" xr:uid="{00000000-0005-0000-0000-0000744F0000}"/>
    <cellStyle name="Финансовый 2 22 3 3 5 6" xfId="34135" xr:uid="{00000000-0005-0000-0000-0000754F0000}"/>
    <cellStyle name="Финансовый 2 22 3 3 5 7" xfId="35471" xr:uid="{00000000-0005-0000-0000-0000764F0000}"/>
    <cellStyle name="Финансовый 2 22 4" xfId="10024" xr:uid="{00000000-0005-0000-0000-0000774F0000}"/>
    <cellStyle name="Финансовый 2 22 4 2" xfId="13378" xr:uid="{00000000-0005-0000-0000-0000784F0000}"/>
    <cellStyle name="Финансовый 2 22 4 3" xfId="14944" xr:uid="{00000000-0005-0000-0000-0000794F0000}"/>
    <cellStyle name="Финансовый 2 22 4 3 2" xfId="16036" xr:uid="{00000000-0005-0000-0000-00007A4F0000}"/>
    <cellStyle name="Финансовый 2 22 4 3 3" xfId="20019" xr:uid="{00000000-0005-0000-0000-00007B4F0000}"/>
    <cellStyle name="Финансовый 2 22 4 3 4" xfId="22138" xr:uid="{00000000-0005-0000-0000-00007C4F0000}"/>
    <cellStyle name="Финансовый 2 22 4 3 5" xfId="24968" xr:uid="{00000000-0005-0000-0000-00007D4F0000}"/>
    <cellStyle name="Финансовый 2 22 4 3 6" xfId="25395" xr:uid="{00000000-0005-0000-0000-00007E4F0000}"/>
    <cellStyle name="Финансовый 2 22 4 3 7" xfId="26275" xr:uid="{00000000-0005-0000-0000-00007F4F0000}"/>
    <cellStyle name="Финансовый 2 22 4 3 8" xfId="33192" xr:uid="{00000000-0005-0000-0000-0000804F0000}"/>
    <cellStyle name="Финансовый 2 22 4 3 9" xfId="32009" xr:uid="{00000000-0005-0000-0000-0000814F0000}"/>
    <cellStyle name="Финансовый 2 22 4 4" xfId="17616" xr:uid="{00000000-0005-0000-0000-0000824F0000}"/>
    <cellStyle name="Финансовый 2 22 4 5" xfId="18928" xr:uid="{00000000-0005-0000-0000-0000834F0000}"/>
    <cellStyle name="Финансовый 2 22 4 5 2" xfId="21644" xr:uid="{00000000-0005-0000-0000-0000844F0000}"/>
    <cellStyle name="Финансовый 2 22 4 5 3" xfId="28071" xr:uid="{00000000-0005-0000-0000-0000854F0000}"/>
    <cellStyle name="Финансовый 2 22 4 5 4" xfId="29508" xr:uid="{00000000-0005-0000-0000-0000864F0000}"/>
    <cellStyle name="Финансовый 2 22 4 5 5" xfId="30814" xr:uid="{00000000-0005-0000-0000-0000874F0000}"/>
    <cellStyle name="Финансовый 2 22 4 5 6" xfId="34559" xr:uid="{00000000-0005-0000-0000-0000884F0000}"/>
    <cellStyle name="Финансовый 2 22 4 5 7" xfId="35895" xr:uid="{00000000-0005-0000-0000-0000894F0000}"/>
    <cellStyle name="Финансовый 2 22 5" xfId="11173" xr:uid="{00000000-0005-0000-0000-00008A4F0000}"/>
    <cellStyle name="Финансовый 2 22 6" xfId="14026" xr:uid="{00000000-0005-0000-0000-00008B4F0000}"/>
    <cellStyle name="Финансовый 2 22 7" xfId="14170" xr:uid="{00000000-0005-0000-0000-00008C4F0000}"/>
    <cellStyle name="Финансовый 2 22 7 2" xfId="16684" xr:uid="{00000000-0005-0000-0000-00008D4F0000}"/>
    <cellStyle name="Финансовый 2 22 7 3" xfId="20667" xr:uid="{00000000-0005-0000-0000-00008E4F0000}"/>
    <cellStyle name="Финансовый 2 22 7 4" xfId="21112" xr:uid="{00000000-0005-0000-0000-00008F4F0000}"/>
    <cellStyle name="Финансовый 2 22 7 5" xfId="26397" xr:uid="{00000000-0005-0000-0000-0000904F0000}"/>
    <cellStyle name="Финансовый 2 22 7 6" xfId="21098" xr:uid="{00000000-0005-0000-0000-0000914F0000}"/>
    <cellStyle name="Финансовый 2 22 7 7" xfId="25572" xr:uid="{00000000-0005-0000-0000-0000924F0000}"/>
    <cellStyle name="Финансовый 2 22 7 8" xfId="33840" xr:uid="{00000000-0005-0000-0000-0000934F0000}"/>
    <cellStyle name="Финансовый 2 22 7 9" xfId="32137" xr:uid="{00000000-0005-0000-0000-0000944F0000}"/>
    <cellStyle name="Финансовый 2 22 8" xfId="14296" xr:uid="{00000000-0005-0000-0000-0000954F0000}"/>
    <cellStyle name="Финансовый 2 22 8 2" xfId="16968" xr:uid="{00000000-0005-0000-0000-0000964F0000}"/>
    <cellStyle name="Финансовый 2 22 8 3" xfId="20801" xr:uid="{00000000-0005-0000-0000-0000974F0000}"/>
    <cellStyle name="Финансовый 2 22 8 4" xfId="24032" xr:uid="{00000000-0005-0000-0000-0000984F0000}"/>
    <cellStyle name="Финансовый 2 22 8 5" xfId="26977" xr:uid="{00000000-0005-0000-0000-0000994F0000}"/>
    <cellStyle name="Финансовый 2 22 8 6" xfId="25799" xr:uid="{00000000-0005-0000-0000-00009A4F0000}"/>
    <cellStyle name="Финансовый 2 22 8 7" xfId="21890" xr:uid="{00000000-0005-0000-0000-00009B4F0000}"/>
    <cellStyle name="Финансовый 2 22 8 8" xfId="33974" xr:uid="{00000000-0005-0000-0000-00009C4F0000}"/>
    <cellStyle name="Финансовый 2 22 8 9" xfId="35335" xr:uid="{00000000-0005-0000-0000-00009D4F0000}"/>
    <cellStyle name="Финансовый 2 22 9" xfId="18280" xr:uid="{00000000-0005-0000-0000-00009E4F0000}"/>
    <cellStyle name="Финансовый 2 22 9 2" xfId="22872" xr:uid="{00000000-0005-0000-0000-00009F4F0000}"/>
    <cellStyle name="Финансовый 2 22 9 3" xfId="27423" xr:uid="{00000000-0005-0000-0000-0000A04F0000}"/>
    <cellStyle name="Финансовый 2 22 9 4" xfId="28860" xr:uid="{00000000-0005-0000-0000-0000A14F0000}"/>
    <cellStyle name="Финансовый 2 22 9 5" xfId="30166" xr:uid="{00000000-0005-0000-0000-0000A24F0000}"/>
    <cellStyle name="Финансовый 2 22 9 6" xfId="35207" xr:uid="{00000000-0005-0000-0000-0000A34F0000}"/>
    <cellStyle name="Финансовый 2 22 9 7" xfId="36543" xr:uid="{00000000-0005-0000-0000-0000A44F0000}"/>
    <cellStyle name="Финансовый 2 23" xfId="115" xr:uid="{00000000-0005-0000-0000-0000A54F0000}"/>
    <cellStyle name="Финансовый 2 23 2" xfId="354" xr:uid="{00000000-0005-0000-0000-0000A64F0000}"/>
    <cellStyle name="Финансовый 2 23 2 2" xfId="8109" xr:uid="{00000000-0005-0000-0000-0000A74F0000}"/>
    <cellStyle name="Финансовый 2 23 2 3" xfId="10262" xr:uid="{00000000-0005-0000-0000-0000A84F0000}"/>
    <cellStyle name="Финансовый 2 23 3" xfId="1290" xr:uid="{00000000-0005-0000-0000-0000A94F0000}"/>
    <cellStyle name="Финансовый 2 23 3 2" xfId="8516" xr:uid="{00000000-0005-0000-0000-0000AA4F0000}"/>
    <cellStyle name="Финансовый 2 23 3 2 2" xfId="13632" xr:uid="{00000000-0005-0000-0000-0000AB4F0000}"/>
    <cellStyle name="Финансовый 2 23 3 2 3" xfId="14690" xr:uid="{00000000-0005-0000-0000-0000AC4F0000}"/>
    <cellStyle name="Финансовый 2 23 3 2 3 2" xfId="16290" xr:uid="{00000000-0005-0000-0000-0000AD4F0000}"/>
    <cellStyle name="Финансовый 2 23 3 2 3 3" xfId="20273" xr:uid="{00000000-0005-0000-0000-0000AE4F0000}"/>
    <cellStyle name="Финансовый 2 23 3 2 3 4" xfId="24731" xr:uid="{00000000-0005-0000-0000-0000AF4F0000}"/>
    <cellStyle name="Финансовый 2 23 3 2 3 5" xfId="26506" xr:uid="{00000000-0005-0000-0000-0000B04F0000}"/>
    <cellStyle name="Финансовый 2 23 3 2 3 6" xfId="21950" xr:uid="{00000000-0005-0000-0000-0000B14F0000}"/>
    <cellStyle name="Финансовый 2 23 3 2 3 7" xfId="23774" xr:uid="{00000000-0005-0000-0000-0000B24F0000}"/>
    <cellStyle name="Финансовый 2 23 3 2 3 8" xfId="33446" xr:uid="{00000000-0005-0000-0000-0000B34F0000}"/>
    <cellStyle name="Финансовый 2 23 3 2 3 9" xfId="31935" xr:uid="{00000000-0005-0000-0000-0000B44F0000}"/>
    <cellStyle name="Финансовый 2 23 3 2 4" xfId="17362" xr:uid="{00000000-0005-0000-0000-0000B54F0000}"/>
    <cellStyle name="Финансовый 2 23 3 2 5" xfId="18674" xr:uid="{00000000-0005-0000-0000-0000B64F0000}"/>
    <cellStyle name="Финансовый 2 23 3 2 5 2" xfId="24055" xr:uid="{00000000-0005-0000-0000-0000B74F0000}"/>
    <cellStyle name="Финансовый 2 23 3 2 5 3" xfId="27817" xr:uid="{00000000-0005-0000-0000-0000B84F0000}"/>
    <cellStyle name="Финансовый 2 23 3 2 5 4" xfId="29254" xr:uid="{00000000-0005-0000-0000-0000B94F0000}"/>
    <cellStyle name="Финансовый 2 23 3 2 5 5" xfId="30560" xr:uid="{00000000-0005-0000-0000-0000BA4F0000}"/>
    <cellStyle name="Финансовый 2 23 3 2 5 6" xfId="34813" xr:uid="{00000000-0005-0000-0000-0000BB4F0000}"/>
    <cellStyle name="Финансовый 2 23 3 2 5 7" xfId="36149" xr:uid="{00000000-0005-0000-0000-0000BC4F0000}"/>
    <cellStyle name="Финансовый 2 23 3 3" xfId="12648" xr:uid="{00000000-0005-0000-0000-0000BD4F0000}"/>
    <cellStyle name="Финансовый 2 23 3 3 2" xfId="12984" xr:uid="{00000000-0005-0000-0000-0000BE4F0000}"/>
    <cellStyle name="Финансовый 2 23 3 3 3" xfId="15338" xr:uid="{00000000-0005-0000-0000-0000BF4F0000}"/>
    <cellStyle name="Финансовый 2 23 3 3 3 2" xfId="15642" xr:uid="{00000000-0005-0000-0000-0000C04F0000}"/>
    <cellStyle name="Финансовый 2 23 3 3 3 3" xfId="19625" xr:uid="{00000000-0005-0000-0000-0000C14F0000}"/>
    <cellStyle name="Финансовый 2 23 3 3 3 4" xfId="22717" xr:uid="{00000000-0005-0000-0000-0000C24F0000}"/>
    <cellStyle name="Финансовый 2 23 3 3 3 5" xfId="25729" xr:uid="{00000000-0005-0000-0000-0000C34F0000}"/>
    <cellStyle name="Финансовый 2 23 3 3 3 6" xfId="22350" xr:uid="{00000000-0005-0000-0000-0000C44F0000}"/>
    <cellStyle name="Финансовый 2 23 3 3 3 7" xfId="26731" xr:uid="{00000000-0005-0000-0000-0000C54F0000}"/>
    <cellStyle name="Финансовый 2 23 3 3 3 8" xfId="32798" xr:uid="{00000000-0005-0000-0000-0000C64F0000}"/>
    <cellStyle name="Финансовый 2 23 3 3 3 9" xfId="31516" xr:uid="{00000000-0005-0000-0000-0000C74F0000}"/>
    <cellStyle name="Финансовый 2 23 3 3 4" xfId="18010" xr:uid="{00000000-0005-0000-0000-0000C84F0000}"/>
    <cellStyle name="Финансовый 2 23 3 3 5" xfId="19322" xr:uid="{00000000-0005-0000-0000-0000C94F0000}"/>
    <cellStyle name="Финансовый 2 23 3 3 5 2" xfId="24382" xr:uid="{00000000-0005-0000-0000-0000CA4F0000}"/>
    <cellStyle name="Финансовый 2 23 3 3 5 3" xfId="28465" xr:uid="{00000000-0005-0000-0000-0000CB4F0000}"/>
    <cellStyle name="Финансовый 2 23 3 3 5 4" xfId="29902" xr:uid="{00000000-0005-0000-0000-0000CC4F0000}"/>
    <cellStyle name="Финансовый 2 23 3 3 5 5" xfId="31208" xr:uid="{00000000-0005-0000-0000-0000CD4F0000}"/>
    <cellStyle name="Финансовый 2 23 3 3 5 6" xfId="34165" xr:uid="{00000000-0005-0000-0000-0000CE4F0000}"/>
    <cellStyle name="Финансовый 2 23 3 3 5 7" xfId="35501" xr:uid="{00000000-0005-0000-0000-0000CF4F0000}"/>
    <cellStyle name="Финансовый 2 23 4" xfId="10025" xr:uid="{00000000-0005-0000-0000-0000D04F0000}"/>
    <cellStyle name="Финансовый 2 23 4 2" xfId="13377" xr:uid="{00000000-0005-0000-0000-0000D14F0000}"/>
    <cellStyle name="Финансовый 2 23 4 3" xfId="14945" xr:uid="{00000000-0005-0000-0000-0000D24F0000}"/>
    <cellStyle name="Финансовый 2 23 4 3 2" xfId="16035" xr:uid="{00000000-0005-0000-0000-0000D34F0000}"/>
    <cellStyle name="Финансовый 2 23 4 3 3" xfId="20018" xr:uid="{00000000-0005-0000-0000-0000D44F0000}"/>
    <cellStyle name="Финансовый 2 23 4 3 4" xfId="22086" xr:uid="{00000000-0005-0000-0000-0000D54F0000}"/>
    <cellStyle name="Финансовый 2 23 4 3 5" xfId="26690" xr:uid="{00000000-0005-0000-0000-0000D64F0000}"/>
    <cellStyle name="Финансовый 2 23 4 3 6" xfId="22934" xr:uid="{00000000-0005-0000-0000-0000D74F0000}"/>
    <cellStyle name="Финансовый 2 23 4 3 7" xfId="26142" xr:uid="{00000000-0005-0000-0000-0000D84F0000}"/>
    <cellStyle name="Финансовый 2 23 4 3 8" xfId="33191" xr:uid="{00000000-0005-0000-0000-0000D94F0000}"/>
    <cellStyle name="Финансовый 2 23 4 3 9" xfId="32592" xr:uid="{00000000-0005-0000-0000-0000DA4F0000}"/>
    <cellStyle name="Финансовый 2 23 4 4" xfId="17617" xr:uid="{00000000-0005-0000-0000-0000DB4F0000}"/>
    <cellStyle name="Финансовый 2 23 4 5" xfId="18929" xr:uid="{00000000-0005-0000-0000-0000DC4F0000}"/>
    <cellStyle name="Финансовый 2 23 4 5 2" xfId="25228" xr:uid="{00000000-0005-0000-0000-0000DD4F0000}"/>
    <cellStyle name="Финансовый 2 23 4 5 3" xfId="28072" xr:uid="{00000000-0005-0000-0000-0000DE4F0000}"/>
    <cellStyle name="Финансовый 2 23 4 5 4" xfId="29509" xr:uid="{00000000-0005-0000-0000-0000DF4F0000}"/>
    <cellStyle name="Финансовый 2 23 4 5 5" xfId="30815" xr:uid="{00000000-0005-0000-0000-0000E04F0000}"/>
    <cellStyle name="Финансовый 2 23 4 5 6" xfId="34558" xr:uid="{00000000-0005-0000-0000-0000E14F0000}"/>
    <cellStyle name="Финансовый 2 23 4 5 7" xfId="35894" xr:uid="{00000000-0005-0000-0000-0000E24F0000}"/>
    <cellStyle name="Финансовый 2 23 5" xfId="11175" xr:uid="{00000000-0005-0000-0000-0000E34F0000}"/>
    <cellStyle name="Финансовый 2 23 6" xfId="14025" xr:uid="{00000000-0005-0000-0000-0000E44F0000}"/>
    <cellStyle name="Финансовый 2 23 7" xfId="14297" xr:uid="{00000000-0005-0000-0000-0000E54F0000}"/>
    <cellStyle name="Финансовый 2 23 7 2" xfId="16683" xr:uid="{00000000-0005-0000-0000-0000E64F0000}"/>
    <cellStyle name="Финансовый 2 23 7 3" xfId="20666" xr:uid="{00000000-0005-0000-0000-0000E74F0000}"/>
    <cellStyle name="Финансовый 2 23 7 4" xfId="23665" xr:uid="{00000000-0005-0000-0000-0000E84F0000}"/>
    <cellStyle name="Финансовый 2 23 7 5" xfId="26126" xr:uid="{00000000-0005-0000-0000-0000E94F0000}"/>
    <cellStyle name="Финансовый 2 23 7 6" xfId="26966" xr:uid="{00000000-0005-0000-0000-0000EA4F0000}"/>
    <cellStyle name="Финансовый 2 23 7 7" xfId="25424" xr:uid="{00000000-0005-0000-0000-0000EB4F0000}"/>
    <cellStyle name="Финансовый 2 23 7 8" xfId="33839" xr:uid="{00000000-0005-0000-0000-0000EC4F0000}"/>
    <cellStyle name="Финансовый 2 23 7 9" xfId="32197" xr:uid="{00000000-0005-0000-0000-0000ED4F0000}"/>
    <cellStyle name="Финансовый 2 23 8" xfId="16969" xr:uid="{00000000-0005-0000-0000-0000EE4F0000}"/>
    <cellStyle name="Финансовый 2 23 9" xfId="18281" xr:uid="{00000000-0005-0000-0000-0000EF4F0000}"/>
    <cellStyle name="Финансовый 2 23 9 2" xfId="24781" xr:uid="{00000000-0005-0000-0000-0000F04F0000}"/>
    <cellStyle name="Финансовый 2 23 9 3" xfId="27424" xr:uid="{00000000-0005-0000-0000-0000F14F0000}"/>
    <cellStyle name="Финансовый 2 23 9 4" xfId="28861" xr:uid="{00000000-0005-0000-0000-0000F24F0000}"/>
    <cellStyle name="Финансовый 2 23 9 5" xfId="30167" xr:uid="{00000000-0005-0000-0000-0000F34F0000}"/>
    <cellStyle name="Финансовый 2 23 9 6" xfId="35206" xr:uid="{00000000-0005-0000-0000-0000F44F0000}"/>
    <cellStyle name="Финансовый 2 23 9 7" xfId="36542" xr:uid="{00000000-0005-0000-0000-0000F54F0000}"/>
    <cellStyle name="Финансовый 2 24" xfId="116" xr:uid="{00000000-0005-0000-0000-0000F64F0000}"/>
    <cellStyle name="Финансовый 2 24 2" xfId="355" xr:uid="{00000000-0005-0000-0000-0000F74F0000}"/>
    <cellStyle name="Финансовый 2 24 2 2" xfId="8050" xr:uid="{00000000-0005-0000-0000-0000F84F0000}"/>
    <cellStyle name="Финансовый 2 24 2 3" xfId="10263" xr:uid="{00000000-0005-0000-0000-0000F94F0000}"/>
    <cellStyle name="Финансовый 2 24 3" xfId="1291" xr:uid="{00000000-0005-0000-0000-0000FA4F0000}"/>
    <cellStyle name="Финансовый 2 24 3 2" xfId="8149" xr:uid="{00000000-0005-0000-0000-0000FB4F0000}"/>
    <cellStyle name="Финансовый 2 24 3 2 2" xfId="13675" xr:uid="{00000000-0005-0000-0000-0000FC4F0000}"/>
    <cellStyle name="Финансовый 2 24 3 2 3" xfId="14647" xr:uid="{00000000-0005-0000-0000-0000FD4F0000}"/>
    <cellStyle name="Финансовый 2 24 3 2 3 2" xfId="16333" xr:uid="{00000000-0005-0000-0000-0000FE4F0000}"/>
    <cellStyle name="Финансовый 2 24 3 2 3 3" xfId="20316" xr:uid="{00000000-0005-0000-0000-0000FF4F0000}"/>
    <cellStyle name="Финансовый 2 24 3 2 3 4" xfId="21727" xr:uid="{00000000-0005-0000-0000-000000500000}"/>
    <cellStyle name="Финансовый 2 24 3 2 3 5" xfId="23804" xr:uid="{00000000-0005-0000-0000-000001500000}"/>
    <cellStyle name="Финансовый 2 24 3 2 3 6" xfId="25301" xr:uid="{00000000-0005-0000-0000-000002500000}"/>
    <cellStyle name="Финансовый 2 24 3 2 3 7" xfId="23671" xr:uid="{00000000-0005-0000-0000-000003500000}"/>
    <cellStyle name="Финансовый 2 24 3 2 3 8" xfId="33489" xr:uid="{00000000-0005-0000-0000-000004500000}"/>
    <cellStyle name="Финансовый 2 24 3 2 3 9" xfId="32356" xr:uid="{00000000-0005-0000-0000-000005500000}"/>
    <cellStyle name="Финансовый 2 24 3 2 4" xfId="17319" xr:uid="{00000000-0005-0000-0000-000006500000}"/>
    <cellStyle name="Финансовый 2 24 3 2 5" xfId="18631" xr:uid="{00000000-0005-0000-0000-000007500000}"/>
    <cellStyle name="Финансовый 2 24 3 2 5 2" xfId="23610" xr:uid="{00000000-0005-0000-0000-000008500000}"/>
    <cellStyle name="Финансовый 2 24 3 2 5 3" xfId="27774" xr:uid="{00000000-0005-0000-0000-000009500000}"/>
    <cellStyle name="Финансовый 2 24 3 2 5 4" xfId="29211" xr:uid="{00000000-0005-0000-0000-00000A500000}"/>
    <cellStyle name="Финансовый 2 24 3 2 5 5" xfId="30517" xr:uid="{00000000-0005-0000-0000-00000B500000}"/>
    <cellStyle name="Финансовый 2 24 3 2 5 6" xfId="34856" xr:uid="{00000000-0005-0000-0000-00000C500000}"/>
    <cellStyle name="Финансовый 2 24 3 2 5 7" xfId="36192" xr:uid="{00000000-0005-0000-0000-00000D500000}"/>
    <cellStyle name="Финансовый 2 24 3 3" xfId="12605" xr:uid="{00000000-0005-0000-0000-00000E500000}"/>
    <cellStyle name="Финансовый 2 24 3 3 2" xfId="13027" xr:uid="{00000000-0005-0000-0000-00000F500000}"/>
    <cellStyle name="Финансовый 2 24 3 3 3" xfId="15295" xr:uid="{00000000-0005-0000-0000-000010500000}"/>
    <cellStyle name="Финансовый 2 24 3 3 3 2" xfId="15685" xr:uid="{00000000-0005-0000-0000-000011500000}"/>
    <cellStyle name="Финансовый 2 24 3 3 3 3" xfId="19668" xr:uid="{00000000-0005-0000-0000-000012500000}"/>
    <cellStyle name="Финансовый 2 24 3 3 3 4" xfId="24102" xr:uid="{00000000-0005-0000-0000-000013500000}"/>
    <cellStyle name="Финансовый 2 24 3 3 3 5" xfId="21274" xr:uid="{00000000-0005-0000-0000-000014500000}"/>
    <cellStyle name="Финансовый 2 24 3 3 3 6" xfId="24909" xr:uid="{00000000-0005-0000-0000-000015500000}"/>
    <cellStyle name="Финансовый 2 24 3 3 3 7" xfId="24049" xr:uid="{00000000-0005-0000-0000-000016500000}"/>
    <cellStyle name="Финансовый 2 24 3 3 3 8" xfId="32841" xr:uid="{00000000-0005-0000-0000-000017500000}"/>
    <cellStyle name="Финансовый 2 24 3 3 3 9" xfId="31972" xr:uid="{00000000-0005-0000-0000-000018500000}"/>
    <cellStyle name="Финансовый 2 24 3 3 4" xfId="17967" xr:uid="{00000000-0005-0000-0000-000019500000}"/>
    <cellStyle name="Финансовый 2 24 3 3 5" xfId="19279" xr:uid="{00000000-0005-0000-0000-00001A500000}"/>
    <cellStyle name="Финансовый 2 24 3 3 5 2" xfId="21365" xr:uid="{00000000-0005-0000-0000-00001B500000}"/>
    <cellStyle name="Финансовый 2 24 3 3 5 3" xfId="28422" xr:uid="{00000000-0005-0000-0000-00001C500000}"/>
    <cellStyle name="Финансовый 2 24 3 3 5 4" xfId="29859" xr:uid="{00000000-0005-0000-0000-00001D500000}"/>
    <cellStyle name="Финансовый 2 24 3 3 5 5" xfId="31165" xr:uid="{00000000-0005-0000-0000-00001E500000}"/>
    <cellStyle name="Финансовый 2 24 3 3 5 6" xfId="34208" xr:uid="{00000000-0005-0000-0000-00001F500000}"/>
    <cellStyle name="Финансовый 2 24 3 3 5 7" xfId="35544" xr:uid="{00000000-0005-0000-0000-000020500000}"/>
    <cellStyle name="Финансовый 2 24 4" xfId="10026" xr:uid="{00000000-0005-0000-0000-000021500000}"/>
    <cellStyle name="Финансовый 2 24 4 2" xfId="13376" xr:uid="{00000000-0005-0000-0000-000022500000}"/>
    <cellStyle name="Финансовый 2 24 4 3" xfId="14946" xr:uid="{00000000-0005-0000-0000-000023500000}"/>
    <cellStyle name="Финансовый 2 24 4 3 2" xfId="16034" xr:uid="{00000000-0005-0000-0000-000024500000}"/>
    <cellStyle name="Финансовый 2 24 4 3 3" xfId="20017" xr:uid="{00000000-0005-0000-0000-000025500000}"/>
    <cellStyle name="Финансовый 2 24 4 3 4" xfId="20968" xr:uid="{00000000-0005-0000-0000-000026500000}"/>
    <cellStyle name="Финансовый 2 24 4 3 5" xfId="26990" xr:uid="{00000000-0005-0000-0000-000027500000}"/>
    <cellStyle name="Финансовый 2 24 4 3 6" xfId="23572" xr:uid="{00000000-0005-0000-0000-000028500000}"/>
    <cellStyle name="Финансовый 2 24 4 3 7" xfId="28654" xr:uid="{00000000-0005-0000-0000-000029500000}"/>
    <cellStyle name="Финансовый 2 24 4 3 8" xfId="33190" xr:uid="{00000000-0005-0000-0000-00002A500000}"/>
    <cellStyle name="Финансовый 2 24 4 3 9" xfId="32062" xr:uid="{00000000-0005-0000-0000-00002B500000}"/>
    <cellStyle name="Финансовый 2 24 4 4" xfId="17618" xr:uid="{00000000-0005-0000-0000-00002C500000}"/>
    <cellStyle name="Финансовый 2 24 4 5" xfId="18930" xr:uid="{00000000-0005-0000-0000-00002D500000}"/>
    <cellStyle name="Финансовый 2 24 4 5 2" xfId="21180" xr:uid="{00000000-0005-0000-0000-00002E500000}"/>
    <cellStyle name="Финансовый 2 24 4 5 3" xfId="28073" xr:uid="{00000000-0005-0000-0000-00002F500000}"/>
    <cellStyle name="Финансовый 2 24 4 5 4" xfId="29510" xr:uid="{00000000-0005-0000-0000-000030500000}"/>
    <cellStyle name="Финансовый 2 24 4 5 5" xfId="30816" xr:uid="{00000000-0005-0000-0000-000031500000}"/>
    <cellStyle name="Финансовый 2 24 4 5 6" xfId="34557" xr:uid="{00000000-0005-0000-0000-000032500000}"/>
    <cellStyle name="Финансовый 2 24 4 5 7" xfId="35893" xr:uid="{00000000-0005-0000-0000-000033500000}"/>
    <cellStyle name="Финансовый 2 24 5" xfId="11176" xr:uid="{00000000-0005-0000-0000-000034500000}"/>
    <cellStyle name="Финансовый 2 24 6" xfId="14024" xr:uid="{00000000-0005-0000-0000-000035500000}"/>
    <cellStyle name="Финансовый 2 24 7" xfId="14298" xr:uid="{00000000-0005-0000-0000-000036500000}"/>
    <cellStyle name="Финансовый 2 24 7 2" xfId="16682" xr:uid="{00000000-0005-0000-0000-000037500000}"/>
    <cellStyle name="Финансовый 2 24 7 3" xfId="20665" xr:uid="{00000000-0005-0000-0000-000038500000}"/>
    <cellStyle name="Финансовый 2 24 7 4" xfId="23462" xr:uid="{00000000-0005-0000-0000-000039500000}"/>
    <cellStyle name="Финансовый 2 24 7 5" xfId="26600" xr:uid="{00000000-0005-0000-0000-00003A500000}"/>
    <cellStyle name="Финансовый 2 24 7 6" xfId="23522" xr:uid="{00000000-0005-0000-0000-00003B500000}"/>
    <cellStyle name="Финансовый 2 24 7 7" xfId="26763" xr:uid="{00000000-0005-0000-0000-00003C500000}"/>
    <cellStyle name="Финансовый 2 24 7 8" xfId="33838" xr:uid="{00000000-0005-0000-0000-00003D500000}"/>
    <cellStyle name="Финансовый 2 24 7 9" xfId="32292" xr:uid="{00000000-0005-0000-0000-00003E500000}"/>
    <cellStyle name="Финансовый 2 24 8" xfId="16970" xr:uid="{00000000-0005-0000-0000-00003F500000}"/>
    <cellStyle name="Финансовый 2 24 9" xfId="18282" xr:uid="{00000000-0005-0000-0000-000040500000}"/>
    <cellStyle name="Финансовый 2 24 9 2" xfId="24402" xr:uid="{00000000-0005-0000-0000-000041500000}"/>
    <cellStyle name="Финансовый 2 24 9 3" xfId="27425" xr:uid="{00000000-0005-0000-0000-000042500000}"/>
    <cellStyle name="Финансовый 2 24 9 4" xfId="28862" xr:uid="{00000000-0005-0000-0000-000043500000}"/>
    <cellStyle name="Финансовый 2 24 9 5" xfId="30168" xr:uid="{00000000-0005-0000-0000-000044500000}"/>
    <cellStyle name="Финансовый 2 24 9 6" xfId="35205" xr:uid="{00000000-0005-0000-0000-000045500000}"/>
    <cellStyle name="Финансовый 2 24 9 7" xfId="36541" xr:uid="{00000000-0005-0000-0000-000046500000}"/>
    <cellStyle name="Финансовый 2 25" xfId="117" xr:uid="{00000000-0005-0000-0000-000047500000}"/>
    <cellStyle name="Финансовый 2 25 2" xfId="356" xr:uid="{00000000-0005-0000-0000-000048500000}"/>
    <cellStyle name="Финансовый 2 25 2 2" xfId="7737" xr:uid="{00000000-0005-0000-0000-000049500000}"/>
    <cellStyle name="Финансовый 2 25 2 3" xfId="10264" xr:uid="{00000000-0005-0000-0000-00004A500000}"/>
    <cellStyle name="Финансовый 2 25 3" xfId="1295" xr:uid="{00000000-0005-0000-0000-00004B500000}"/>
    <cellStyle name="Финансовый 2 25 3 2" xfId="8561" xr:uid="{00000000-0005-0000-0000-00004C500000}"/>
    <cellStyle name="Финансовый 2 25 3 2 2" xfId="13630" xr:uid="{00000000-0005-0000-0000-00004D500000}"/>
    <cellStyle name="Финансовый 2 25 3 2 3" xfId="14692" xr:uid="{00000000-0005-0000-0000-00004E500000}"/>
    <cellStyle name="Финансовый 2 25 3 2 3 2" xfId="16288" xr:uid="{00000000-0005-0000-0000-00004F500000}"/>
    <cellStyle name="Финансовый 2 25 3 2 3 3" xfId="20271" xr:uid="{00000000-0005-0000-0000-000050500000}"/>
    <cellStyle name="Финансовый 2 25 3 2 3 4" xfId="23962" xr:uid="{00000000-0005-0000-0000-000051500000}"/>
    <cellStyle name="Финансовый 2 25 3 2 3 5" xfId="21765" xr:uid="{00000000-0005-0000-0000-000052500000}"/>
    <cellStyle name="Финансовый 2 25 3 2 3 6" xfId="25650" xr:uid="{00000000-0005-0000-0000-000053500000}"/>
    <cellStyle name="Финансовый 2 25 3 2 3 7" xfId="20829" xr:uid="{00000000-0005-0000-0000-000054500000}"/>
    <cellStyle name="Финансовый 2 25 3 2 3 8" xfId="33444" xr:uid="{00000000-0005-0000-0000-000055500000}"/>
    <cellStyle name="Финансовый 2 25 3 2 3 9" xfId="31399" xr:uid="{00000000-0005-0000-0000-000056500000}"/>
    <cellStyle name="Финансовый 2 25 3 2 4" xfId="17364" xr:uid="{00000000-0005-0000-0000-000057500000}"/>
    <cellStyle name="Финансовый 2 25 3 2 5" xfId="18676" xr:uid="{00000000-0005-0000-0000-000058500000}"/>
    <cellStyle name="Финансовый 2 25 3 2 5 2" xfId="23585" xr:uid="{00000000-0005-0000-0000-000059500000}"/>
    <cellStyle name="Финансовый 2 25 3 2 5 3" xfId="27819" xr:uid="{00000000-0005-0000-0000-00005A500000}"/>
    <cellStyle name="Финансовый 2 25 3 2 5 4" xfId="29256" xr:uid="{00000000-0005-0000-0000-00005B500000}"/>
    <cellStyle name="Финансовый 2 25 3 2 5 5" xfId="30562" xr:uid="{00000000-0005-0000-0000-00005C500000}"/>
    <cellStyle name="Финансовый 2 25 3 2 5 6" xfId="34811" xr:uid="{00000000-0005-0000-0000-00005D500000}"/>
    <cellStyle name="Финансовый 2 25 3 2 5 7" xfId="36147" xr:uid="{00000000-0005-0000-0000-00005E500000}"/>
    <cellStyle name="Финансовый 2 25 3 3" xfId="12650" xr:uid="{00000000-0005-0000-0000-00005F500000}"/>
    <cellStyle name="Финансовый 2 25 3 3 2" xfId="12982" xr:uid="{00000000-0005-0000-0000-000060500000}"/>
    <cellStyle name="Финансовый 2 25 3 3 3" xfId="15340" xr:uid="{00000000-0005-0000-0000-000061500000}"/>
    <cellStyle name="Финансовый 2 25 3 3 3 2" xfId="15640" xr:uid="{00000000-0005-0000-0000-000062500000}"/>
    <cellStyle name="Финансовый 2 25 3 3 3 3" xfId="19623" xr:uid="{00000000-0005-0000-0000-000063500000}"/>
    <cellStyle name="Финансовый 2 25 3 3 3 4" xfId="22502" xr:uid="{00000000-0005-0000-0000-000064500000}"/>
    <cellStyle name="Финансовый 2 25 3 3 3 5" xfId="26900" xr:uid="{00000000-0005-0000-0000-000065500000}"/>
    <cellStyle name="Финансовый 2 25 3 3 3 6" xfId="25309" xr:uid="{00000000-0005-0000-0000-000066500000}"/>
    <cellStyle name="Финансовый 2 25 3 3 3 7" xfId="27206" xr:uid="{00000000-0005-0000-0000-000067500000}"/>
    <cellStyle name="Финансовый 2 25 3 3 3 8" xfId="32796" xr:uid="{00000000-0005-0000-0000-000068500000}"/>
    <cellStyle name="Финансовый 2 25 3 3 3 9" xfId="31645" xr:uid="{00000000-0005-0000-0000-000069500000}"/>
    <cellStyle name="Финансовый 2 25 3 3 4" xfId="18012" xr:uid="{00000000-0005-0000-0000-00006A500000}"/>
    <cellStyle name="Финансовый 2 25 3 3 5" xfId="19324" xr:uid="{00000000-0005-0000-0000-00006B500000}"/>
    <cellStyle name="Финансовый 2 25 3 3 5 2" xfId="24992" xr:uid="{00000000-0005-0000-0000-00006C500000}"/>
    <cellStyle name="Финансовый 2 25 3 3 5 3" xfId="28467" xr:uid="{00000000-0005-0000-0000-00006D500000}"/>
    <cellStyle name="Финансовый 2 25 3 3 5 4" xfId="29904" xr:uid="{00000000-0005-0000-0000-00006E500000}"/>
    <cellStyle name="Финансовый 2 25 3 3 5 5" xfId="31210" xr:uid="{00000000-0005-0000-0000-00006F500000}"/>
    <cellStyle name="Финансовый 2 25 3 3 5 6" xfId="34163" xr:uid="{00000000-0005-0000-0000-000070500000}"/>
    <cellStyle name="Финансовый 2 25 3 3 5 7" xfId="35499" xr:uid="{00000000-0005-0000-0000-000071500000}"/>
    <cellStyle name="Финансовый 2 25 4" xfId="10027" xr:uid="{00000000-0005-0000-0000-000072500000}"/>
    <cellStyle name="Финансовый 2 25 4 2" xfId="13375" xr:uid="{00000000-0005-0000-0000-000073500000}"/>
    <cellStyle name="Финансовый 2 25 4 3" xfId="14947" xr:uid="{00000000-0005-0000-0000-000074500000}"/>
    <cellStyle name="Финансовый 2 25 4 3 2" xfId="16033" xr:uid="{00000000-0005-0000-0000-000075500000}"/>
    <cellStyle name="Финансовый 2 25 4 3 3" xfId="20016" xr:uid="{00000000-0005-0000-0000-000076500000}"/>
    <cellStyle name="Финансовый 2 25 4 3 4" xfId="24953" xr:uid="{00000000-0005-0000-0000-000077500000}"/>
    <cellStyle name="Финансовый 2 25 4 3 5" xfId="26705" xr:uid="{00000000-0005-0000-0000-000078500000}"/>
    <cellStyle name="Финансовый 2 25 4 3 6" xfId="22776" xr:uid="{00000000-0005-0000-0000-000079500000}"/>
    <cellStyle name="Финансовый 2 25 4 3 7" xfId="27148" xr:uid="{00000000-0005-0000-0000-00007A500000}"/>
    <cellStyle name="Финансовый 2 25 4 3 8" xfId="33189" xr:uid="{00000000-0005-0000-0000-00007B500000}"/>
    <cellStyle name="Финансовый 2 25 4 3 9" xfId="32123" xr:uid="{00000000-0005-0000-0000-00007C500000}"/>
    <cellStyle name="Финансовый 2 25 4 4" xfId="17619" xr:uid="{00000000-0005-0000-0000-00007D500000}"/>
    <cellStyle name="Финансовый 2 25 4 5" xfId="18931" xr:uid="{00000000-0005-0000-0000-00007E500000}"/>
    <cellStyle name="Финансовый 2 25 4 5 2" xfId="24882" xr:uid="{00000000-0005-0000-0000-00007F500000}"/>
    <cellStyle name="Финансовый 2 25 4 5 3" xfId="28074" xr:uid="{00000000-0005-0000-0000-000080500000}"/>
    <cellStyle name="Финансовый 2 25 4 5 4" xfId="29511" xr:uid="{00000000-0005-0000-0000-000081500000}"/>
    <cellStyle name="Финансовый 2 25 4 5 5" xfId="30817" xr:uid="{00000000-0005-0000-0000-000082500000}"/>
    <cellStyle name="Финансовый 2 25 4 5 6" xfId="34556" xr:uid="{00000000-0005-0000-0000-000083500000}"/>
    <cellStyle name="Финансовый 2 25 4 5 7" xfId="35892" xr:uid="{00000000-0005-0000-0000-000084500000}"/>
    <cellStyle name="Финансовый 2 25 5" xfId="11180" xr:uid="{00000000-0005-0000-0000-000085500000}"/>
    <cellStyle name="Финансовый 2 25 6" xfId="14023" xr:uid="{00000000-0005-0000-0000-000086500000}"/>
    <cellStyle name="Финансовый 2 25 7" xfId="14299" xr:uid="{00000000-0005-0000-0000-000087500000}"/>
    <cellStyle name="Финансовый 2 25 7 2" xfId="16681" xr:uid="{00000000-0005-0000-0000-000088500000}"/>
    <cellStyle name="Финансовый 2 25 7 3" xfId="20664" xr:uid="{00000000-0005-0000-0000-000089500000}"/>
    <cellStyle name="Финансовый 2 25 7 4" xfId="23258" xr:uid="{00000000-0005-0000-0000-00008A500000}"/>
    <cellStyle name="Финансовый 2 25 7 5" xfId="26876" xr:uid="{00000000-0005-0000-0000-00008B500000}"/>
    <cellStyle name="Финансовый 2 25 7 6" xfId="24006" xr:uid="{00000000-0005-0000-0000-00008C500000}"/>
    <cellStyle name="Финансовый 2 25 7 7" xfId="26128" xr:uid="{00000000-0005-0000-0000-00008D500000}"/>
    <cellStyle name="Финансовый 2 25 7 8" xfId="33837" xr:uid="{00000000-0005-0000-0000-00008E500000}"/>
    <cellStyle name="Финансовый 2 25 7 9" xfId="32335" xr:uid="{00000000-0005-0000-0000-00008F500000}"/>
    <cellStyle name="Финансовый 2 25 8" xfId="16971" xr:uid="{00000000-0005-0000-0000-000090500000}"/>
    <cellStyle name="Финансовый 2 25 9" xfId="18283" xr:uid="{00000000-0005-0000-0000-000091500000}"/>
    <cellStyle name="Финансовый 2 25 9 2" xfId="21040" xr:uid="{00000000-0005-0000-0000-000092500000}"/>
    <cellStyle name="Финансовый 2 25 9 3" xfId="27426" xr:uid="{00000000-0005-0000-0000-000093500000}"/>
    <cellStyle name="Финансовый 2 25 9 4" xfId="28863" xr:uid="{00000000-0005-0000-0000-000094500000}"/>
    <cellStyle name="Финансовый 2 25 9 5" xfId="30169" xr:uid="{00000000-0005-0000-0000-000095500000}"/>
    <cellStyle name="Финансовый 2 25 9 6" xfId="35204" xr:uid="{00000000-0005-0000-0000-000096500000}"/>
    <cellStyle name="Финансовый 2 25 9 7" xfId="36540" xr:uid="{00000000-0005-0000-0000-000097500000}"/>
    <cellStyle name="Финансовый 2 26" xfId="118" xr:uid="{00000000-0005-0000-0000-000098500000}"/>
    <cellStyle name="Финансовый 2 26 2" xfId="357" xr:uid="{00000000-0005-0000-0000-000099500000}"/>
    <cellStyle name="Финансовый 2 26 2 2" xfId="8038" xr:uid="{00000000-0005-0000-0000-00009A500000}"/>
    <cellStyle name="Финансовый 2 26 2 3" xfId="10265" xr:uid="{00000000-0005-0000-0000-00009B500000}"/>
    <cellStyle name="Финансовый 2 26 3" xfId="1296" xr:uid="{00000000-0005-0000-0000-00009C500000}"/>
    <cellStyle name="Финансовый 2 26 3 2" xfId="7802" xr:uid="{00000000-0005-0000-0000-00009D500000}"/>
    <cellStyle name="Финансовый 2 26 3 2 2" xfId="13766" xr:uid="{00000000-0005-0000-0000-00009E500000}"/>
    <cellStyle name="Финансовый 2 26 3 2 3" xfId="14556" xr:uid="{00000000-0005-0000-0000-00009F500000}"/>
    <cellStyle name="Финансовый 2 26 3 2 3 2" xfId="16424" xr:uid="{00000000-0005-0000-0000-0000A0500000}"/>
    <cellStyle name="Финансовый 2 26 3 2 3 3" xfId="20407" xr:uid="{00000000-0005-0000-0000-0000A1500000}"/>
    <cellStyle name="Финансовый 2 26 3 2 3 4" xfId="22288" xr:uid="{00000000-0005-0000-0000-0000A2500000}"/>
    <cellStyle name="Финансовый 2 26 3 2 3 5" xfId="26984" xr:uid="{00000000-0005-0000-0000-0000A3500000}"/>
    <cellStyle name="Финансовый 2 26 3 2 3 6" xfId="25631" xr:uid="{00000000-0005-0000-0000-0000A4500000}"/>
    <cellStyle name="Финансовый 2 26 3 2 3 7" xfId="26819" xr:uid="{00000000-0005-0000-0000-0000A5500000}"/>
    <cellStyle name="Финансовый 2 26 3 2 3 8" xfId="33580" xr:uid="{00000000-0005-0000-0000-0000A6500000}"/>
    <cellStyle name="Финансовый 2 26 3 2 3 9" xfId="31720" xr:uid="{00000000-0005-0000-0000-0000A7500000}"/>
    <cellStyle name="Финансовый 2 26 3 2 4" xfId="17228" xr:uid="{00000000-0005-0000-0000-0000A8500000}"/>
    <cellStyle name="Финансовый 2 26 3 2 5" xfId="18540" xr:uid="{00000000-0005-0000-0000-0000A9500000}"/>
    <cellStyle name="Финансовый 2 26 3 2 5 2" xfId="23186" xr:uid="{00000000-0005-0000-0000-0000AA500000}"/>
    <cellStyle name="Финансовый 2 26 3 2 5 3" xfId="27683" xr:uid="{00000000-0005-0000-0000-0000AB500000}"/>
    <cellStyle name="Финансовый 2 26 3 2 5 4" xfId="29120" xr:uid="{00000000-0005-0000-0000-0000AC500000}"/>
    <cellStyle name="Финансовый 2 26 3 2 5 5" xfId="30426" xr:uid="{00000000-0005-0000-0000-0000AD500000}"/>
    <cellStyle name="Финансовый 2 26 3 2 5 6" xfId="34947" xr:uid="{00000000-0005-0000-0000-0000AE500000}"/>
    <cellStyle name="Финансовый 2 26 3 2 5 7" xfId="36283" xr:uid="{00000000-0005-0000-0000-0000AF500000}"/>
    <cellStyle name="Финансовый 2 26 3 3" xfId="12514" xr:uid="{00000000-0005-0000-0000-0000B0500000}"/>
    <cellStyle name="Финансовый 2 26 3 3 2" xfId="13118" xr:uid="{00000000-0005-0000-0000-0000B1500000}"/>
    <cellStyle name="Финансовый 2 26 3 3 3" xfId="15204" xr:uid="{00000000-0005-0000-0000-0000B2500000}"/>
    <cellStyle name="Финансовый 2 26 3 3 3 2" xfId="15776" xr:uid="{00000000-0005-0000-0000-0000B3500000}"/>
    <cellStyle name="Финансовый 2 26 3 3 3 3" xfId="19759" xr:uid="{00000000-0005-0000-0000-0000B4500000}"/>
    <cellStyle name="Финансовый 2 26 3 3 3 4" xfId="21951" xr:uid="{00000000-0005-0000-0000-0000B5500000}"/>
    <cellStyle name="Финансовый 2 26 3 3 3 5" xfId="25786" xr:uid="{00000000-0005-0000-0000-0000B6500000}"/>
    <cellStyle name="Финансовый 2 26 3 3 3 6" xfId="26199" xr:uid="{00000000-0005-0000-0000-0000B7500000}"/>
    <cellStyle name="Финансовый 2 26 3 3 3 7" xfId="21193" xr:uid="{00000000-0005-0000-0000-0000B8500000}"/>
    <cellStyle name="Финансовый 2 26 3 3 3 8" xfId="32932" xr:uid="{00000000-0005-0000-0000-0000B9500000}"/>
    <cellStyle name="Финансовый 2 26 3 3 3 9" xfId="31973" xr:uid="{00000000-0005-0000-0000-0000BA500000}"/>
    <cellStyle name="Финансовый 2 26 3 3 4" xfId="17876" xr:uid="{00000000-0005-0000-0000-0000BB500000}"/>
    <cellStyle name="Финансовый 2 26 3 3 5" xfId="19188" xr:uid="{00000000-0005-0000-0000-0000BC500000}"/>
    <cellStyle name="Финансовый 2 26 3 3 5 2" xfId="24765" xr:uid="{00000000-0005-0000-0000-0000BD500000}"/>
    <cellStyle name="Финансовый 2 26 3 3 5 3" xfId="28331" xr:uid="{00000000-0005-0000-0000-0000BE500000}"/>
    <cellStyle name="Финансовый 2 26 3 3 5 4" xfId="29768" xr:uid="{00000000-0005-0000-0000-0000BF500000}"/>
    <cellStyle name="Финансовый 2 26 3 3 5 5" xfId="31074" xr:uid="{00000000-0005-0000-0000-0000C0500000}"/>
    <cellStyle name="Финансовый 2 26 3 3 5 6" xfId="34299" xr:uid="{00000000-0005-0000-0000-0000C1500000}"/>
    <cellStyle name="Финансовый 2 26 3 3 5 7" xfId="35635" xr:uid="{00000000-0005-0000-0000-0000C2500000}"/>
    <cellStyle name="Финансовый 2 26 4" xfId="10028" xr:uid="{00000000-0005-0000-0000-0000C3500000}"/>
    <cellStyle name="Финансовый 2 26 4 2" xfId="13374" xr:uid="{00000000-0005-0000-0000-0000C4500000}"/>
    <cellStyle name="Финансовый 2 26 4 3" xfId="14948" xr:uid="{00000000-0005-0000-0000-0000C5500000}"/>
    <cellStyle name="Финансовый 2 26 4 3 2" xfId="16032" xr:uid="{00000000-0005-0000-0000-0000C6500000}"/>
    <cellStyle name="Финансовый 2 26 4 3 3" xfId="20015" xr:uid="{00000000-0005-0000-0000-0000C7500000}"/>
    <cellStyle name="Финансовый 2 26 4 3 4" xfId="24610" xr:uid="{00000000-0005-0000-0000-0000C8500000}"/>
    <cellStyle name="Финансовый 2 26 4 3 5" xfId="23265" xr:uid="{00000000-0005-0000-0000-0000C9500000}"/>
    <cellStyle name="Финансовый 2 26 4 3 6" xfId="27053" xr:uid="{00000000-0005-0000-0000-0000CA500000}"/>
    <cellStyle name="Финансовый 2 26 4 3 7" xfId="23323" xr:uid="{00000000-0005-0000-0000-0000CB500000}"/>
    <cellStyle name="Финансовый 2 26 4 3 8" xfId="33188" xr:uid="{00000000-0005-0000-0000-0000CC500000}"/>
    <cellStyle name="Финансовый 2 26 4 3 9" xfId="32183" xr:uid="{00000000-0005-0000-0000-0000CD500000}"/>
    <cellStyle name="Финансовый 2 26 4 4" xfId="17620" xr:uid="{00000000-0005-0000-0000-0000CE500000}"/>
    <cellStyle name="Финансовый 2 26 4 5" xfId="18932" xr:uid="{00000000-0005-0000-0000-0000CF500000}"/>
    <cellStyle name="Финансовый 2 26 4 5 2" xfId="24498" xr:uid="{00000000-0005-0000-0000-0000D0500000}"/>
    <cellStyle name="Финансовый 2 26 4 5 3" xfId="28075" xr:uid="{00000000-0005-0000-0000-0000D1500000}"/>
    <cellStyle name="Финансовый 2 26 4 5 4" xfId="29512" xr:uid="{00000000-0005-0000-0000-0000D2500000}"/>
    <cellStyle name="Финансовый 2 26 4 5 5" xfId="30818" xr:uid="{00000000-0005-0000-0000-0000D3500000}"/>
    <cellStyle name="Финансовый 2 26 4 5 6" xfId="34555" xr:uid="{00000000-0005-0000-0000-0000D4500000}"/>
    <cellStyle name="Финансовый 2 26 4 5 7" xfId="35891" xr:uid="{00000000-0005-0000-0000-0000D5500000}"/>
    <cellStyle name="Финансовый 2 26 5" xfId="11181" xr:uid="{00000000-0005-0000-0000-0000D6500000}"/>
    <cellStyle name="Финансовый 2 26 6" xfId="14022" xr:uid="{00000000-0005-0000-0000-0000D7500000}"/>
    <cellStyle name="Финансовый 2 26 7" xfId="14300" xr:uid="{00000000-0005-0000-0000-0000D8500000}"/>
    <cellStyle name="Финансовый 2 26 7 2" xfId="16680" xr:uid="{00000000-0005-0000-0000-0000D9500000}"/>
    <cellStyle name="Финансовый 2 26 7 3" xfId="20663" xr:uid="{00000000-0005-0000-0000-0000DA500000}"/>
    <cellStyle name="Финансовый 2 26 7 4" xfId="25298" xr:uid="{00000000-0005-0000-0000-0000DB500000}"/>
    <cellStyle name="Финансовый 2 26 7 5" xfId="26609" xr:uid="{00000000-0005-0000-0000-0000DC500000}"/>
    <cellStyle name="Финансовый 2 26 7 6" xfId="24044" xr:uid="{00000000-0005-0000-0000-0000DD500000}"/>
    <cellStyle name="Финансовый 2 26 7 7" xfId="26491" xr:uid="{00000000-0005-0000-0000-0000DE500000}"/>
    <cellStyle name="Финансовый 2 26 7 8" xfId="33836" xr:uid="{00000000-0005-0000-0000-0000DF500000}"/>
    <cellStyle name="Финансовый 2 26 7 9" xfId="32394" xr:uid="{00000000-0005-0000-0000-0000E0500000}"/>
    <cellStyle name="Финансовый 2 26 8" xfId="16972" xr:uid="{00000000-0005-0000-0000-0000E1500000}"/>
    <cellStyle name="Финансовый 2 26 9" xfId="18284" xr:uid="{00000000-0005-0000-0000-0000E2500000}"/>
    <cellStyle name="Финансовый 2 26 9 2" xfId="22823" xr:uid="{00000000-0005-0000-0000-0000E3500000}"/>
    <cellStyle name="Финансовый 2 26 9 3" xfId="27427" xr:uid="{00000000-0005-0000-0000-0000E4500000}"/>
    <cellStyle name="Финансовый 2 26 9 4" xfId="28864" xr:uid="{00000000-0005-0000-0000-0000E5500000}"/>
    <cellStyle name="Финансовый 2 26 9 5" xfId="30170" xr:uid="{00000000-0005-0000-0000-0000E6500000}"/>
    <cellStyle name="Финансовый 2 26 9 6" xfId="35203" xr:uid="{00000000-0005-0000-0000-0000E7500000}"/>
    <cellStyle name="Финансовый 2 26 9 7" xfId="36539" xr:uid="{00000000-0005-0000-0000-0000E8500000}"/>
    <cellStyle name="Финансовый 2 27" xfId="119" xr:uid="{00000000-0005-0000-0000-0000E9500000}"/>
    <cellStyle name="Финансовый 2 27 2" xfId="358" xr:uid="{00000000-0005-0000-0000-0000EA500000}"/>
    <cellStyle name="Финансовый 2 27 2 2" xfId="8021" xr:uid="{00000000-0005-0000-0000-0000EB500000}"/>
    <cellStyle name="Финансовый 2 27 2 3" xfId="10266" xr:uid="{00000000-0005-0000-0000-0000EC500000}"/>
    <cellStyle name="Финансовый 2 27 3" xfId="1297" xr:uid="{00000000-0005-0000-0000-0000ED500000}"/>
    <cellStyle name="Финансовый 2 27 3 2" xfId="8611" xr:uid="{00000000-0005-0000-0000-0000EE500000}"/>
    <cellStyle name="Финансовый 2 27 3 2 2" xfId="13625" xr:uid="{00000000-0005-0000-0000-0000EF500000}"/>
    <cellStyle name="Финансовый 2 27 3 2 3" xfId="14697" xr:uid="{00000000-0005-0000-0000-0000F0500000}"/>
    <cellStyle name="Финансовый 2 27 3 2 3 2" xfId="16283" xr:uid="{00000000-0005-0000-0000-0000F1500000}"/>
    <cellStyle name="Финансовый 2 27 3 2 3 3" xfId="20266" xr:uid="{00000000-0005-0000-0000-0000F2500000}"/>
    <cellStyle name="Финансовый 2 27 3 2 3 4" xfId="23019" xr:uid="{00000000-0005-0000-0000-0000F3500000}"/>
    <cellStyle name="Финансовый 2 27 3 2 3 5" xfId="25710" xr:uid="{00000000-0005-0000-0000-0000F4500000}"/>
    <cellStyle name="Финансовый 2 27 3 2 3 6" xfId="22771" xr:uid="{00000000-0005-0000-0000-0000F5500000}"/>
    <cellStyle name="Финансовый 2 27 3 2 3 7" xfId="28705" xr:uid="{00000000-0005-0000-0000-0000F6500000}"/>
    <cellStyle name="Финансовый 2 27 3 2 3 8" xfId="33439" xr:uid="{00000000-0005-0000-0000-0000F7500000}"/>
    <cellStyle name="Финансовый 2 27 3 2 3 9" xfId="32059" xr:uid="{00000000-0005-0000-0000-0000F8500000}"/>
    <cellStyle name="Финансовый 2 27 3 2 4" xfId="17369" xr:uid="{00000000-0005-0000-0000-0000F9500000}"/>
    <cellStyle name="Финансовый 2 27 3 2 5" xfId="18681" xr:uid="{00000000-0005-0000-0000-0000FA500000}"/>
    <cellStyle name="Финансовый 2 27 3 2 5 2" xfId="24775" xr:uid="{00000000-0005-0000-0000-0000FB500000}"/>
    <cellStyle name="Финансовый 2 27 3 2 5 3" xfId="27824" xr:uid="{00000000-0005-0000-0000-0000FC500000}"/>
    <cellStyle name="Финансовый 2 27 3 2 5 4" xfId="29261" xr:uid="{00000000-0005-0000-0000-0000FD500000}"/>
    <cellStyle name="Финансовый 2 27 3 2 5 5" xfId="30567" xr:uid="{00000000-0005-0000-0000-0000FE500000}"/>
    <cellStyle name="Финансовый 2 27 3 2 5 6" xfId="34806" xr:uid="{00000000-0005-0000-0000-0000FF500000}"/>
    <cellStyle name="Финансовый 2 27 3 2 5 7" xfId="36142" xr:uid="{00000000-0005-0000-0000-000000510000}"/>
    <cellStyle name="Финансовый 2 27 3 3" xfId="12655" xr:uid="{00000000-0005-0000-0000-000001510000}"/>
    <cellStyle name="Финансовый 2 27 3 3 2" xfId="12977" xr:uid="{00000000-0005-0000-0000-000002510000}"/>
    <cellStyle name="Финансовый 2 27 3 3 3" xfId="15345" xr:uid="{00000000-0005-0000-0000-000003510000}"/>
    <cellStyle name="Финансовый 2 27 3 3 3 2" xfId="15635" xr:uid="{00000000-0005-0000-0000-000004510000}"/>
    <cellStyle name="Финансовый 2 27 3 3 3 3" xfId="19618" xr:uid="{00000000-0005-0000-0000-000005510000}"/>
    <cellStyle name="Финансовый 2 27 3 3 3 4" xfId="22085" xr:uid="{00000000-0005-0000-0000-000006510000}"/>
    <cellStyle name="Финансовый 2 27 3 3 3 5" xfId="26051" xr:uid="{00000000-0005-0000-0000-000007510000}"/>
    <cellStyle name="Финансовый 2 27 3 3 3 6" xfId="22525" xr:uid="{00000000-0005-0000-0000-000008510000}"/>
    <cellStyle name="Финансовый 2 27 3 3 3 7" xfId="26290" xr:uid="{00000000-0005-0000-0000-000009510000}"/>
    <cellStyle name="Финансовый 2 27 3 3 3 8" xfId="32791" xr:uid="{00000000-0005-0000-0000-00000A510000}"/>
    <cellStyle name="Финансовый 2 27 3 3 3 9" xfId="31759" xr:uid="{00000000-0005-0000-0000-00000B510000}"/>
    <cellStyle name="Финансовый 2 27 3 3 4" xfId="18017" xr:uid="{00000000-0005-0000-0000-00000C510000}"/>
    <cellStyle name="Финансовый 2 27 3 3 5" xfId="19329" xr:uid="{00000000-0005-0000-0000-00000D510000}"/>
    <cellStyle name="Финансовый 2 27 3 3 5 2" xfId="21757" xr:uid="{00000000-0005-0000-0000-00000E510000}"/>
    <cellStyle name="Финансовый 2 27 3 3 5 3" xfId="28472" xr:uid="{00000000-0005-0000-0000-00000F510000}"/>
    <cellStyle name="Финансовый 2 27 3 3 5 4" xfId="29909" xr:uid="{00000000-0005-0000-0000-000010510000}"/>
    <cellStyle name="Финансовый 2 27 3 3 5 5" xfId="31215" xr:uid="{00000000-0005-0000-0000-000011510000}"/>
    <cellStyle name="Финансовый 2 27 3 3 5 6" xfId="34158" xr:uid="{00000000-0005-0000-0000-000012510000}"/>
    <cellStyle name="Финансовый 2 27 3 3 5 7" xfId="35494" xr:uid="{00000000-0005-0000-0000-000013510000}"/>
    <cellStyle name="Финансовый 2 27 4" xfId="10029" xr:uid="{00000000-0005-0000-0000-000014510000}"/>
    <cellStyle name="Финансовый 2 27 4 2" xfId="13373" xr:uid="{00000000-0005-0000-0000-000015510000}"/>
    <cellStyle name="Финансовый 2 27 4 3" xfId="14949" xr:uid="{00000000-0005-0000-0000-000016510000}"/>
    <cellStyle name="Финансовый 2 27 4 3 2" xfId="16031" xr:uid="{00000000-0005-0000-0000-000017510000}"/>
    <cellStyle name="Финансовый 2 27 4 3 3" xfId="20014" xr:uid="{00000000-0005-0000-0000-000018510000}"/>
    <cellStyle name="Финансовый 2 27 4 3 4" xfId="23871" xr:uid="{00000000-0005-0000-0000-000019510000}"/>
    <cellStyle name="Финансовый 2 27 4 3 5" xfId="26540" xr:uid="{00000000-0005-0000-0000-00001A510000}"/>
    <cellStyle name="Финансовый 2 27 4 3 6" xfId="24001" xr:uid="{00000000-0005-0000-0000-00001B510000}"/>
    <cellStyle name="Финансовый 2 27 4 3 7" xfId="25037" xr:uid="{00000000-0005-0000-0000-00001C510000}"/>
    <cellStyle name="Финансовый 2 27 4 3 8" xfId="33187" xr:uid="{00000000-0005-0000-0000-00001D510000}"/>
    <cellStyle name="Финансовый 2 27 4 3 9" xfId="32266" xr:uid="{00000000-0005-0000-0000-00001E510000}"/>
    <cellStyle name="Финансовый 2 27 4 4" xfId="17621" xr:uid="{00000000-0005-0000-0000-00001F510000}"/>
    <cellStyle name="Финансовый 2 27 4 5" xfId="18933" xr:uid="{00000000-0005-0000-0000-000020510000}"/>
    <cellStyle name="Финансовый 2 27 4 5 2" xfId="24288" xr:uid="{00000000-0005-0000-0000-000021510000}"/>
    <cellStyle name="Финансовый 2 27 4 5 3" xfId="28076" xr:uid="{00000000-0005-0000-0000-000022510000}"/>
    <cellStyle name="Финансовый 2 27 4 5 4" xfId="29513" xr:uid="{00000000-0005-0000-0000-000023510000}"/>
    <cellStyle name="Финансовый 2 27 4 5 5" xfId="30819" xr:uid="{00000000-0005-0000-0000-000024510000}"/>
    <cellStyle name="Финансовый 2 27 4 5 6" xfId="34554" xr:uid="{00000000-0005-0000-0000-000025510000}"/>
    <cellStyle name="Финансовый 2 27 4 5 7" xfId="35890" xr:uid="{00000000-0005-0000-0000-000026510000}"/>
    <cellStyle name="Финансовый 2 27 5" xfId="11182" xr:uid="{00000000-0005-0000-0000-000027510000}"/>
    <cellStyle name="Финансовый 2 27 6" xfId="14021" xr:uid="{00000000-0005-0000-0000-000028510000}"/>
    <cellStyle name="Финансовый 2 27 7" xfId="14301" xr:uid="{00000000-0005-0000-0000-000029510000}"/>
    <cellStyle name="Финансовый 2 27 7 2" xfId="16679" xr:uid="{00000000-0005-0000-0000-00002A510000}"/>
    <cellStyle name="Финансовый 2 27 7 3" xfId="20662" xr:uid="{00000000-0005-0000-0000-00002B510000}"/>
    <cellStyle name="Финансовый 2 27 7 4" xfId="23082" xr:uid="{00000000-0005-0000-0000-00002C510000}"/>
    <cellStyle name="Финансовый 2 27 7 5" xfId="24790" xr:uid="{00000000-0005-0000-0000-00002D510000}"/>
    <cellStyle name="Финансовый 2 27 7 6" xfId="24940" xr:uid="{00000000-0005-0000-0000-00002E510000}"/>
    <cellStyle name="Финансовый 2 27 7 7" xfId="24550" xr:uid="{00000000-0005-0000-0000-00002F510000}"/>
    <cellStyle name="Финансовый 2 27 7 8" xfId="33835" xr:uid="{00000000-0005-0000-0000-000030510000}"/>
    <cellStyle name="Финансовый 2 27 7 9" xfId="32478" xr:uid="{00000000-0005-0000-0000-000031510000}"/>
    <cellStyle name="Финансовый 2 27 8" xfId="16973" xr:uid="{00000000-0005-0000-0000-000032510000}"/>
    <cellStyle name="Финансовый 2 27 9" xfId="18285" xr:uid="{00000000-0005-0000-0000-000033510000}"/>
    <cellStyle name="Финансовый 2 27 9 2" xfId="22765" xr:uid="{00000000-0005-0000-0000-000034510000}"/>
    <cellStyle name="Финансовый 2 27 9 3" xfId="27428" xr:uid="{00000000-0005-0000-0000-000035510000}"/>
    <cellStyle name="Финансовый 2 27 9 4" xfId="28865" xr:uid="{00000000-0005-0000-0000-000036510000}"/>
    <cellStyle name="Финансовый 2 27 9 5" xfId="30171" xr:uid="{00000000-0005-0000-0000-000037510000}"/>
    <cellStyle name="Финансовый 2 27 9 6" xfId="35202" xr:uid="{00000000-0005-0000-0000-000038510000}"/>
    <cellStyle name="Финансовый 2 27 9 7" xfId="36538" xr:uid="{00000000-0005-0000-0000-000039510000}"/>
    <cellStyle name="Финансовый 2 28" xfId="120" xr:uid="{00000000-0005-0000-0000-00003A510000}"/>
    <cellStyle name="Финансовый 2 28 2" xfId="359" xr:uid="{00000000-0005-0000-0000-00003B510000}"/>
    <cellStyle name="Финансовый 2 28 2 2" xfId="8311" xr:uid="{00000000-0005-0000-0000-00003C510000}"/>
    <cellStyle name="Финансовый 2 28 2 3" xfId="10267" xr:uid="{00000000-0005-0000-0000-00003D510000}"/>
    <cellStyle name="Финансовый 2 28 3" xfId="1298" xr:uid="{00000000-0005-0000-0000-00003E510000}"/>
    <cellStyle name="Финансовый 2 28 3 2" xfId="7825" xr:uid="{00000000-0005-0000-0000-00003F510000}"/>
    <cellStyle name="Финансовый 2 28 3 2 2" xfId="13765" xr:uid="{00000000-0005-0000-0000-000040510000}"/>
    <cellStyle name="Финансовый 2 28 3 2 3" xfId="14557" xr:uid="{00000000-0005-0000-0000-000041510000}"/>
    <cellStyle name="Финансовый 2 28 3 2 3 2" xfId="16423" xr:uid="{00000000-0005-0000-0000-000042510000}"/>
    <cellStyle name="Финансовый 2 28 3 2 3 3" xfId="20406" xr:uid="{00000000-0005-0000-0000-000043510000}"/>
    <cellStyle name="Финансовый 2 28 3 2 3 4" xfId="22190" xr:uid="{00000000-0005-0000-0000-000044510000}"/>
    <cellStyle name="Финансовый 2 28 3 2 3 5" xfId="21291" xr:uid="{00000000-0005-0000-0000-000045510000}"/>
    <cellStyle name="Финансовый 2 28 3 2 3 6" xfId="21349" xr:uid="{00000000-0005-0000-0000-000046510000}"/>
    <cellStyle name="Финансовый 2 28 3 2 3 7" xfId="26365" xr:uid="{00000000-0005-0000-0000-000047510000}"/>
    <cellStyle name="Финансовый 2 28 3 2 3 8" xfId="33579" xr:uid="{00000000-0005-0000-0000-000048510000}"/>
    <cellStyle name="Финансовый 2 28 3 2 3 9" xfId="31736" xr:uid="{00000000-0005-0000-0000-000049510000}"/>
    <cellStyle name="Финансовый 2 28 3 2 4" xfId="17229" xr:uid="{00000000-0005-0000-0000-00004A510000}"/>
    <cellStyle name="Финансовый 2 28 3 2 5" xfId="18541" xr:uid="{00000000-0005-0000-0000-00004B510000}"/>
    <cellStyle name="Финансовый 2 28 3 2 5 2" xfId="23016" xr:uid="{00000000-0005-0000-0000-00004C510000}"/>
    <cellStyle name="Финансовый 2 28 3 2 5 3" xfId="27684" xr:uid="{00000000-0005-0000-0000-00004D510000}"/>
    <cellStyle name="Финансовый 2 28 3 2 5 4" xfId="29121" xr:uid="{00000000-0005-0000-0000-00004E510000}"/>
    <cellStyle name="Финансовый 2 28 3 2 5 5" xfId="30427" xr:uid="{00000000-0005-0000-0000-00004F510000}"/>
    <cellStyle name="Финансовый 2 28 3 2 5 6" xfId="34946" xr:uid="{00000000-0005-0000-0000-000050510000}"/>
    <cellStyle name="Финансовый 2 28 3 2 5 7" xfId="36282" xr:uid="{00000000-0005-0000-0000-000051510000}"/>
    <cellStyle name="Финансовый 2 28 3 3" xfId="12515" xr:uid="{00000000-0005-0000-0000-000052510000}"/>
    <cellStyle name="Финансовый 2 28 3 3 2" xfId="13117" xr:uid="{00000000-0005-0000-0000-000053510000}"/>
    <cellStyle name="Финансовый 2 28 3 3 3" xfId="15205" xr:uid="{00000000-0005-0000-0000-000054510000}"/>
    <cellStyle name="Финансовый 2 28 3 3 3 2" xfId="15775" xr:uid="{00000000-0005-0000-0000-000055510000}"/>
    <cellStyle name="Финансовый 2 28 3 3 3 3" xfId="19758" xr:uid="{00000000-0005-0000-0000-000056510000}"/>
    <cellStyle name="Финансовый 2 28 3 3 3 4" xfId="21898" xr:uid="{00000000-0005-0000-0000-000057510000}"/>
    <cellStyle name="Финансовый 2 28 3 3 3 5" xfId="20908" xr:uid="{00000000-0005-0000-0000-000058510000}"/>
    <cellStyle name="Финансовый 2 28 3 3 3 6" xfId="26434" xr:uid="{00000000-0005-0000-0000-000059510000}"/>
    <cellStyle name="Финансовый 2 28 3 3 3 7" xfId="25437" xr:uid="{00000000-0005-0000-0000-00005A510000}"/>
    <cellStyle name="Финансовый 2 28 3 3 3 8" xfId="32931" xr:uid="{00000000-0005-0000-0000-00005B510000}"/>
    <cellStyle name="Финансовый 2 28 3 3 3 9" xfId="31980" xr:uid="{00000000-0005-0000-0000-00005C510000}"/>
    <cellStyle name="Финансовый 2 28 3 3 4" xfId="17877" xr:uid="{00000000-0005-0000-0000-00005D510000}"/>
    <cellStyle name="Финансовый 2 28 3 3 5" xfId="19189" xr:uid="{00000000-0005-0000-0000-00005E510000}"/>
    <cellStyle name="Финансовый 2 28 3 3 5 2" xfId="24384" xr:uid="{00000000-0005-0000-0000-00005F510000}"/>
    <cellStyle name="Финансовый 2 28 3 3 5 3" xfId="28332" xr:uid="{00000000-0005-0000-0000-000060510000}"/>
    <cellStyle name="Финансовый 2 28 3 3 5 4" xfId="29769" xr:uid="{00000000-0005-0000-0000-000061510000}"/>
    <cellStyle name="Финансовый 2 28 3 3 5 5" xfId="31075" xr:uid="{00000000-0005-0000-0000-000062510000}"/>
    <cellStyle name="Финансовый 2 28 3 3 5 6" xfId="34298" xr:uid="{00000000-0005-0000-0000-000063510000}"/>
    <cellStyle name="Финансовый 2 28 3 3 5 7" xfId="35634" xr:uid="{00000000-0005-0000-0000-000064510000}"/>
    <cellStyle name="Финансовый 2 28 4" xfId="10030" xr:uid="{00000000-0005-0000-0000-000065510000}"/>
    <cellStyle name="Финансовый 2 28 4 2" xfId="13372" xr:uid="{00000000-0005-0000-0000-000066510000}"/>
    <cellStyle name="Финансовый 2 28 4 3" xfId="14950" xr:uid="{00000000-0005-0000-0000-000067510000}"/>
    <cellStyle name="Финансовый 2 28 4 3 2" xfId="16030" xr:uid="{00000000-0005-0000-0000-000068510000}"/>
    <cellStyle name="Финансовый 2 28 4 3 3" xfId="20013" xr:uid="{00000000-0005-0000-0000-000069510000}"/>
    <cellStyle name="Финансовый 2 28 4 3 4" xfId="21884" xr:uid="{00000000-0005-0000-0000-00006A510000}"/>
    <cellStyle name="Финансовый 2 28 4 3 5" xfId="25548" xr:uid="{00000000-0005-0000-0000-00006B510000}"/>
    <cellStyle name="Финансовый 2 28 4 3 6" xfId="26429" xr:uid="{00000000-0005-0000-0000-00006C510000}"/>
    <cellStyle name="Финансовый 2 28 4 3 7" xfId="24893" xr:uid="{00000000-0005-0000-0000-00006D510000}"/>
    <cellStyle name="Финансовый 2 28 4 3 8" xfId="33186" xr:uid="{00000000-0005-0000-0000-00006E510000}"/>
    <cellStyle name="Финансовый 2 28 4 3 9" xfId="32314" xr:uid="{00000000-0005-0000-0000-00006F510000}"/>
    <cellStyle name="Финансовый 2 28 4 4" xfId="17622" xr:uid="{00000000-0005-0000-0000-000070510000}"/>
    <cellStyle name="Финансовый 2 28 4 5" xfId="18934" xr:uid="{00000000-0005-0000-0000-000071510000}"/>
    <cellStyle name="Финансовый 2 28 4 5 2" xfId="24103" xr:uid="{00000000-0005-0000-0000-000072510000}"/>
    <cellStyle name="Финансовый 2 28 4 5 3" xfId="28077" xr:uid="{00000000-0005-0000-0000-000073510000}"/>
    <cellStyle name="Финансовый 2 28 4 5 4" xfId="29514" xr:uid="{00000000-0005-0000-0000-000074510000}"/>
    <cellStyle name="Финансовый 2 28 4 5 5" xfId="30820" xr:uid="{00000000-0005-0000-0000-000075510000}"/>
    <cellStyle name="Финансовый 2 28 4 5 6" xfId="34553" xr:uid="{00000000-0005-0000-0000-000076510000}"/>
    <cellStyle name="Финансовый 2 28 4 5 7" xfId="35889" xr:uid="{00000000-0005-0000-0000-000077510000}"/>
    <cellStyle name="Финансовый 2 28 5" xfId="11183" xr:uid="{00000000-0005-0000-0000-000078510000}"/>
    <cellStyle name="Финансовый 2 28 6" xfId="14020" xr:uid="{00000000-0005-0000-0000-000079510000}"/>
    <cellStyle name="Финансовый 2 28 7" xfId="14302" xr:uid="{00000000-0005-0000-0000-00007A510000}"/>
    <cellStyle name="Финансовый 2 28 7 2" xfId="16678" xr:uid="{00000000-0005-0000-0000-00007B510000}"/>
    <cellStyle name="Финансовый 2 28 7 3" xfId="20661" xr:uid="{00000000-0005-0000-0000-00007C510000}"/>
    <cellStyle name="Финансовый 2 28 7 4" xfId="23080" xr:uid="{00000000-0005-0000-0000-00007D510000}"/>
    <cellStyle name="Финансовый 2 28 7 5" xfId="26258" xr:uid="{00000000-0005-0000-0000-00007E510000}"/>
    <cellStyle name="Финансовый 2 28 7 6" xfId="21392" xr:uid="{00000000-0005-0000-0000-00007F510000}"/>
    <cellStyle name="Финансовый 2 28 7 7" xfId="25416" xr:uid="{00000000-0005-0000-0000-000080510000}"/>
    <cellStyle name="Финансовый 2 28 7 8" xfId="33834" xr:uid="{00000000-0005-0000-0000-000081510000}"/>
    <cellStyle name="Финансовый 2 28 7 9" xfId="31445" xr:uid="{00000000-0005-0000-0000-000082510000}"/>
    <cellStyle name="Финансовый 2 28 8" xfId="16974" xr:uid="{00000000-0005-0000-0000-000083510000}"/>
    <cellStyle name="Финансовый 2 28 9" xfId="18286" xr:uid="{00000000-0005-0000-0000-000084510000}"/>
    <cellStyle name="Финансовый 2 28 9 2" xfId="22707" xr:uid="{00000000-0005-0000-0000-000085510000}"/>
    <cellStyle name="Финансовый 2 28 9 3" xfId="27429" xr:uid="{00000000-0005-0000-0000-000086510000}"/>
    <cellStyle name="Финансовый 2 28 9 4" xfId="28866" xr:uid="{00000000-0005-0000-0000-000087510000}"/>
    <cellStyle name="Финансовый 2 28 9 5" xfId="30172" xr:uid="{00000000-0005-0000-0000-000088510000}"/>
    <cellStyle name="Финансовый 2 28 9 6" xfId="35201" xr:uid="{00000000-0005-0000-0000-000089510000}"/>
    <cellStyle name="Финансовый 2 28 9 7" xfId="36537" xr:uid="{00000000-0005-0000-0000-00008A510000}"/>
    <cellStyle name="Финансовый 2 29" xfId="121" xr:uid="{00000000-0005-0000-0000-00008B510000}"/>
    <cellStyle name="Финансовый 2 29 2" xfId="360" xr:uid="{00000000-0005-0000-0000-00008C510000}"/>
    <cellStyle name="Финансовый 2 29 2 2" xfId="8110" xr:uid="{00000000-0005-0000-0000-00008D510000}"/>
    <cellStyle name="Финансовый 2 29 2 3" xfId="10268" xr:uid="{00000000-0005-0000-0000-00008E510000}"/>
    <cellStyle name="Финансовый 2 29 3" xfId="1315" xr:uid="{00000000-0005-0000-0000-00008F510000}"/>
    <cellStyle name="Финансовый 2 29 3 2" xfId="8197" xr:uid="{00000000-0005-0000-0000-000090510000}"/>
    <cellStyle name="Финансовый 2 29 3 2 2" xfId="13662" xr:uid="{00000000-0005-0000-0000-000091510000}"/>
    <cellStyle name="Финансовый 2 29 3 2 3" xfId="14660" xr:uid="{00000000-0005-0000-0000-000092510000}"/>
    <cellStyle name="Финансовый 2 29 3 2 3 2" xfId="16320" xr:uid="{00000000-0005-0000-0000-000093510000}"/>
    <cellStyle name="Финансовый 2 29 3 2 3 3" xfId="20303" xr:uid="{00000000-0005-0000-0000-000094510000}"/>
    <cellStyle name="Финансовый 2 29 3 2 3 4" xfId="21823" xr:uid="{00000000-0005-0000-0000-000095510000}"/>
    <cellStyle name="Финансовый 2 29 3 2 3 5" xfId="27179" xr:uid="{00000000-0005-0000-0000-000096510000}"/>
    <cellStyle name="Финансовый 2 29 3 2 3 6" xfId="24539" xr:uid="{00000000-0005-0000-0000-000097510000}"/>
    <cellStyle name="Финансовый 2 29 3 2 3 7" xfId="28681" xr:uid="{00000000-0005-0000-0000-000098510000}"/>
    <cellStyle name="Финансовый 2 29 3 2 3 8" xfId="33476" xr:uid="{00000000-0005-0000-0000-000099510000}"/>
    <cellStyle name="Финансовый 2 29 3 2 3 9" xfId="32390" xr:uid="{00000000-0005-0000-0000-00009A510000}"/>
    <cellStyle name="Финансовый 2 29 3 2 4" xfId="17332" xr:uid="{00000000-0005-0000-0000-00009B510000}"/>
    <cellStyle name="Финансовый 2 29 3 2 5" xfId="18644" xr:uid="{00000000-0005-0000-0000-00009C510000}"/>
    <cellStyle name="Финансовый 2 29 3 2 5 2" xfId="22469" xr:uid="{00000000-0005-0000-0000-00009D510000}"/>
    <cellStyle name="Финансовый 2 29 3 2 5 3" xfId="27787" xr:uid="{00000000-0005-0000-0000-00009E510000}"/>
    <cellStyle name="Финансовый 2 29 3 2 5 4" xfId="29224" xr:uid="{00000000-0005-0000-0000-00009F510000}"/>
    <cellStyle name="Финансовый 2 29 3 2 5 5" xfId="30530" xr:uid="{00000000-0005-0000-0000-0000A0510000}"/>
    <cellStyle name="Финансовый 2 29 3 2 5 6" xfId="34843" xr:uid="{00000000-0005-0000-0000-0000A1510000}"/>
    <cellStyle name="Финансовый 2 29 3 2 5 7" xfId="36179" xr:uid="{00000000-0005-0000-0000-0000A2510000}"/>
    <cellStyle name="Финансовый 2 29 3 3" xfId="12618" xr:uid="{00000000-0005-0000-0000-0000A3510000}"/>
    <cellStyle name="Финансовый 2 29 3 3 2" xfId="13014" xr:uid="{00000000-0005-0000-0000-0000A4510000}"/>
    <cellStyle name="Финансовый 2 29 3 3 3" xfId="15308" xr:uid="{00000000-0005-0000-0000-0000A5510000}"/>
    <cellStyle name="Финансовый 2 29 3 3 3 2" xfId="15672" xr:uid="{00000000-0005-0000-0000-0000A6510000}"/>
    <cellStyle name="Финансовый 2 29 3 3 3 3" xfId="19655" xr:uid="{00000000-0005-0000-0000-0000A7510000}"/>
    <cellStyle name="Финансовый 2 29 3 3 3 4" xfId="22579" xr:uid="{00000000-0005-0000-0000-0000A8510000}"/>
    <cellStyle name="Финансовый 2 29 3 3 3 5" xfId="26155" xr:uid="{00000000-0005-0000-0000-0000A9510000}"/>
    <cellStyle name="Финансовый 2 29 3 3 3 6" xfId="24523" xr:uid="{00000000-0005-0000-0000-0000AA510000}"/>
    <cellStyle name="Финансовый 2 29 3 3 3 7" xfId="25373" xr:uid="{00000000-0005-0000-0000-0000AB510000}"/>
    <cellStyle name="Финансовый 2 29 3 3 3 8" xfId="32828" xr:uid="{00000000-0005-0000-0000-0000AC510000}"/>
    <cellStyle name="Финансовый 2 29 3 3 3 9" xfId="32151" xr:uid="{00000000-0005-0000-0000-0000AD510000}"/>
    <cellStyle name="Финансовый 2 29 3 3 4" xfId="17980" xr:uid="{00000000-0005-0000-0000-0000AE510000}"/>
    <cellStyle name="Финансовый 2 29 3 3 5" xfId="19292" xr:uid="{00000000-0005-0000-0000-0000AF510000}"/>
    <cellStyle name="Финансовый 2 29 3 3 5 2" xfId="21298" xr:uid="{00000000-0005-0000-0000-0000B0510000}"/>
    <cellStyle name="Финансовый 2 29 3 3 5 3" xfId="28435" xr:uid="{00000000-0005-0000-0000-0000B1510000}"/>
    <cellStyle name="Финансовый 2 29 3 3 5 4" xfId="29872" xr:uid="{00000000-0005-0000-0000-0000B2510000}"/>
    <cellStyle name="Финансовый 2 29 3 3 5 5" xfId="31178" xr:uid="{00000000-0005-0000-0000-0000B3510000}"/>
    <cellStyle name="Финансовый 2 29 3 3 5 6" xfId="34195" xr:uid="{00000000-0005-0000-0000-0000B4510000}"/>
    <cellStyle name="Финансовый 2 29 3 3 5 7" xfId="35531" xr:uid="{00000000-0005-0000-0000-0000B5510000}"/>
    <cellStyle name="Финансовый 2 29 4" xfId="10031" xr:uid="{00000000-0005-0000-0000-0000B6510000}"/>
    <cellStyle name="Финансовый 2 29 4 2" xfId="13371" xr:uid="{00000000-0005-0000-0000-0000B7510000}"/>
    <cellStyle name="Финансовый 2 29 4 3" xfId="14951" xr:uid="{00000000-0005-0000-0000-0000B8510000}"/>
    <cellStyle name="Финансовый 2 29 4 3 2" xfId="16029" xr:uid="{00000000-0005-0000-0000-0000B9510000}"/>
    <cellStyle name="Финансовый 2 29 4 3 3" xfId="20012" xr:uid="{00000000-0005-0000-0000-0000BA510000}"/>
    <cellStyle name="Финансовый 2 29 4 3 4" xfId="21870" xr:uid="{00000000-0005-0000-0000-0000BB510000}"/>
    <cellStyle name="Финансовый 2 29 4 3 5" xfId="22659" xr:uid="{00000000-0005-0000-0000-0000BC510000}"/>
    <cellStyle name="Финансовый 2 29 4 3 6" xfId="26476" xr:uid="{00000000-0005-0000-0000-0000BD510000}"/>
    <cellStyle name="Финансовый 2 29 4 3 7" xfId="24296" xr:uid="{00000000-0005-0000-0000-0000BE510000}"/>
    <cellStyle name="Финансовый 2 29 4 3 8" xfId="33185" xr:uid="{00000000-0005-0000-0000-0000BF510000}"/>
    <cellStyle name="Финансовый 2 29 4 3 9" xfId="32371" xr:uid="{00000000-0005-0000-0000-0000C0510000}"/>
    <cellStyle name="Финансовый 2 29 4 4" xfId="17623" xr:uid="{00000000-0005-0000-0000-0000C1510000}"/>
    <cellStyle name="Финансовый 2 29 4 5" xfId="18935" xr:uid="{00000000-0005-0000-0000-0000C2510000}"/>
    <cellStyle name="Финансовый 2 29 4 5 2" xfId="23709" xr:uid="{00000000-0005-0000-0000-0000C3510000}"/>
    <cellStyle name="Финансовый 2 29 4 5 3" xfId="28078" xr:uid="{00000000-0005-0000-0000-0000C4510000}"/>
    <cellStyle name="Финансовый 2 29 4 5 4" xfId="29515" xr:uid="{00000000-0005-0000-0000-0000C5510000}"/>
    <cellStyle name="Финансовый 2 29 4 5 5" xfId="30821" xr:uid="{00000000-0005-0000-0000-0000C6510000}"/>
    <cellStyle name="Финансовый 2 29 4 5 6" xfId="34552" xr:uid="{00000000-0005-0000-0000-0000C7510000}"/>
    <cellStyle name="Финансовый 2 29 4 5 7" xfId="35888" xr:uid="{00000000-0005-0000-0000-0000C8510000}"/>
    <cellStyle name="Финансовый 2 29 5" xfId="11200" xr:uid="{00000000-0005-0000-0000-0000C9510000}"/>
    <cellStyle name="Финансовый 2 29 6" xfId="14019" xr:uid="{00000000-0005-0000-0000-0000CA510000}"/>
    <cellStyle name="Финансовый 2 29 7" xfId="14303" xr:uid="{00000000-0005-0000-0000-0000CB510000}"/>
    <cellStyle name="Финансовый 2 29 7 2" xfId="16677" xr:uid="{00000000-0005-0000-0000-0000CC510000}"/>
    <cellStyle name="Финансовый 2 29 7 3" xfId="20660" xr:uid="{00000000-0005-0000-0000-0000CD510000}"/>
    <cellStyle name="Финансовый 2 29 7 4" xfId="25296" xr:uid="{00000000-0005-0000-0000-0000CE510000}"/>
    <cellStyle name="Финансовый 2 29 7 5" xfId="26546" xr:uid="{00000000-0005-0000-0000-0000CF510000}"/>
    <cellStyle name="Финансовый 2 29 7 6" xfId="21045" xr:uid="{00000000-0005-0000-0000-0000D0510000}"/>
    <cellStyle name="Финансовый 2 29 7 7" xfId="23909" xr:uid="{00000000-0005-0000-0000-0000D1510000}"/>
    <cellStyle name="Финансовый 2 29 7 8" xfId="33833" xr:uid="{00000000-0005-0000-0000-0000D2510000}"/>
    <cellStyle name="Финансовый 2 29 7 9" xfId="32577" xr:uid="{00000000-0005-0000-0000-0000D3510000}"/>
    <cellStyle name="Финансовый 2 29 8" xfId="16975" xr:uid="{00000000-0005-0000-0000-0000D4510000}"/>
    <cellStyle name="Финансовый 2 29 9" xfId="18287" xr:uid="{00000000-0005-0000-0000-0000D5510000}"/>
    <cellStyle name="Финансовый 2 29 9 2" xfId="22544" xr:uid="{00000000-0005-0000-0000-0000D6510000}"/>
    <cellStyle name="Финансовый 2 29 9 3" xfId="27430" xr:uid="{00000000-0005-0000-0000-0000D7510000}"/>
    <cellStyle name="Финансовый 2 29 9 4" xfId="28867" xr:uid="{00000000-0005-0000-0000-0000D8510000}"/>
    <cellStyle name="Финансовый 2 29 9 5" xfId="30173" xr:uid="{00000000-0005-0000-0000-0000D9510000}"/>
    <cellStyle name="Финансовый 2 29 9 6" xfId="35200" xr:uid="{00000000-0005-0000-0000-0000DA510000}"/>
    <cellStyle name="Финансовый 2 29 9 7" xfId="36536" xr:uid="{00000000-0005-0000-0000-0000DB510000}"/>
    <cellStyle name="Финансовый 2 3" xfId="122" xr:uid="{00000000-0005-0000-0000-0000DC510000}"/>
    <cellStyle name="Финансовый 2 3 2" xfId="361" xr:uid="{00000000-0005-0000-0000-0000DD510000}"/>
    <cellStyle name="Финансовый 2 3 2 2" xfId="8753" xr:uid="{00000000-0005-0000-0000-0000DE510000}"/>
    <cellStyle name="Финансовый 2 3 2 3" xfId="10269" xr:uid="{00000000-0005-0000-0000-0000DF510000}"/>
    <cellStyle name="Финансовый 2 3 3" xfId="1267" xr:uid="{00000000-0005-0000-0000-0000E0510000}"/>
    <cellStyle name="Финансовый 2 3 3 2" xfId="7693" xr:uid="{00000000-0005-0000-0000-0000E1510000}"/>
    <cellStyle name="Финансовый 2 3 3 2 2" xfId="13811" xr:uid="{00000000-0005-0000-0000-0000E2510000}"/>
    <cellStyle name="Финансовый 2 3 3 2 3" xfId="14511" xr:uid="{00000000-0005-0000-0000-0000E3510000}"/>
    <cellStyle name="Финансовый 2 3 3 2 3 2" xfId="16469" xr:uid="{00000000-0005-0000-0000-0000E4510000}"/>
    <cellStyle name="Финансовый 2 3 3 2 3 3" xfId="20452" xr:uid="{00000000-0005-0000-0000-0000E5510000}"/>
    <cellStyle name="Финансовый 2 3 3 2 3 4" xfId="23215" xr:uid="{00000000-0005-0000-0000-0000E6510000}"/>
    <cellStyle name="Финансовый 2 3 3 2 3 5" xfId="25529" xr:uid="{00000000-0005-0000-0000-0000E7510000}"/>
    <cellStyle name="Финансовый 2 3 3 2 3 6" xfId="21317" xr:uid="{00000000-0005-0000-0000-0000E8510000}"/>
    <cellStyle name="Финансовый 2 3 3 2 3 7" xfId="25716" xr:uid="{00000000-0005-0000-0000-0000E9510000}"/>
    <cellStyle name="Финансовый 2 3 3 2 3 8" xfId="33625" xr:uid="{00000000-0005-0000-0000-0000EA510000}"/>
    <cellStyle name="Финансовый 2 3 3 2 3 9" xfId="32237" xr:uid="{00000000-0005-0000-0000-0000EB510000}"/>
    <cellStyle name="Финансовый 2 3 3 2 4" xfId="17183" xr:uid="{00000000-0005-0000-0000-0000EC510000}"/>
    <cellStyle name="Финансовый 2 3 3 2 5" xfId="18495" xr:uid="{00000000-0005-0000-0000-0000ED510000}"/>
    <cellStyle name="Финансовый 2 3 3 2 5 2" xfId="21425" xr:uid="{00000000-0005-0000-0000-0000EE510000}"/>
    <cellStyle name="Финансовый 2 3 3 2 5 3" xfId="27638" xr:uid="{00000000-0005-0000-0000-0000EF510000}"/>
    <cellStyle name="Финансовый 2 3 3 2 5 4" xfId="29075" xr:uid="{00000000-0005-0000-0000-0000F0510000}"/>
    <cellStyle name="Финансовый 2 3 3 2 5 5" xfId="30381" xr:uid="{00000000-0005-0000-0000-0000F1510000}"/>
    <cellStyle name="Финансовый 2 3 3 2 5 6" xfId="34992" xr:uid="{00000000-0005-0000-0000-0000F2510000}"/>
    <cellStyle name="Финансовый 2 3 3 2 5 7" xfId="36328" xr:uid="{00000000-0005-0000-0000-0000F3510000}"/>
    <cellStyle name="Финансовый 2 3 3 3" xfId="12469" xr:uid="{00000000-0005-0000-0000-0000F4510000}"/>
    <cellStyle name="Финансовый 2 3 3 3 2" xfId="13163" xr:uid="{00000000-0005-0000-0000-0000F5510000}"/>
    <cellStyle name="Финансовый 2 3 3 3 3" xfId="15159" xr:uid="{00000000-0005-0000-0000-0000F6510000}"/>
    <cellStyle name="Финансовый 2 3 3 3 3 2" xfId="15821" xr:uid="{00000000-0005-0000-0000-0000F7510000}"/>
    <cellStyle name="Финансовый 2 3 3 3 3 3" xfId="19804" xr:uid="{00000000-0005-0000-0000-0000F8510000}"/>
    <cellStyle name="Финансовый 2 3 3 3 3 4" xfId="22816" xr:uid="{00000000-0005-0000-0000-0000F9510000}"/>
    <cellStyle name="Финансовый 2 3 3 3 3 5" xfId="25431" xr:uid="{00000000-0005-0000-0000-0000FA510000}"/>
    <cellStyle name="Финансовый 2 3 3 3 3 6" xfId="21454" xr:uid="{00000000-0005-0000-0000-0000FB510000}"/>
    <cellStyle name="Финансовый 2 3 3 3 3 7" xfId="22021" xr:uid="{00000000-0005-0000-0000-0000FC510000}"/>
    <cellStyle name="Финансовый 2 3 3 3 3 8" xfId="32977" xr:uid="{00000000-0005-0000-0000-0000FD510000}"/>
    <cellStyle name="Финансовый 2 3 3 3 3 9" xfId="32190" xr:uid="{00000000-0005-0000-0000-0000FE510000}"/>
    <cellStyle name="Финансовый 2 3 3 3 4" xfId="17831" xr:uid="{00000000-0005-0000-0000-0000FF510000}"/>
    <cellStyle name="Финансовый 2 3 3 3 5" xfId="19143" xr:uid="{00000000-0005-0000-0000-000000520000}"/>
    <cellStyle name="Финансовый 2 3 3 3 5 2" xfId="22752" xr:uid="{00000000-0005-0000-0000-000001520000}"/>
    <cellStyle name="Финансовый 2 3 3 3 5 3" xfId="28286" xr:uid="{00000000-0005-0000-0000-000002520000}"/>
    <cellStyle name="Финансовый 2 3 3 3 5 4" xfId="29723" xr:uid="{00000000-0005-0000-0000-000003520000}"/>
    <cellStyle name="Финансовый 2 3 3 3 5 5" xfId="31029" xr:uid="{00000000-0005-0000-0000-000004520000}"/>
    <cellStyle name="Финансовый 2 3 3 3 5 6" xfId="34344" xr:uid="{00000000-0005-0000-0000-000005520000}"/>
    <cellStyle name="Финансовый 2 3 3 3 5 7" xfId="35680" xr:uid="{00000000-0005-0000-0000-000006520000}"/>
    <cellStyle name="Финансовый 2 3 4" xfId="10032" xr:uid="{00000000-0005-0000-0000-000007520000}"/>
    <cellStyle name="Финансовый 2 3 4 2" xfId="13370" xr:uid="{00000000-0005-0000-0000-000008520000}"/>
    <cellStyle name="Финансовый 2 3 4 3" xfId="14952" xr:uid="{00000000-0005-0000-0000-000009520000}"/>
    <cellStyle name="Финансовый 2 3 4 3 2" xfId="16028" xr:uid="{00000000-0005-0000-0000-00000A520000}"/>
    <cellStyle name="Финансовый 2 3 4 3 3" xfId="20011" xr:uid="{00000000-0005-0000-0000-00000B520000}"/>
    <cellStyle name="Финансовый 2 3 4 3 4" xfId="21674" xr:uid="{00000000-0005-0000-0000-00000C520000}"/>
    <cellStyle name="Финансовый 2 3 4 3 5" xfId="26508" xr:uid="{00000000-0005-0000-0000-00000D520000}"/>
    <cellStyle name="Финансовый 2 3 4 3 6" xfId="24009" xr:uid="{00000000-0005-0000-0000-00000E520000}"/>
    <cellStyle name="Финансовый 2 3 4 3 7" xfId="21092" xr:uid="{00000000-0005-0000-0000-00000F520000}"/>
    <cellStyle name="Финансовый 2 3 4 3 8" xfId="33184" xr:uid="{00000000-0005-0000-0000-000010520000}"/>
    <cellStyle name="Финансовый 2 3 4 3 9" xfId="32455" xr:uid="{00000000-0005-0000-0000-000011520000}"/>
    <cellStyle name="Финансовый 2 3 4 4" xfId="17624" xr:uid="{00000000-0005-0000-0000-000012520000}"/>
    <cellStyle name="Финансовый 2 3 4 5" xfId="18936" xr:uid="{00000000-0005-0000-0000-000013520000}"/>
    <cellStyle name="Финансовый 2 3 4 5 2" xfId="23506" xr:uid="{00000000-0005-0000-0000-000014520000}"/>
    <cellStyle name="Финансовый 2 3 4 5 3" xfId="28079" xr:uid="{00000000-0005-0000-0000-000015520000}"/>
    <cellStyle name="Финансовый 2 3 4 5 4" xfId="29516" xr:uid="{00000000-0005-0000-0000-000016520000}"/>
    <cellStyle name="Финансовый 2 3 4 5 5" xfId="30822" xr:uid="{00000000-0005-0000-0000-000017520000}"/>
    <cellStyle name="Финансовый 2 3 4 5 6" xfId="34551" xr:uid="{00000000-0005-0000-0000-000018520000}"/>
    <cellStyle name="Финансовый 2 3 4 5 7" xfId="35887" xr:uid="{00000000-0005-0000-0000-000019520000}"/>
    <cellStyle name="Финансовый 2 3 5" xfId="11152" xr:uid="{00000000-0005-0000-0000-00001A520000}"/>
    <cellStyle name="Финансовый 2 3 6" xfId="14018" xr:uid="{00000000-0005-0000-0000-00001B520000}"/>
    <cellStyle name="Финансовый 2 3 7" xfId="14148" xr:uid="{00000000-0005-0000-0000-00001C520000}"/>
    <cellStyle name="Финансовый 2 3 7 2" xfId="16676" xr:uid="{00000000-0005-0000-0000-00001D520000}"/>
    <cellStyle name="Финансовый 2 3 7 3" xfId="20659" xr:uid="{00000000-0005-0000-0000-00001E520000}"/>
    <cellStyle name="Финансовый 2 3 7 4" xfId="24073" xr:uid="{00000000-0005-0000-0000-00001F520000}"/>
    <cellStyle name="Финансовый 2 3 7 5" xfId="24448" xr:uid="{00000000-0005-0000-0000-000020520000}"/>
    <cellStyle name="Финансовый 2 3 7 6" xfId="26023" xr:uid="{00000000-0005-0000-0000-000021520000}"/>
    <cellStyle name="Финансовый 2 3 7 7" xfId="21681" xr:uid="{00000000-0005-0000-0000-000022520000}"/>
    <cellStyle name="Финансовый 2 3 7 8" xfId="33832" xr:uid="{00000000-0005-0000-0000-000023520000}"/>
    <cellStyle name="Финансовый 2 3 7 9" xfId="31596" xr:uid="{00000000-0005-0000-0000-000024520000}"/>
    <cellStyle name="Финансовый 2 3 8" xfId="14304" xr:uid="{00000000-0005-0000-0000-000025520000}"/>
    <cellStyle name="Финансовый 2 3 8 2" xfId="16976" xr:uid="{00000000-0005-0000-0000-000026520000}"/>
    <cellStyle name="Финансовый 2 3 8 3" xfId="20802" xr:uid="{00000000-0005-0000-0000-000027520000}"/>
    <cellStyle name="Финансовый 2 3 8 4" xfId="21074" xr:uid="{00000000-0005-0000-0000-000028520000}"/>
    <cellStyle name="Финансовый 2 3 8 5" xfId="22575" xr:uid="{00000000-0005-0000-0000-000029520000}"/>
    <cellStyle name="Финансовый 2 3 8 6" xfId="27042" xr:uid="{00000000-0005-0000-0000-00002A520000}"/>
    <cellStyle name="Финансовый 2 3 8 7" xfId="26333" xr:uid="{00000000-0005-0000-0000-00002B520000}"/>
    <cellStyle name="Финансовый 2 3 8 8" xfId="33975" xr:uid="{00000000-0005-0000-0000-00002C520000}"/>
    <cellStyle name="Финансовый 2 3 8 9" xfId="35336" xr:uid="{00000000-0005-0000-0000-00002D520000}"/>
    <cellStyle name="Финансовый 2 3 9" xfId="18288" xr:uid="{00000000-0005-0000-0000-00002E520000}"/>
    <cellStyle name="Финансовый 2 3 9 2" xfId="22491" xr:uid="{00000000-0005-0000-0000-00002F520000}"/>
    <cellStyle name="Финансовый 2 3 9 3" xfId="27431" xr:uid="{00000000-0005-0000-0000-000030520000}"/>
    <cellStyle name="Финансовый 2 3 9 4" xfId="28868" xr:uid="{00000000-0005-0000-0000-000031520000}"/>
    <cellStyle name="Финансовый 2 3 9 5" xfId="30174" xr:uid="{00000000-0005-0000-0000-000032520000}"/>
    <cellStyle name="Финансовый 2 3 9 6" xfId="35199" xr:uid="{00000000-0005-0000-0000-000033520000}"/>
    <cellStyle name="Финансовый 2 3 9 7" xfId="36535" xr:uid="{00000000-0005-0000-0000-000034520000}"/>
    <cellStyle name="Финансовый 2 30" xfId="123" xr:uid="{00000000-0005-0000-0000-000035520000}"/>
    <cellStyle name="Финансовый 2 30 2" xfId="362" xr:uid="{00000000-0005-0000-0000-000036520000}"/>
    <cellStyle name="Финансовый 2 30 2 2" xfId="7738" xr:uid="{00000000-0005-0000-0000-000037520000}"/>
    <cellStyle name="Финансовый 2 30 2 3" xfId="10270" xr:uid="{00000000-0005-0000-0000-000038520000}"/>
    <cellStyle name="Финансовый 2 30 3" xfId="1316" xr:uid="{00000000-0005-0000-0000-000039520000}"/>
    <cellStyle name="Финансовый 2 30 3 2" xfId="7857" xr:uid="{00000000-0005-0000-0000-00003A520000}"/>
    <cellStyle name="Финансовый 2 30 3 2 2" xfId="13755" xr:uid="{00000000-0005-0000-0000-00003B520000}"/>
    <cellStyle name="Финансовый 2 30 3 2 3" xfId="14567" xr:uid="{00000000-0005-0000-0000-00003C520000}"/>
    <cellStyle name="Финансовый 2 30 3 2 3 2" xfId="16413" xr:uid="{00000000-0005-0000-0000-00003D520000}"/>
    <cellStyle name="Финансовый 2 30 3 2 3 3" xfId="20396" xr:uid="{00000000-0005-0000-0000-00003E520000}"/>
    <cellStyle name="Финансовый 2 30 3 2 3 4" xfId="24751" xr:uid="{00000000-0005-0000-0000-00003F520000}"/>
    <cellStyle name="Финансовый 2 30 3 2 3 5" xfId="25421" xr:uid="{00000000-0005-0000-0000-000040520000}"/>
    <cellStyle name="Финансовый 2 30 3 2 3 6" xfId="23480" xr:uid="{00000000-0005-0000-0000-000041520000}"/>
    <cellStyle name="Финансовый 2 30 3 2 3 7" xfId="26416" xr:uid="{00000000-0005-0000-0000-000042520000}"/>
    <cellStyle name="Финансовый 2 30 3 2 3 8" xfId="33569" xr:uid="{00000000-0005-0000-0000-000043520000}"/>
    <cellStyle name="Финансовый 2 30 3 2 3 9" xfId="32533" xr:uid="{00000000-0005-0000-0000-000044520000}"/>
    <cellStyle name="Финансовый 2 30 3 2 4" xfId="17239" xr:uid="{00000000-0005-0000-0000-000045520000}"/>
    <cellStyle name="Финансовый 2 30 3 2 5" xfId="18551" xr:uid="{00000000-0005-0000-0000-000046520000}"/>
    <cellStyle name="Финансовый 2 30 3 2 5 2" xfId="23057" xr:uid="{00000000-0005-0000-0000-000047520000}"/>
    <cellStyle name="Финансовый 2 30 3 2 5 3" xfId="27694" xr:uid="{00000000-0005-0000-0000-000048520000}"/>
    <cellStyle name="Финансовый 2 30 3 2 5 4" xfId="29131" xr:uid="{00000000-0005-0000-0000-000049520000}"/>
    <cellStyle name="Финансовый 2 30 3 2 5 5" xfId="30437" xr:uid="{00000000-0005-0000-0000-00004A520000}"/>
    <cellStyle name="Финансовый 2 30 3 2 5 6" xfId="34936" xr:uid="{00000000-0005-0000-0000-00004B520000}"/>
    <cellStyle name="Финансовый 2 30 3 2 5 7" xfId="36272" xr:uid="{00000000-0005-0000-0000-00004C520000}"/>
    <cellStyle name="Финансовый 2 30 3 3" xfId="12525" xr:uid="{00000000-0005-0000-0000-00004D520000}"/>
    <cellStyle name="Финансовый 2 30 3 3 2" xfId="13107" xr:uid="{00000000-0005-0000-0000-00004E520000}"/>
    <cellStyle name="Финансовый 2 30 3 3 3" xfId="15215" xr:uid="{00000000-0005-0000-0000-00004F520000}"/>
    <cellStyle name="Финансовый 2 30 3 3 3 2" xfId="15765" xr:uid="{00000000-0005-0000-0000-000050520000}"/>
    <cellStyle name="Финансовый 2 30 3 3 3 3" xfId="19748" xr:uid="{00000000-0005-0000-0000-000051520000}"/>
    <cellStyle name="Финансовый 2 30 3 3 3 4" xfId="21844" xr:uid="{00000000-0005-0000-0000-000052520000}"/>
    <cellStyle name="Финансовый 2 30 3 3 3 5" xfId="23088" xr:uid="{00000000-0005-0000-0000-000053520000}"/>
    <cellStyle name="Финансовый 2 30 3 3 3 6" xfId="26488" xr:uid="{00000000-0005-0000-0000-000054520000}"/>
    <cellStyle name="Финансовый 2 30 3 3 3 7" xfId="23835" xr:uid="{00000000-0005-0000-0000-000055520000}"/>
    <cellStyle name="Финансовый 2 30 3 3 3 8" xfId="32921" xr:uid="{00000000-0005-0000-0000-000056520000}"/>
    <cellStyle name="Финансовый 2 30 3 3 3 9" xfId="31910" xr:uid="{00000000-0005-0000-0000-000057520000}"/>
    <cellStyle name="Финансовый 2 30 3 3 4" xfId="17887" xr:uid="{00000000-0005-0000-0000-000058520000}"/>
    <cellStyle name="Финансовый 2 30 3 3 5" xfId="19199" xr:uid="{00000000-0005-0000-0000-000059520000}"/>
    <cellStyle name="Финансовый 2 30 3 3 5 2" xfId="21021" xr:uid="{00000000-0005-0000-0000-00005A520000}"/>
    <cellStyle name="Финансовый 2 30 3 3 5 3" xfId="28342" xr:uid="{00000000-0005-0000-0000-00005B520000}"/>
    <cellStyle name="Финансовый 2 30 3 3 5 4" xfId="29779" xr:uid="{00000000-0005-0000-0000-00005C520000}"/>
    <cellStyle name="Финансовый 2 30 3 3 5 5" xfId="31085" xr:uid="{00000000-0005-0000-0000-00005D520000}"/>
    <cellStyle name="Финансовый 2 30 3 3 5 6" xfId="34288" xr:uid="{00000000-0005-0000-0000-00005E520000}"/>
    <cellStyle name="Финансовый 2 30 3 3 5 7" xfId="35624" xr:uid="{00000000-0005-0000-0000-00005F520000}"/>
    <cellStyle name="Финансовый 2 30 4" xfId="10033" xr:uid="{00000000-0005-0000-0000-000060520000}"/>
    <cellStyle name="Финансовый 2 30 4 2" xfId="13369" xr:uid="{00000000-0005-0000-0000-000061520000}"/>
    <cellStyle name="Финансовый 2 30 4 3" xfId="14953" xr:uid="{00000000-0005-0000-0000-000062520000}"/>
    <cellStyle name="Финансовый 2 30 4 3 2" xfId="16027" xr:uid="{00000000-0005-0000-0000-000063520000}"/>
    <cellStyle name="Финансовый 2 30 4 3 3" xfId="20010" xr:uid="{00000000-0005-0000-0000-000064520000}"/>
    <cellStyle name="Финансовый 2 30 4 3 4" xfId="21383" xr:uid="{00000000-0005-0000-0000-000065520000}"/>
    <cellStyle name="Финансовый 2 30 4 3 5" xfId="24162" xr:uid="{00000000-0005-0000-0000-000066520000}"/>
    <cellStyle name="Финансовый 2 30 4 3 6" xfId="22286" xr:uid="{00000000-0005-0000-0000-000067520000}"/>
    <cellStyle name="Финансовый 2 30 4 3 7" xfId="25428" xr:uid="{00000000-0005-0000-0000-000068520000}"/>
    <cellStyle name="Финансовый 2 30 4 3 8" xfId="33183" xr:uid="{00000000-0005-0000-0000-000069520000}"/>
    <cellStyle name="Финансовый 2 30 4 3 9" xfId="31419" xr:uid="{00000000-0005-0000-0000-00006A520000}"/>
    <cellStyle name="Финансовый 2 30 4 4" xfId="17625" xr:uid="{00000000-0005-0000-0000-00006B520000}"/>
    <cellStyle name="Финансовый 2 30 4 5" xfId="18937" xr:uid="{00000000-0005-0000-0000-00006C520000}"/>
    <cellStyle name="Финансовый 2 30 4 5 2" xfId="23295" xr:uid="{00000000-0005-0000-0000-00006D520000}"/>
    <cellStyle name="Финансовый 2 30 4 5 3" xfId="28080" xr:uid="{00000000-0005-0000-0000-00006E520000}"/>
    <cellStyle name="Финансовый 2 30 4 5 4" xfId="29517" xr:uid="{00000000-0005-0000-0000-00006F520000}"/>
    <cellStyle name="Финансовый 2 30 4 5 5" xfId="30823" xr:uid="{00000000-0005-0000-0000-000070520000}"/>
    <cellStyle name="Финансовый 2 30 4 5 6" xfId="34550" xr:uid="{00000000-0005-0000-0000-000071520000}"/>
    <cellStyle name="Финансовый 2 30 4 5 7" xfId="35886" xr:uid="{00000000-0005-0000-0000-000072520000}"/>
    <cellStyle name="Финансовый 2 30 5" xfId="11201" xr:uid="{00000000-0005-0000-0000-000073520000}"/>
    <cellStyle name="Финансовый 2 30 6" xfId="14017" xr:uid="{00000000-0005-0000-0000-000074520000}"/>
    <cellStyle name="Финансовый 2 30 7" xfId="14305" xr:uid="{00000000-0005-0000-0000-000075520000}"/>
    <cellStyle name="Финансовый 2 30 7 2" xfId="16675" xr:uid="{00000000-0005-0000-0000-000076520000}"/>
    <cellStyle name="Финансовый 2 30 7 3" xfId="20658" xr:uid="{00000000-0005-0000-0000-000077520000}"/>
    <cellStyle name="Финансовый 2 30 7 4" xfId="25099" xr:uid="{00000000-0005-0000-0000-000078520000}"/>
    <cellStyle name="Финансовый 2 30 7 5" xfId="25570" xr:uid="{00000000-0005-0000-0000-000079520000}"/>
    <cellStyle name="Финансовый 2 30 7 6" xfId="24106" xr:uid="{00000000-0005-0000-0000-00007A520000}"/>
    <cellStyle name="Финансовый 2 30 7 7" xfId="26134" xr:uid="{00000000-0005-0000-0000-00007B520000}"/>
    <cellStyle name="Финансовый 2 30 7 8" xfId="33831" xr:uid="{00000000-0005-0000-0000-00007C520000}"/>
    <cellStyle name="Финансовый 2 30 7 9" xfId="32034" xr:uid="{00000000-0005-0000-0000-00007D520000}"/>
    <cellStyle name="Финансовый 2 30 8" xfId="16977" xr:uid="{00000000-0005-0000-0000-00007E520000}"/>
    <cellStyle name="Финансовый 2 30 9" xfId="18289" xr:uid="{00000000-0005-0000-0000-00007F520000}"/>
    <cellStyle name="Финансовый 2 30 9 2" xfId="22441" xr:uid="{00000000-0005-0000-0000-000080520000}"/>
    <cellStyle name="Финансовый 2 30 9 3" xfId="27432" xr:uid="{00000000-0005-0000-0000-000081520000}"/>
    <cellStyle name="Финансовый 2 30 9 4" xfId="28869" xr:uid="{00000000-0005-0000-0000-000082520000}"/>
    <cellStyle name="Финансовый 2 30 9 5" xfId="30175" xr:uid="{00000000-0005-0000-0000-000083520000}"/>
    <cellStyle name="Финансовый 2 30 9 6" xfId="35198" xr:uid="{00000000-0005-0000-0000-000084520000}"/>
    <cellStyle name="Финансовый 2 30 9 7" xfId="36534" xr:uid="{00000000-0005-0000-0000-000085520000}"/>
    <cellStyle name="Финансовый 2 31" xfId="124" xr:uid="{00000000-0005-0000-0000-000086520000}"/>
    <cellStyle name="Финансовый 2 31 2" xfId="363" xr:uid="{00000000-0005-0000-0000-000087520000}"/>
    <cellStyle name="Финансовый 2 31 2 2" xfId="8754" xr:uid="{00000000-0005-0000-0000-000088520000}"/>
    <cellStyle name="Финансовый 2 31 2 3" xfId="10271" xr:uid="{00000000-0005-0000-0000-000089520000}"/>
    <cellStyle name="Финансовый 2 31 3" xfId="1328" xr:uid="{00000000-0005-0000-0000-00008A520000}"/>
    <cellStyle name="Финансовый 2 31 3 2" xfId="8071" xr:uid="{00000000-0005-0000-0000-00008B520000}"/>
    <cellStyle name="Финансовый 2 31 3 2 2" xfId="13709" xr:uid="{00000000-0005-0000-0000-00008C520000}"/>
    <cellStyle name="Финансовый 2 31 3 2 3" xfId="14613" xr:uid="{00000000-0005-0000-0000-00008D520000}"/>
    <cellStyle name="Финансовый 2 31 3 2 3 2" xfId="16367" xr:uid="{00000000-0005-0000-0000-00008E520000}"/>
    <cellStyle name="Финансовый 2 31 3 2 3 3" xfId="20350" xr:uid="{00000000-0005-0000-0000-00008F520000}"/>
    <cellStyle name="Финансовый 2 31 3 2 3 4" xfId="24724" xr:uid="{00000000-0005-0000-0000-000090520000}"/>
    <cellStyle name="Финансовый 2 31 3 2 3 5" xfId="26915" xr:uid="{00000000-0005-0000-0000-000091520000}"/>
    <cellStyle name="Финансовый 2 31 3 2 3 6" xfId="23288" xr:uid="{00000000-0005-0000-0000-000092520000}"/>
    <cellStyle name="Финансовый 2 31 3 2 3 7" xfId="26712" xr:uid="{00000000-0005-0000-0000-000093520000}"/>
    <cellStyle name="Финансовый 2 31 3 2 3 8" xfId="33523" xr:uid="{00000000-0005-0000-0000-000094520000}"/>
    <cellStyle name="Финансовый 2 31 3 2 3 9" xfId="31620" xr:uid="{00000000-0005-0000-0000-000095520000}"/>
    <cellStyle name="Финансовый 2 31 3 2 4" xfId="17285" xr:uid="{00000000-0005-0000-0000-000096520000}"/>
    <cellStyle name="Финансовый 2 31 3 2 5" xfId="18597" xr:uid="{00000000-0005-0000-0000-000097520000}"/>
    <cellStyle name="Финансовый 2 31 3 2 5 2" xfId="23707" xr:uid="{00000000-0005-0000-0000-000098520000}"/>
    <cellStyle name="Финансовый 2 31 3 2 5 3" xfId="27740" xr:uid="{00000000-0005-0000-0000-000099520000}"/>
    <cellStyle name="Финансовый 2 31 3 2 5 4" xfId="29177" xr:uid="{00000000-0005-0000-0000-00009A520000}"/>
    <cellStyle name="Финансовый 2 31 3 2 5 5" xfId="30483" xr:uid="{00000000-0005-0000-0000-00009B520000}"/>
    <cellStyle name="Финансовый 2 31 3 2 5 6" xfId="34890" xr:uid="{00000000-0005-0000-0000-00009C520000}"/>
    <cellStyle name="Финансовый 2 31 3 2 5 7" xfId="36226" xr:uid="{00000000-0005-0000-0000-00009D520000}"/>
    <cellStyle name="Финансовый 2 31 3 3" xfId="12571" xr:uid="{00000000-0005-0000-0000-00009E520000}"/>
    <cellStyle name="Финансовый 2 31 3 3 2" xfId="13061" xr:uid="{00000000-0005-0000-0000-00009F520000}"/>
    <cellStyle name="Финансовый 2 31 3 3 3" xfId="15261" xr:uid="{00000000-0005-0000-0000-0000A0520000}"/>
    <cellStyle name="Финансовый 2 31 3 3 3 2" xfId="15719" xr:uid="{00000000-0005-0000-0000-0000A1520000}"/>
    <cellStyle name="Финансовый 2 31 3 3 3 3" xfId="19702" xr:uid="{00000000-0005-0000-0000-0000A2520000}"/>
    <cellStyle name="Финансовый 2 31 3 3 3 4" xfId="23240" xr:uid="{00000000-0005-0000-0000-0000A3520000}"/>
    <cellStyle name="Финансовый 2 31 3 3 3 5" xfId="26624" xr:uid="{00000000-0005-0000-0000-0000A4520000}"/>
    <cellStyle name="Финансовый 2 31 3 3 3 6" xfId="24004" xr:uid="{00000000-0005-0000-0000-0000A5520000}"/>
    <cellStyle name="Финансовый 2 31 3 3 3 7" xfId="26389" xr:uid="{00000000-0005-0000-0000-0000A6520000}"/>
    <cellStyle name="Финансовый 2 31 3 3 3 8" xfId="32875" xr:uid="{00000000-0005-0000-0000-0000A7520000}"/>
    <cellStyle name="Финансовый 2 31 3 3 3 9" xfId="32018" xr:uid="{00000000-0005-0000-0000-0000A8520000}"/>
    <cellStyle name="Финансовый 2 31 3 3 4" xfId="17933" xr:uid="{00000000-0005-0000-0000-0000A9520000}"/>
    <cellStyle name="Финансовый 2 31 3 3 5" xfId="19245" xr:uid="{00000000-0005-0000-0000-0000AA520000}"/>
    <cellStyle name="Финансовый 2 31 3 3 5 2" xfId="24071" xr:uid="{00000000-0005-0000-0000-0000AB520000}"/>
    <cellStyle name="Финансовый 2 31 3 3 5 3" xfId="28388" xr:uid="{00000000-0005-0000-0000-0000AC520000}"/>
    <cellStyle name="Финансовый 2 31 3 3 5 4" xfId="29825" xr:uid="{00000000-0005-0000-0000-0000AD520000}"/>
    <cellStyle name="Финансовый 2 31 3 3 5 5" xfId="31131" xr:uid="{00000000-0005-0000-0000-0000AE520000}"/>
    <cellStyle name="Финансовый 2 31 3 3 5 6" xfId="34242" xr:uid="{00000000-0005-0000-0000-0000AF520000}"/>
    <cellStyle name="Финансовый 2 31 3 3 5 7" xfId="35578" xr:uid="{00000000-0005-0000-0000-0000B0520000}"/>
    <cellStyle name="Финансовый 2 31 4" xfId="10034" xr:uid="{00000000-0005-0000-0000-0000B1520000}"/>
    <cellStyle name="Финансовый 2 31 4 2" xfId="13368" xr:uid="{00000000-0005-0000-0000-0000B2520000}"/>
    <cellStyle name="Финансовый 2 31 4 3" xfId="14954" xr:uid="{00000000-0005-0000-0000-0000B3520000}"/>
    <cellStyle name="Финансовый 2 31 4 3 2" xfId="16026" xr:uid="{00000000-0005-0000-0000-0000B4520000}"/>
    <cellStyle name="Финансовый 2 31 4 3 3" xfId="20009" xr:uid="{00000000-0005-0000-0000-0000B5520000}"/>
    <cellStyle name="Финансовый 2 31 4 3 4" xfId="21465" xr:uid="{00000000-0005-0000-0000-0000B6520000}"/>
    <cellStyle name="Финансовый 2 31 4 3 5" xfId="25761" xr:uid="{00000000-0005-0000-0000-0000B7520000}"/>
    <cellStyle name="Финансовый 2 31 4 3 6" xfId="25575" xr:uid="{00000000-0005-0000-0000-0000B8520000}"/>
    <cellStyle name="Финансовый 2 31 4 3 7" xfId="21469" xr:uid="{00000000-0005-0000-0000-0000B9520000}"/>
    <cellStyle name="Финансовый 2 31 4 3 8" xfId="33182" xr:uid="{00000000-0005-0000-0000-0000BA520000}"/>
    <cellStyle name="Финансовый 2 31 4 3 9" xfId="32386" xr:uid="{00000000-0005-0000-0000-0000BB520000}"/>
    <cellStyle name="Финансовый 2 31 4 4" xfId="17626" xr:uid="{00000000-0005-0000-0000-0000BC520000}"/>
    <cellStyle name="Финансовый 2 31 4 5" xfId="18938" xr:uid="{00000000-0005-0000-0000-0000BD520000}"/>
    <cellStyle name="Финансовый 2 31 4 5 2" xfId="25339" xr:uid="{00000000-0005-0000-0000-0000BE520000}"/>
    <cellStyle name="Финансовый 2 31 4 5 3" xfId="28081" xr:uid="{00000000-0005-0000-0000-0000BF520000}"/>
    <cellStyle name="Финансовый 2 31 4 5 4" xfId="29518" xr:uid="{00000000-0005-0000-0000-0000C0520000}"/>
    <cellStyle name="Финансовый 2 31 4 5 5" xfId="30824" xr:uid="{00000000-0005-0000-0000-0000C1520000}"/>
    <cellStyle name="Финансовый 2 31 4 5 6" xfId="34549" xr:uid="{00000000-0005-0000-0000-0000C2520000}"/>
    <cellStyle name="Финансовый 2 31 4 5 7" xfId="35885" xr:uid="{00000000-0005-0000-0000-0000C3520000}"/>
    <cellStyle name="Финансовый 2 31 5" xfId="11213" xr:uid="{00000000-0005-0000-0000-0000C4520000}"/>
    <cellStyle name="Финансовый 2 31 6" xfId="14016" xr:uid="{00000000-0005-0000-0000-0000C5520000}"/>
    <cellStyle name="Финансовый 2 31 7" xfId="14306" xr:uid="{00000000-0005-0000-0000-0000C6520000}"/>
    <cellStyle name="Финансовый 2 31 7 2" xfId="16674" xr:uid="{00000000-0005-0000-0000-0000C7520000}"/>
    <cellStyle name="Финансовый 2 31 7 3" xfId="20657" xr:uid="{00000000-0005-0000-0000-0000C8520000}"/>
    <cellStyle name="Финансовый 2 31 7 4" xfId="24811" xr:uid="{00000000-0005-0000-0000-0000C9520000}"/>
    <cellStyle name="Финансовый 2 31 7 5" xfId="26537" xr:uid="{00000000-0005-0000-0000-0000CA520000}"/>
    <cellStyle name="Финансовый 2 31 7 6" xfId="26570" xr:uid="{00000000-0005-0000-0000-0000CB520000}"/>
    <cellStyle name="Финансовый 2 31 7 7" xfId="23571" xr:uid="{00000000-0005-0000-0000-0000CC520000}"/>
    <cellStyle name="Финансовый 2 31 7 8" xfId="33830" xr:uid="{00000000-0005-0000-0000-0000CD520000}"/>
    <cellStyle name="Финансовый 2 31 7 9" xfId="32617" xr:uid="{00000000-0005-0000-0000-0000CE520000}"/>
    <cellStyle name="Финансовый 2 31 8" xfId="16978" xr:uid="{00000000-0005-0000-0000-0000CF520000}"/>
    <cellStyle name="Финансовый 2 31 9" xfId="18290" xr:uid="{00000000-0005-0000-0000-0000D0520000}"/>
    <cellStyle name="Финансовый 2 31 9 2" xfId="22379" xr:uid="{00000000-0005-0000-0000-0000D1520000}"/>
    <cellStyle name="Финансовый 2 31 9 3" xfId="27433" xr:uid="{00000000-0005-0000-0000-0000D2520000}"/>
    <cellStyle name="Финансовый 2 31 9 4" xfId="28870" xr:uid="{00000000-0005-0000-0000-0000D3520000}"/>
    <cellStyle name="Финансовый 2 31 9 5" xfId="30176" xr:uid="{00000000-0005-0000-0000-0000D4520000}"/>
    <cellStyle name="Финансовый 2 31 9 6" xfId="35197" xr:uid="{00000000-0005-0000-0000-0000D5520000}"/>
    <cellStyle name="Финансовый 2 31 9 7" xfId="36533" xr:uid="{00000000-0005-0000-0000-0000D6520000}"/>
    <cellStyle name="Финансовый 2 32" xfId="125" xr:uid="{00000000-0005-0000-0000-0000D7520000}"/>
    <cellStyle name="Финансовый 2 32 2" xfId="364" xr:uid="{00000000-0005-0000-0000-0000D8520000}"/>
    <cellStyle name="Финансовый 2 32 2 2" xfId="8111" xr:uid="{00000000-0005-0000-0000-0000D9520000}"/>
    <cellStyle name="Финансовый 2 32 2 3" xfId="10272" xr:uid="{00000000-0005-0000-0000-0000DA520000}"/>
    <cellStyle name="Финансовый 2 32 3" xfId="1350" xr:uid="{00000000-0005-0000-0000-0000DB520000}"/>
    <cellStyle name="Финансовый 2 32 3 2" xfId="8202" xr:uid="{00000000-0005-0000-0000-0000DC520000}"/>
    <cellStyle name="Финансовый 2 32 3 2 2" xfId="13660" xr:uid="{00000000-0005-0000-0000-0000DD520000}"/>
    <cellStyle name="Финансовый 2 32 3 2 3" xfId="14662" xr:uid="{00000000-0005-0000-0000-0000DE520000}"/>
    <cellStyle name="Финансовый 2 32 3 2 3 2" xfId="16318" xr:uid="{00000000-0005-0000-0000-0000DF520000}"/>
    <cellStyle name="Финансовый 2 32 3 2 3 3" xfId="20301" xr:uid="{00000000-0005-0000-0000-0000E0520000}"/>
    <cellStyle name="Финансовый 2 32 3 2 3 4" xfId="25251" xr:uid="{00000000-0005-0000-0000-0000E1520000}"/>
    <cellStyle name="Финансовый 2 32 3 2 3 5" xfId="26154" xr:uid="{00000000-0005-0000-0000-0000E2520000}"/>
    <cellStyle name="Финансовый 2 32 3 2 3 6" xfId="23669" xr:uid="{00000000-0005-0000-0000-0000E3520000}"/>
    <cellStyle name="Финансовый 2 32 3 2 3 7" xfId="27169" xr:uid="{00000000-0005-0000-0000-0000E4520000}"/>
    <cellStyle name="Финансовый 2 32 3 2 3 8" xfId="33474" xr:uid="{00000000-0005-0000-0000-0000E5520000}"/>
    <cellStyle name="Финансовый 2 32 3 2 3 9" xfId="31441" xr:uid="{00000000-0005-0000-0000-0000E6520000}"/>
    <cellStyle name="Финансовый 2 32 3 2 4" xfId="17334" xr:uid="{00000000-0005-0000-0000-0000E7520000}"/>
    <cellStyle name="Финансовый 2 32 3 2 5" xfId="18646" xr:uid="{00000000-0005-0000-0000-0000E8520000}"/>
    <cellStyle name="Финансовый 2 32 3 2 5 2" xfId="22345" xr:uid="{00000000-0005-0000-0000-0000E9520000}"/>
    <cellStyle name="Финансовый 2 32 3 2 5 3" xfId="27789" xr:uid="{00000000-0005-0000-0000-0000EA520000}"/>
    <cellStyle name="Финансовый 2 32 3 2 5 4" xfId="29226" xr:uid="{00000000-0005-0000-0000-0000EB520000}"/>
    <cellStyle name="Финансовый 2 32 3 2 5 5" xfId="30532" xr:uid="{00000000-0005-0000-0000-0000EC520000}"/>
    <cellStyle name="Финансовый 2 32 3 2 5 6" xfId="34841" xr:uid="{00000000-0005-0000-0000-0000ED520000}"/>
    <cellStyle name="Финансовый 2 32 3 2 5 7" xfId="36177" xr:uid="{00000000-0005-0000-0000-0000EE520000}"/>
    <cellStyle name="Финансовый 2 32 3 3" xfId="12620" xr:uid="{00000000-0005-0000-0000-0000EF520000}"/>
    <cellStyle name="Финансовый 2 32 3 3 2" xfId="13012" xr:uid="{00000000-0005-0000-0000-0000F0520000}"/>
    <cellStyle name="Финансовый 2 32 3 3 3" xfId="15310" xr:uid="{00000000-0005-0000-0000-0000F1520000}"/>
    <cellStyle name="Финансовый 2 32 3 3 3 2" xfId="15670" xr:uid="{00000000-0005-0000-0000-0000F2520000}"/>
    <cellStyle name="Финансовый 2 32 3 3 3 3" xfId="19653" xr:uid="{00000000-0005-0000-0000-0000F3520000}"/>
    <cellStyle name="Финансовый 2 32 3 3 3 4" xfId="22475" xr:uid="{00000000-0005-0000-0000-0000F4520000}"/>
    <cellStyle name="Финансовый 2 32 3 3 3 5" xfId="26639" xr:uid="{00000000-0005-0000-0000-0000F5520000}"/>
    <cellStyle name="Финансовый 2 32 3 3 3 6" xfId="24874" xr:uid="{00000000-0005-0000-0000-0000F6520000}"/>
    <cellStyle name="Финансовый 2 32 3 3 3 7" xfId="26151" xr:uid="{00000000-0005-0000-0000-0000F7520000}"/>
    <cellStyle name="Финансовый 2 32 3 3 3 8" xfId="32826" xr:uid="{00000000-0005-0000-0000-0000F8520000}"/>
    <cellStyle name="Финансовый 2 32 3 3 3 9" xfId="32219" xr:uid="{00000000-0005-0000-0000-0000F9520000}"/>
    <cellStyle name="Финансовый 2 32 3 3 4" xfId="17982" xr:uid="{00000000-0005-0000-0000-0000FA520000}"/>
    <cellStyle name="Финансовый 2 32 3 3 5" xfId="19294" xr:uid="{00000000-0005-0000-0000-0000FB520000}"/>
    <cellStyle name="Финансовый 2 32 3 3 5 2" xfId="22594" xr:uid="{00000000-0005-0000-0000-0000FC520000}"/>
    <cellStyle name="Финансовый 2 32 3 3 5 3" xfId="28437" xr:uid="{00000000-0005-0000-0000-0000FD520000}"/>
    <cellStyle name="Финансовый 2 32 3 3 5 4" xfId="29874" xr:uid="{00000000-0005-0000-0000-0000FE520000}"/>
    <cellStyle name="Финансовый 2 32 3 3 5 5" xfId="31180" xr:uid="{00000000-0005-0000-0000-0000FF520000}"/>
    <cellStyle name="Финансовый 2 32 3 3 5 6" xfId="34193" xr:uid="{00000000-0005-0000-0000-000000530000}"/>
    <cellStyle name="Финансовый 2 32 3 3 5 7" xfId="35529" xr:uid="{00000000-0005-0000-0000-000001530000}"/>
    <cellStyle name="Финансовый 2 32 4" xfId="10035" xr:uid="{00000000-0005-0000-0000-000002530000}"/>
    <cellStyle name="Финансовый 2 32 4 2" xfId="13367" xr:uid="{00000000-0005-0000-0000-000003530000}"/>
    <cellStyle name="Финансовый 2 32 4 3" xfId="14955" xr:uid="{00000000-0005-0000-0000-000004530000}"/>
    <cellStyle name="Финансовый 2 32 4 3 2" xfId="16025" xr:uid="{00000000-0005-0000-0000-000005530000}"/>
    <cellStyle name="Финансовый 2 32 4 3 3" xfId="20008" xr:uid="{00000000-0005-0000-0000-000006530000}"/>
    <cellStyle name="Финансовый 2 32 4 3 4" xfId="21357" xr:uid="{00000000-0005-0000-0000-000007530000}"/>
    <cellStyle name="Финансовый 2 32 4 3 5" xfId="26602" xr:uid="{00000000-0005-0000-0000-000008530000}"/>
    <cellStyle name="Финансовый 2 32 4 3 6" xfId="22456" xr:uid="{00000000-0005-0000-0000-000009530000}"/>
    <cellStyle name="Финансовый 2 32 4 3 7" xfId="28652" xr:uid="{00000000-0005-0000-0000-00000A530000}"/>
    <cellStyle name="Финансовый 2 32 4 3 8" xfId="33181" xr:uid="{00000000-0005-0000-0000-00000B530000}"/>
    <cellStyle name="Финансовый 2 32 4 3 9" xfId="32470" xr:uid="{00000000-0005-0000-0000-00000C530000}"/>
    <cellStyle name="Финансовый 2 32 4 4" xfId="17627" xr:uid="{00000000-0005-0000-0000-00000D530000}"/>
    <cellStyle name="Финансовый 2 32 4 5" xfId="18939" xr:uid="{00000000-0005-0000-0000-00000E530000}"/>
    <cellStyle name="Финансовый 2 32 4 5 2" xfId="23121" xr:uid="{00000000-0005-0000-0000-00000F530000}"/>
    <cellStyle name="Финансовый 2 32 4 5 3" xfId="28082" xr:uid="{00000000-0005-0000-0000-000010530000}"/>
    <cellStyle name="Финансовый 2 32 4 5 4" xfId="29519" xr:uid="{00000000-0005-0000-0000-000011530000}"/>
    <cellStyle name="Финансовый 2 32 4 5 5" xfId="30825" xr:uid="{00000000-0005-0000-0000-000012530000}"/>
    <cellStyle name="Финансовый 2 32 4 5 6" xfId="34548" xr:uid="{00000000-0005-0000-0000-000013530000}"/>
    <cellStyle name="Финансовый 2 32 4 5 7" xfId="35884" xr:uid="{00000000-0005-0000-0000-000014530000}"/>
    <cellStyle name="Финансовый 2 32 5" xfId="11235" xr:uid="{00000000-0005-0000-0000-000015530000}"/>
    <cellStyle name="Финансовый 2 32 6" xfId="14015" xr:uid="{00000000-0005-0000-0000-000016530000}"/>
    <cellStyle name="Финансовый 2 32 7" xfId="14307" xr:uid="{00000000-0005-0000-0000-000017530000}"/>
    <cellStyle name="Финансовый 2 32 7 2" xfId="16673" xr:uid="{00000000-0005-0000-0000-000018530000}"/>
    <cellStyle name="Финансовый 2 32 7 3" xfId="20656" xr:uid="{00000000-0005-0000-0000-000019530000}"/>
    <cellStyle name="Финансовый 2 32 7 4" xfId="24438" xr:uid="{00000000-0005-0000-0000-00001A530000}"/>
    <cellStyle name="Финансовый 2 32 7 5" xfId="23839" xr:uid="{00000000-0005-0000-0000-00001B530000}"/>
    <cellStyle name="Финансовый 2 32 7 6" xfId="26065" xr:uid="{00000000-0005-0000-0000-00001C530000}"/>
    <cellStyle name="Финансовый 2 32 7 7" xfId="26138" xr:uid="{00000000-0005-0000-0000-00001D530000}"/>
    <cellStyle name="Финансовый 2 32 7 8" xfId="33829" xr:uid="{00000000-0005-0000-0000-00001E530000}"/>
    <cellStyle name="Финансовый 2 32 7 9" xfId="32087" xr:uid="{00000000-0005-0000-0000-00001F530000}"/>
    <cellStyle name="Финансовый 2 32 8" xfId="16979" xr:uid="{00000000-0005-0000-0000-000020530000}"/>
    <cellStyle name="Финансовый 2 32 9" xfId="18291" xr:uid="{00000000-0005-0000-0000-000021530000}"/>
    <cellStyle name="Финансовый 2 32 9 2" xfId="22311" xr:uid="{00000000-0005-0000-0000-000022530000}"/>
    <cellStyle name="Финансовый 2 32 9 3" xfId="27434" xr:uid="{00000000-0005-0000-0000-000023530000}"/>
    <cellStyle name="Финансовый 2 32 9 4" xfId="28871" xr:uid="{00000000-0005-0000-0000-000024530000}"/>
    <cellStyle name="Финансовый 2 32 9 5" xfId="30177" xr:uid="{00000000-0005-0000-0000-000025530000}"/>
    <cellStyle name="Финансовый 2 32 9 6" xfId="35196" xr:uid="{00000000-0005-0000-0000-000026530000}"/>
    <cellStyle name="Финансовый 2 32 9 7" xfId="36532" xr:uid="{00000000-0005-0000-0000-000027530000}"/>
    <cellStyle name="Финансовый 2 33" xfId="126" xr:uid="{00000000-0005-0000-0000-000028530000}"/>
    <cellStyle name="Финансовый 2 33 2" xfId="365" xr:uid="{00000000-0005-0000-0000-000029530000}"/>
    <cellStyle name="Финансовый 2 33 2 2" xfId="8849" xr:uid="{00000000-0005-0000-0000-00002A530000}"/>
    <cellStyle name="Финансовый 2 33 2 3" xfId="10273" xr:uid="{00000000-0005-0000-0000-00002B530000}"/>
    <cellStyle name="Финансовый 2 33 3" xfId="1471" xr:uid="{00000000-0005-0000-0000-00002C530000}"/>
    <cellStyle name="Финансовый 2 33 3 2" xfId="7694" xr:uid="{00000000-0005-0000-0000-00002D530000}"/>
    <cellStyle name="Финансовый 2 33 3 2 2" xfId="13810" xr:uid="{00000000-0005-0000-0000-00002E530000}"/>
    <cellStyle name="Финансовый 2 33 3 2 3" xfId="14512" xr:uid="{00000000-0005-0000-0000-00002F530000}"/>
    <cellStyle name="Финансовый 2 33 3 2 3 2" xfId="16468" xr:uid="{00000000-0005-0000-0000-000030530000}"/>
    <cellStyle name="Финансовый 2 33 3 2 3 3" xfId="20451" xr:uid="{00000000-0005-0000-0000-000031530000}"/>
    <cellStyle name="Финансовый 2 33 3 2 3 4" xfId="25259" xr:uid="{00000000-0005-0000-0000-000032530000}"/>
    <cellStyle name="Финансовый 2 33 3 2 3 5" xfId="25678" xr:uid="{00000000-0005-0000-0000-000033530000}"/>
    <cellStyle name="Финансовый 2 33 3 2 3 6" xfId="23724" xr:uid="{00000000-0005-0000-0000-000034530000}"/>
    <cellStyle name="Финансовый 2 33 3 2 3 7" xfId="24890" xr:uid="{00000000-0005-0000-0000-000035530000}"/>
    <cellStyle name="Финансовый 2 33 3 2 3 8" xfId="33624" xr:uid="{00000000-0005-0000-0000-000036530000}"/>
    <cellStyle name="Финансовый 2 33 3 2 3 9" xfId="32222" xr:uid="{00000000-0005-0000-0000-000037530000}"/>
    <cellStyle name="Финансовый 2 33 3 2 4" xfId="17184" xr:uid="{00000000-0005-0000-0000-000038530000}"/>
    <cellStyle name="Финансовый 2 33 3 2 5" xfId="18496" xr:uid="{00000000-0005-0000-0000-000039530000}"/>
    <cellStyle name="Финансовый 2 33 3 2 5 2" xfId="21284" xr:uid="{00000000-0005-0000-0000-00003A530000}"/>
    <cellStyle name="Финансовый 2 33 3 2 5 3" xfId="27639" xr:uid="{00000000-0005-0000-0000-00003B530000}"/>
    <cellStyle name="Финансовый 2 33 3 2 5 4" xfId="29076" xr:uid="{00000000-0005-0000-0000-00003C530000}"/>
    <cellStyle name="Финансовый 2 33 3 2 5 5" xfId="30382" xr:uid="{00000000-0005-0000-0000-00003D530000}"/>
    <cellStyle name="Финансовый 2 33 3 2 5 6" xfId="34991" xr:uid="{00000000-0005-0000-0000-00003E530000}"/>
    <cellStyle name="Финансовый 2 33 3 2 5 7" xfId="36327" xr:uid="{00000000-0005-0000-0000-00003F530000}"/>
    <cellStyle name="Финансовый 2 33 3 3" xfId="12470" xr:uid="{00000000-0005-0000-0000-000040530000}"/>
    <cellStyle name="Финансовый 2 33 3 3 2" xfId="13162" xr:uid="{00000000-0005-0000-0000-000041530000}"/>
    <cellStyle name="Финансовый 2 33 3 3 3" xfId="15160" xr:uid="{00000000-0005-0000-0000-000042530000}"/>
    <cellStyle name="Финансовый 2 33 3 3 3 2" xfId="15820" xr:uid="{00000000-0005-0000-0000-000043530000}"/>
    <cellStyle name="Финансовый 2 33 3 3 3 3" xfId="19803" xr:uid="{00000000-0005-0000-0000-000044530000}"/>
    <cellStyle name="Финансовый 2 33 3 3 3 4" xfId="22758" xr:uid="{00000000-0005-0000-0000-000045530000}"/>
    <cellStyle name="Финансовый 2 33 3 3 3 5" xfId="26766" xr:uid="{00000000-0005-0000-0000-000046530000}"/>
    <cellStyle name="Финансовый 2 33 3 3 3 6" xfId="26293" xr:uid="{00000000-0005-0000-0000-000047530000}"/>
    <cellStyle name="Финансовый 2 33 3 3 3 7" xfId="28717" xr:uid="{00000000-0005-0000-0000-000048530000}"/>
    <cellStyle name="Финансовый 2 33 3 3 3 8" xfId="32976" xr:uid="{00000000-0005-0000-0000-000049530000}"/>
    <cellStyle name="Финансовый 2 33 3 3 3 9" xfId="32284" xr:uid="{00000000-0005-0000-0000-00004A530000}"/>
    <cellStyle name="Финансовый 2 33 3 3 4" xfId="17832" xr:uid="{00000000-0005-0000-0000-00004B530000}"/>
    <cellStyle name="Финансовый 2 33 3 3 5" xfId="19144" xr:uid="{00000000-0005-0000-0000-00004C530000}"/>
    <cellStyle name="Финансовый 2 33 3 3 5 2" xfId="22609" xr:uid="{00000000-0005-0000-0000-00004D530000}"/>
    <cellStyle name="Финансовый 2 33 3 3 5 3" xfId="28287" xr:uid="{00000000-0005-0000-0000-00004E530000}"/>
    <cellStyle name="Финансовый 2 33 3 3 5 4" xfId="29724" xr:uid="{00000000-0005-0000-0000-00004F530000}"/>
    <cellStyle name="Финансовый 2 33 3 3 5 5" xfId="31030" xr:uid="{00000000-0005-0000-0000-000050530000}"/>
    <cellStyle name="Финансовый 2 33 3 3 5 6" xfId="34343" xr:uid="{00000000-0005-0000-0000-000051530000}"/>
    <cellStyle name="Финансовый 2 33 3 3 5 7" xfId="35679" xr:uid="{00000000-0005-0000-0000-000052530000}"/>
    <cellStyle name="Финансовый 2 33 4" xfId="10036" xr:uid="{00000000-0005-0000-0000-000053530000}"/>
    <cellStyle name="Финансовый 2 33 4 2" xfId="13366" xr:uid="{00000000-0005-0000-0000-000054530000}"/>
    <cellStyle name="Финансовый 2 33 4 3" xfId="14956" xr:uid="{00000000-0005-0000-0000-000055530000}"/>
    <cellStyle name="Финансовый 2 33 4 3 2" xfId="16024" xr:uid="{00000000-0005-0000-0000-000056530000}"/>
    <cellStyle name="Финансовый 2 33 4 3 3" xfId="20007" xr:uid="{00000000-0005-0000-0000-000057530000}"/>
    <cellStyle name="Финансовый 2 33 4 3 4" xfId="21367" xr:uid="{00000000-0005-0000-0000-000058530000}"/>
    <cellStyle name="Финансовый 2 33 4 3 5" xfId="27143" xr:uid="{00000000-0005-0000-0000-000059530000}"/>
    <cellStyle name="Финансовый 2 33 4 3 6" xfId="20948" xr:uid="{00000000-0005-0000-0000-00005A530000}"/>
    <cellStyle name="Финансовый 2 33 4 3 7" xfId="24249" xr:uid="{00000000-0005-0000-0000-00005B530000}"/>
    <cellStyle name="Финансовый 2 33 4 3 8" xfId="33180" xr:uid="{00000000-0005-0000-0000-00005C530000}"/>
    <cellStyle name="Финансовый 2 33 4 3 9" xfId="31437" xr:uid="{00000000-0005-0000-0000-00005D530000}"/>
    <cellStyle name="Финансовый 2 33 4 4" xfId="17628" xr:uid="{00000000-0005-0000-0000-00005E530000}"/>
    <cellStyle name="Финансовый 2 33 4 5" xfId="18940" xr:uid="{00000000-0005-0000-0000-00005F530000}"/>
    <cellStyle name="Финансовый 2 33 4 5 2" xfId="21564" xr:uid="{00000000-0005-0000-0000-000060530000}"/>
    <cellStyle name="Финансовый 2 33 4 5 3" xfId="28083" xr:uid="{00000000-0005-0000-0000-000061530000}"/>
    <cellStyle name="Финансовый 2 33 4 5 4" xfId="29520" xr:uid="{00000000-0005-0000-0000-000062530000}"/>
    <cellStyle name="Финансовый 2 33 4 5 5" xfId="30826" xr:uid="{00000000-0005-0000-0000-000063530000}"/>
    <cellStyle name="Финансовый 2 33 4 5 6" xfId="34547" xr:uid="{00000000-0005-0000-0000-000064530000}"/>
    <cellStyle name="Финансовый 2 33 4 5 7" xfId="35883" xr:uid="{00000000-0005-0000-0000-000065530000}"/>
    <cellStyle name="Финансовый 2 33 5" xfId="11356" xr:uid="{00000000-0005-0000-0000-000066530000}"/>
    <cellStyle name="Финансовый 2 33 6" xfId="14014" xr:uid="{00000000-0005-0000-0000-000067530000}"/>
    <cellStyle name="Финансовый 2 33 7" xfId="14308" xr:uid="{00000000-0005-0000-0000-000068530000}"/>
    <cellStyle name="Финансовый 2 33 7 2" xfId="16672" xr:uid="{00000000-0005-0000-0000-000069530000}"/>
    <cellStyle name="Финансовый 2 33 7 3" xfId="20655" xr:uid="{00000000-0005-0000-0000-00006A530000}"/>
    <cellStyle name="Финансовый 2 33 7 4" xfId="21073" xr:uid="{00000000-0005-0000-0000-00006B530000}"/>
    <cellStyle name="Финансовый 2 33 7 5" xfId="25404" xr:uid="{00000000-0005-0000-0000-00006C530000}"/>
    <cellStyle name="Финансовый 2 33 7 6" xfId="26337" xr:uid="{00000000-0005-0000-0000-00006D530000}"/>
    <cellStyle name="Финансовый 2 33 7 7" xfId="24652" xr:uid="{00000000-0005-0000-0000-00006E530000}"/>
    <cellStyle name="Финансовый 2 33 7 8" xfId="33828" xr:uid="{00000000-0005-0000-0000-00006F530000}"/>
    <cellStyle name="Финансовый 2 33 7 9" xfId="32148" xr:uid="{00000000-0005-0000-0000-000070530000}"/>
    <cellStyle name="Финансовый 2 33 8" xfId="16980" xr:uid="{00000000-0005-0000-0000-000071530000}"/>
    <cellStyle name="Финансовый 2 33 9" xfId="18292" xr:uid="{00000000-0005-0000-0000-000072530000}"/>
    <cellStyle name="Финансовый 2 33 9 2" xfId="22127" xr:uid="{00000000-0005-0000-0000-000073530000}"/>
    <cellStyle name="Финансовый 2 33 9 3" xfId="27435" xr:uid="{00000000-0005-0000-0000-000074530000}"/>
    <cellStyle name="Финансовый 2 33 9 4" xfId="28872" xr:uid="{00000000-0005-0000-0000-000075530000}"/>
    <cellStyle name="Финансовый 2 33 9 5" xfId="30178" xr:uid="{00000000-0005-0000-0000-000076530000}"/>
    <cellStyle name="Финансовый 2 33 9 6" xfId="35195" xr:uid="{00000000-0005-0000-0000-000077530000}"/>
    <cellStyle name="Финансовый 2 33 9 7" xfId="36531" xr:uid="{00000000-0005-0000-0000-000078530000}"/>
    <cellStyle name="Финансовый 2 34" xfId="127" xr:uid="{00000000-0005-0000-0000-000079530000}"/>
    <cellStyle name="Финансовый 2 34 2" xfId="366" xr:uid="{00000000-0005-0000-0000-00007A530000}"/>
    <cellStyle name="Финансовый 2 34 2 2" xfId="7739" xr:uid="{00000000-0005-0000-0000-00007B530000}"/>
    <cellStyle name="Финансовый 2 34 2 3" xfId="10274" xr:uid="{00000000-0005-0000-0000-00007C530000}"/>
    <cellStyle name="Финансовый 2 34 3" xfId="1472" xr:uid="{00000000-0005-0000-0000-00007D530000}"/>
    <cellStyle name="Финансовый 2 34 3 2" xfId="7858" xr:uid="{00000000-0005-0000-0000-00007E530000}"/>
    <cellStyle name="Финансовый 2 34 3 2 2" xfId="13754" xr:uid="{00000000-0005-0000-0000-00007F530000}"/>
    <cellStyle name="Финансовый 2 34 3 2 3" xfId="14568" xr:uid="{00000000-0005-0000-0000-000080530000}"/>
    <cellStyle name="Финансовый 2 34 3 2 3 2" xfId="16412" xr:uid="{00000000-0005-0000-0000-000081530000}"/>
    <cellStyle name="Финансовый 2 34 3 2 3 3" xfId="20395" xr:uid="{00000000-0005-0000-0000-000082530000}"/>
    <cellStyle name="Финансовый 2 34 3 2 3 4" xfId="24367" xr:uid="{00000000-0005-0000-0000-000083530000}"/>
    <cellStyle name="Финансовый 2 34 3 2 3 5" xfId="26944" xr:uid="{00000000-0005-0000-0000-000084530000}"/>
    <cellStyle name="Финансовый 2 34 3 2 3 6" xfId="25866" xr:uid="{00000000-0005-0000-0000-000085530000}"/>
    <cellStyle name="Финансовый 2 34 3 2 3 7" xfId="23612" xr:uid="{00000000-0005-0000-0000-000086530000}"/>
    <cellStyle name="Финансовый 2 34 3 2 3 8" xfId="33568" xr:uid="{00000000-0005-0000-0000-000087530000}"/>
    <cellStyle name="Финансовый 2 34 3 2 3 9" xfId="31942" xr:uid="{00000000-0005-0000-0000-000088530000}"/>
    <cellStyle name="Финансовый 2 34 3 2 4" xfId="17240" xr:uid="{00000000-0005-0000-0000-000089530000}"/>
    <cellStyle name="Финансовый 2 34 3 2 5" xfId="18552" xr:uid="{00000000-0005-0000-0000-00008A530000}"/>
    <cellStyle name="Финансовый 2 34 3 2 5 2" xfId="21509" xr:uid="{00000000-0005-0000-0000-00008B530000}"/>
    <cellStyle name="Финансовый 2 34 3 2 5 3" xfId="27695" xr:uid="{00000000-0005-0000-0000-00008C530000}"/>
    <cellStyle name="Финансовый 2 34 3 2 5 4" xfId="29132" xr:uid="{00000000-0005-0000-0000-00008D530000}"/>
    <cellStyle name="Финансовый 2 34 3 2 5 5" xfId="30438" xr:uid="{00000000-0005-0000-0000-00008E530000}"/>
    <cellStyle name="Финансовый 2 34 3 2 5 6" xfId="34935" xr:uid="{00000000-0005-0000-0000-00008F530000}"/>
    <cellStyle name="Финансовый 2 34 3 2 5 7" xfId="36271" xr:uid="{00000000-0005-0000-0000-000090530000}"/>
    <cellStyle name="Финансовый 2 34 3 3" xfId="12526" xr:uid="{00000000-0005-0000-0000-000091530000}"/>
    <cellStyle name="Финансовый 2 34 3 3 2" xfId="13106" xr:uid="{00000000-0005-0000-0000-000092530000}"/>
    <cellStyle name="Финансовый 2 34 3 3 3" xfId="15216" xr:uid="{00000000-0005-0000-0000-000093530000}"/>
    <cellStyle name="Финансовый 2 34 3 3 3 2" xfId="15764" xr:uid="{00000000-0005-0000-0000-000094530000}"/>
    <cellStyle name="Финансовый 2 34 3 3 3 3" xfId="19747" xr:uid="{00000000-0005-0000-0000-000095530000}"/>
    <cellStyle name="Финансовый 2 34 3 3 3 4" xfId="21867" xr:uid="{00000000-0005-0000-0000-000096530000}"/>
    <cellStyle name="Финансовый 2 34 3 3 3 5" xfId="24243" xr:uid="{00000000-0005-0000-0000-000097530000}"/>
    <cellStyle name="Финансовый 2 34 3 3 3 6" xfId="26179" xr:uid="{00000000-0005-0000-0000-000098530000}"/>
    <cellStyle name="Финансовый 2 34 3 3 3 7" xfId="23899" xr:uid="{00000000-0005-0000-0000-000099530000}"/>
    <cellStyle name="Финансовый 2 34 3 3 3 8" xfId="32920" xr:uid="{00000000-0005-0000-0000-00009A530000}"/>
    <cellStyle name="Финансовый 2 34 3 3 3 9" xfId="31928" xr:uid="{00000000-0005-0000-0000-00009B530000}"/>
    <cellStyle name="Финансовый 2 34 3 3 4" xfId="17888" xr:uid="{00000000-0005-0000-0000-00009C530000}"/>
    <cellStyle name="Финансовый 2 34 3 3 5" xfId="19200" xr:uid="{00000000-0005-0000-0000-00009D530000}"/>
    <cellStyle name="Финансовый 2 34 3 3 5 2" xfId="25127" xr:uid="{00000000-0005-0000-0000-00009E530000}"/>
    <cellStyle name="Финансовый 2 34 3 3 5 3" xfId="28343" xr:uid="{00000000-0005-0000-0000-00009F530000}"/>
    <cellStyle name="Финансовый 2 34 3 3 5 4" xfId="29780" xr:uid="{00000000-0005-0000-0000-0000A0530000}"/>
    <cellStyle name="Финансовый 2 34 3 3 5 5" xfId="31086" xr:uid="{00000000-0005-0000-0000-0000A1530000}"/>
    <cellStyle name="Финансовый 2 34 3 3 5 6" xfId="34287" xr:uid="{00000000-0005-0000-0000-0000A2530000}"/>
    <cellStyle name="Финансовый 2 34 3 3 5 7" xfId="35623" xr:uid="{00000000-0005-0000-0000-0000A3530000}"/>
    <cellStyle name="Финансовый 2 34 4" xfId="10037" xr:uid="{00000000-0005-0000-0000-0000A4530000}"/>
    <cellStyle name="Финансовый 2 34 4 2" xfId="13365" xr:uid="{00000000-0005-0000-0000-0000A5530000}"/>
    <cellStyle name="Финансовый 2 34 4 3" xfId="14957" xr:uid="{00000000-0005-0000-0000-0000A6530000}"/>
    <cellStyle name="Финансовый 2 34 4 3 2" xfId="16023" xr:uid="{00000000-0005-0000-0000-0000A7530000}"/>
    <cellStyle name="Финансовый 2 34 4 3 3" xfId="20006" xr:uid="{00000000-0005-0000-0000-0000A8530000}"/>
    <cellStyle name="Финансовый 2 34 4 3 4" xfId="25005" xr:uid="{00000000-0005-0000-0000-0000A9530000}"/>
    <cellStyle name="Финансовый 2 34 4 3 5" xfId="21368" xr:uid="{00000000-0005-0000-0000-0000AA530000}"/>
    <cellStyle name="Финансовый 2 34 4 3 6" xfId="26013" xr:uid="{00000000-0005-0000-0000-0000AB530000}"/>
    <cellStyle name="Финансовый 2 34 4 3 7" xfId="23236" xr:uid="{00000000-0005-0000-0000-0000AC530000}"/>
    <cellStyle name="Финансовый 2 34 4 3 8" xfId="33179" xr:uid="{00000000-0005-0000-0000-0000AD530000}"/>
    <cellStyle name="Финансовый 2 34 4 3 9" xfId="32403" xr:uid="{00000000-0005-0000-0000-0000AE530000}"/>
    <cellStyle name="Финансовый 2 34 4 4" xfId="17629" xr:uid="{00000000-0005-0000-0000-0000AF530000}"/>
    <cellStyle name="Финансовый 2 34 4 5" xfId="18941" xr:uid="{00000000-0005-0000-0000-0000B0530000}"/>
    <cellStyle name="Финансовый 2 34 4 5 2" xfId="25198" xr:uid="{00000000-0005-0000-0000-0000B1530000}"/>
    <cellStyle name="Финансовый 2 34 4 5 3" xfId="28084" xr:uid="{00000000-0005-0000-0000-0000B2530000}"/>
    <cellStyle name="Финансовый 2 34 4 5 4" xfId="29521" xr:uid="{00000000-0005-0000-0000-0000B3530000}"/>
    <cellStyle name="Финансовый 2 34 4 5 5" xfId="30827" xr:uid="{00000000-0005-0000-0000-0000B4530000}"/>
    <cellStyle name="Финансовый 2 34 4 5 6" xfId="34546" xr:uid="{00000000-0005-0000-0000-0000B5530000}"/>
    <cellStyle name="Финансовый 2 34 4 5 7" xfId="35882" xr:uid="{00000000-0005-0000-0000-0000B6530000}"/>
    <cellStyle name="Финансовый 2 34 5" xfId="11357" xr:uid="{00000000-0005-0000-0000-0000B7530000}"/>
    <cellStyle name="Финансовый 2 34 6" xfId="14013" xr:uid="{00000000-0005-0000-0000-0000B8530000}"/>
    <cellStyle name="Финансовый 2 34 7" xfId="14309" xr:uid="{00000000-0005-0000-0000-0000B9530000}"/>
    <cellStyle name="Финансовый 2 34 7 2" xfId="16671" xr:uid="{00000000-0005-0000-0000-0000BA530000}"/>
    <cellStyle name="Финансовый 2 34 7 3" xfId="20654" xr:uid="{00000000-0005-0000-0000-0000BB530000}"/>
    <cellStyle name="Финансовый 2 34 7 4" xfId="24627" xr:uid="{00000000-0005-0000-0000-0000BC530000}"/>
    <cellStyle name="Финансовый 2 34 7 5" xfId="26844" xr:uid="{00000000-0005-0000-0000-0000BD530000}"/>
    <cellStyle name="Финансовый 2 34 7 6" xfId="23324" xr:uid="{00000000-0005-0000-0000-0000BE530000}"/>
    <cellStyle name="Финансовый 2 34 7 7" xfId="28750" xr:uid="{00000000-0005-0000-0000-0000BF530000}"/>
    <cellStyle name="Финансовый 2 34 7 8" xfId="33827" xr:uid="{00000000-0005-0000-0000-0000C0530000}"/>
    <cellStyle name="Финансовый 2 34 7 9" xfId="32208" xr:uid="{00000000-0005-0000-0000-0000C1530000}"/>
    <cellStyle name="Финансовый 2 34 8" xfId="16981" xr:uid="{00000000-0005-0000-0000-0000C2530000}"/>
    <cellStyle name="Финансовый 2 34 9" xfId="18293" xr:uid="{00000000-0005-0000-0000-0000C3530000}"/>
    <cellStyle name="Финансовый 2 34 9 2" xfId="22073" xr:uid="{00000000-0005-0000-0000-0000C4530000}"/>
    <cellStyle name="Финансовый 2 34 9 3" xfId="27436" xr:uid="{00000000-0005-0000-0000-0000C5530000}"/>
    <cellStyle name="Финансовый 2 34 9 4" xfId="28873" xr:uid="{00000000-0005-0000-0000-0000C6530000}"/>
    <cellStyle name="Финансовый 2 34 9 5" xfId="30179" xr:uid="{00000000-0005-0000-0000-0000C7530000}"/>
    <cellStyle name="Финансовый 2 34 9 6" xfId="35194" xr:uid="{00000000-0005-0000-0000-0000C8530000}"/>
    <cellStyle name="Финансовый 2 34 9 7" xfId="36530" xr:uid="{00000000-0005-0000-0000-0000C9530000}"/>
    <cellStyle name="Финансовый 2 35" xfId="128" xr:uid="{00000000-0005-0000-0000-0000CA530000}"/>
    <cellStyle name="Финансовый 2 35 2" xfId="367" xr:uid="{00000000-0005-0000-0000-0000CB530000}"/>
    <cellStyle name="Финансовый 2 35 2 2" xfId="8886" xr:uid="{00000000-0005-0000-0000-0000CC530000}"/>
    <cellStyle name="Финансовый 2 35 2 3" xfId="10275" xr:uid="{00000000-0005-0000-0000-0000CD530000}"/>
    <cellStyle name="Финансовый 2 35 3" xfId="1473" xr:uid="{00000000-0005-0000-0000-0000CE530000}"/>
    <cellStyle name="Финансовый 2 35 3 2" xfId="8072" xr:uid="{00000000-0005-0000-0000-0000CF530000}"/>
    <cellStyle name="Финансовый 2 35 3 2 2" xfId="13708" xr:uid="{00000000-0005-0000-0000-0000D0530000}"/>
    <cellStyle name="Финансовый 2 35 3 2 3" xfId="14614" xr:uid="{00000000-0005-0000-0000-0000D1530000}"/>
    <cellStyle name="Финансовый 2 35 3 2 3 2" xfId="16366" xr:uid="{00000000-0005-0000-0000-0000D2530000}"/>
    <cellStyle name="Финансовый 2 35 3 2 3 3" xfId="20349" xr:uid="{00000000-0005-0000-0000-0000D3530000}"/>
    <cellStyle name="Финансовый 2 35 3 2 3 4" xfId="24337" xr:uid="{00000000-0005-0000-0000-0000D4530000}"/>
    <cellStyle name="Финансовый 2 35 3 2 3 5" xfId="27264" xr:uid="{00000000-0005-0000-0000-0000D5530000}"/>
    <cellStyle name="Финансовый 2 35 3 2 3 6" xfId="26976" xr:uid="{00000000-0005-0000-0000-0000D6530000}"/>
    <cellStyle name="Финансовый 2 35 3 2 3 7" xfId="26962" xr:uid="{00000000-0005-0000-0000-0000D7530000}"/>
    <cellStyle name="Финансовый 2 35 3 2 3 8" xfId="33522" xr:uid="{00000000-0005-0000-0000-0000D8530000}"/>
    <cellStyle name="Финансовый 2 35 3 2 3 9" xfId="31636" xr:uid="{00000000-0005-0000-0000-0000D9530000}"/>
    <cellStyle name="Финансовый 2 35 3 2 4" xfId="17286" xr:uid="{00000000-0005-0000-0000-0000DA530000}"/>
    <cellStyle name="Финансовый 2 35 3 2 5" xfId="18598" xr:uid="{00000000-0005-0000-0000-0000DB530000}"/>
    <cellStyle name="Финансовый 2 35 3 2 5 2" xfId="23504" xr:uid="{00000000-0005-0000-0000-0000DC530000}"/>
    <cellStyle name="Финансовый 2 35 3 2 5 3" xfId="27741" xr:uid="{00000000-0005-0000-0000-0000DD530000}"/>
    <cellStyle name="Финансовый 2 35 3 2 5 4" xfId="29178" xr:uid="{00000000-0005-0000-0000-0000DE530000}"/>
    <cellStyle name="Финансовый 2 35 3 2 5 5" xfId="30484" xr:uid="{00000000-0005-0000-0000-0000DF530000}"/>
    <cellStyle name="Финансовый 2 35 3 2 5 6" xfId="34889" xr:uid="{00000000-0005-0000-0000-0000E0530000}"/>
    <cellStyle name="Финансовый 2 35 3 2 5 7" xfId="36225" xr:uid="{00000000-0005-0000-0000-0000E1530000}"/>
    <cellStyle name="Финансовый 2 35 3 3" xfId="12572" xr:uid="{00000000-0005-0000-0000-0000E2530000}"/>
    <cellStyle name="Финансовый 2 35 3 3 2" xfId="13060" xr:uid="{00000000-0005-0000-0000-0000E3530000}"/>
    <cellStyle name="Финансовый 2 35 3 3 3" xfId="15262" xr:uid="{00000000-0005-0000-0000-0000E4530000}"/>
    <cellStyle name="Финансовый 2 35 3 3 3 2" xfId="15718" xr:uid="{00000000-0005-0000-0000-0000E5530000}"/>
    <cellStyle name="Финансовый 2 35 3 3 3 3" xfId="19701" xr:uid="{00000000-0005-0000-0000-0000E6530000}"/>
    <cellStyle name="Финансовый 2 35 3 3 3 4" xfId="21376" xr:uid="{00000000-0005-0000-0000-0000E7530000}"/>
    <cellStyle name="Финансовый 2 35 3 3 3 5" xfId="27082" xr:uid="{00000000-0005-0000-0000-0000E8530000}"/>
    <cellStyle name="Финансовый 2 35 3 3 3 6" xfId="24630" xr:uid="{00000000-0005-0000-0000-0000E9530000}"/>
    <cellStyle name="Финансовый 2 35 3 3 3 7" xfId="26101" xr:uid="{00000000-0005-0000-0000-0000EA530000}"/>
    <cellStyle name="Финансовый 2 35 3 3 3 8" xfId="32874" xr:uid="{00000000-0005-0000-0000-0000EB530000}"/>
    <cellStyle name="Финансовый 2 35 3 3 3 9" xfId="32601" xr:uid="{00000000-0005-0000-0000-0000EC530000}"/>
    <cellStyle name="Финансовый 2 35 3 3 4" xfId="17934" xr:uid="{00000000-0005-0000-0000-0000ED530000}"/>
    <cellStyle name="Финансовый 2 35 3 3 5" xfId="19246" xr:uid="{00000000-0005-0000-0000-0000EE530000}"/>
    <cellStyle name="Финансовый 2 35 3 3 5 2" xfId="23923" xr:uid="{00000000-0005-0000-0000-0000EF530000}"/>
    <cellStyle name="Финансовый 2 35 3 3 5 3" xfId="28389" xr:uid="{00000000-0005-0000-0000-0000F0530000}"/>
    <cellStyle name="Финансовый 2 35 3 3 5 4" xfId="29826" xr:uid="{00000000-0005-0000-0000-0000F1530000}"/>
    <cellStyle name="Финансовый 2 35 3 3 5 5" xfId="31132" xr:uid="{00000000-0005-0000-0000-0000F2530000}"/>
    <cellStyle name="Финансовый 2 35 3 3 5 6" xfId="34241" xr:uid="{00000000-0005-0000-0000-0000F3530000}"/>
    <cellStyle name="Финансовый 2 35 3 3 5 7" xfId="35577" xr:uid="{00000000-0005-0000-0000-0000F4530000}"/>
    <cellStyle name="Финансовый 2 35 4" xfId="10038" xr:uid="{00000000-0005-0000-0000-0000F5530000}"/>
    <cellStyle name="Финансовый 2 35 4 2" xfId="13364" xr:uid="{00000000-0005-0000-0000-0000F6530000}"/>
    <cellStyle name="Финансовый 2 35 4 3" xfId="14958" xr:uid="{00000000-0005-0000-0000-0000F7530000}"/>
    <cellStyle name="Финансовый 2 35 4 3 2" xfId="16022" xr:uid="{00000000-0005-0000-0000-0000F8530000}"/>
    <cellStyle name="Финансовый 2 35 4 3 3" xfId="20005" xr:uid="{00000000-0005-0000-0000-0000F9530000}"/>
    <cellStyle name="Финансовый 2 35 4 3 4" xfId="24632" xr:uid="{00000000-0005-0000-0000-0000FA530000}"/>
    <cellStyle name="Финансовый 2 35 4 3 5" xfId="25603" xr:uid="{00000000-0005-0000-0000-0000FB530000}"/>
    <cellStyle name="Финансовый 2 35 4 3 6" xfId="21531" xr:uid="{00000000-0005-0000-0000-0000FC530000}"/>
    <cellStyle name="Финансовый 2 35 4 3 7" xfId="26519" xr:uid="{00000000-0005-0000-0000-0000FD530000}"/>
    <cellStyle name="Финансовый 2 35 4 3 8" xfId="33178" xr:uid="{00000000-0005-0000-0000-0000FE530000}"/>
    <cellStyle name="Финансовый 2 35 4 3 9" xfId="32487" xr:uid="{00000000-0005-0000-0000-0000FF530000}"/>
    <cellStyle name="Финансовый 2 35 4 4" xfId="17630" xr:uid="{00000000-0005-0000-0000-000000540000}"/>
    <cellStyle name="Финансовый 2 35 4 5" xfId="18942" xr:uid="{00000000-0005-0000-0000-000001540000}"/>
    <cellStyle name="Финансовый 2 35 4 5 2" xfId="21149" xr:uid="{00000000-0005-0000-0000-000002540000}"/>
    <cellStyle name="Финансовый 2 35 4 5 3" xfId="28085" xr:uid="{00000000-0005-0000-0000-000003540000}"/>
    <cellStyle name="Финансовый 2 35 4 5 4" xfId="29522" xr:uid="{00000000-0005-0000-0000-000004540000}"/>
    <cellStyle name="Финансовый 2 35 4 5 5" xfId="30828" xr:uid="{00000000-0005-0000-0000-000005540000}"/>
    <cellStyle name="Финансовый 2 35 4 5 6" xfId="34545" xr:uid="{00000000-0005-0000-0000-000006540000}"/>
    <cellStyle name="Финансовый 2 35 4 5 7" xfId="35881" xr:uid="{00000000-0005-0000-0000-000007540000}"/>
    <cellStyle name="Финансовый 2 35 5" xfId="11358" xr:uid="{00000000-0005-0000-0000-000008540000}"/>
    <cellStyle name="Финансовый 2 35 6" xfId="14012" xr:uid="{00000000-0005-0000-0000-000009540000}"/>
    <cellStyle name="Финансовый 2 35 7" xfId="14310" xr:uid="{00000000-0005-0000-0000-00000A540000}"/>
    <cellStyle name="Финансовый 2 35 7 2" xfId="16670" xr:uid="{00000000-0005-0000-0000-00000B540000}"/>
    <cellStyle name="Финансовый 2 35 7 3" xfId="20653" xr:uid="{00000000-0005-0000-0000-00000C540000}"/>
    <cellStyle name="Финансовый 2 35 7 4" xfId="23770" xr:uid="{00000000-0005-0000-0000-00000D540000}"/>
    <cellStyle name="Финансовый 2 35 7 5" xfId="24821" xr:uid="{00000000-0005-0000-0000-00000E540000}"/>
    <cellStyle name="Финансовый 2 35 7 6" xfId="24274" xr:uid="{00000000-0005-0000-0000-00000F540000}"/>
    <cellStyle name="Финансовый 2 35 7 7" xfId="23958" xr:uid="{00000000-0005-0000-0000-000010540000}"/>
    <cellStyle name="Финансовый 2 35 7 8" xfId="33826" xr:uid="{00000000-0005-0000-0000-000011540000}"/>
    <cellStyle name="Финансовый 2 35 7 9" xfId="32309" xr:uid="{00000000-0005-0000-0000-000012540000}"/>
    <cellStyle name="Финансовый 2 35 8" xfId="16982" xr:uid="{00000000-0005-0000-0000-000013540000}"/>
    <cellStyle name="Финансовый 2 35 9" xfId="18294" xr:uid="{00000000-0005-0000-0000-000014540000}"/>
    <cellStyle name="Финансовый 2 35 9 2" xfId="20959" xr:uid="{00000000-0005-0000-0000-000015540000}"/>
    <cellStyle name="Финансовый 2 35 9 3" xfId="27437" xr:uid="{00000000-0005-0000-0000-000016540000}"/>
    <cellStyle name="Финансовый 2 35 9 4" xfId="28874" xr:uid="{00000000-0005-0000-0000-000017540000}"/>
    <cellStyle name="Финансовый 2 35 9 5" xfId="30180" xr:uid="{00000000-0005-0000-0000-000018540000}"/>
    <cellStyle name="Финансовый 2 35 9 6" xfId="35193" xr:uid="{00000000-0005-0000-0000-000019540000}"/>
    <cellStyle name="Финансовый 2 35 9 7" xfId="36529" xr:uid="{00000000-0005-0000-0000-00001A540000}"/>
    <cellStyle name="Финансовый 2 36" xfId="129" xr:uid="{00000000-0005-0000-0000-00001B540000}"/>
    <cellStyle name="Финансовый 2 36 2" xfId="368" xr:uid="{00000000-0005-0000-0000-00001C540000}"/>
    <cellStyle name="Финансовый 2 36 2 2" xfId="8112" xr:uid="{00000000-0005-0000-0000-00001D540000}"/>
    <cellStyle name="Финансовый 2 36 2 3" xfId="10276" xr:uid="{00000000-0005-0000-0000-00001E540000}"/>
    <cellStyle name="Финансовый 2 36 3" xfId="1474" xr:uid="{00000000-0005-0000-0000-00001F540000}"/>
    <cellStyle name="Финансовый 2 36 3 2" xfId="8203" xr:uid="{00000000-0005-0000-0000-000020540000}"/>
    <cellStyle name="Финансовый 2 36 3 2 2" xfId="13659" xr:uid="{00000000-0005-0000-0000-000021540000}"/>
    <cellStyle name="Финансовый 2 36 3 2 3" xfId="14663" xr:uid="{00000000-0005-0000-0000-000022540000}"/>
    <cellStyle name="Финансовый 2 36 3 2 3 2" xfId="16317" xr:uid="{00000000-0005-0000-0000-000023540000}"/>
    <cellStyle name="Финансовый 2 36 3 2 3 3" xfId="20300" xr:uid="{00000000-0005-0000-0000-000024540000}"/>
    <cellStyle name="Финансовый 2 36 3 2 3 4" xfId="21709" xr:uid="{00000000-0005-0000-0000-000025540000}"/>
    <cellStyle name="Финансовый 2 36 3 2 3 5" xfId="27277" xr:uid="{00000000-0005-0000-0000-000026540000}"/>
    <cellStyle name="Финансовый 2 36 3 2 3 6" xfId="21083" xr:uid="{00000000-0005-0000-0000-000027540000}"/>
    <cellStyle name="Финансовый 2 36 3 2 3 7" xfId="21221" xr:uid="{00000000-0005-0000-0000-000028540000}"/>
    <cellStyle name="Финансовый 2 36 3 2 3 8" xfId="33473" xr:uid="{00000000-0005-0000-0000-000029540000}"/>
    <cellStyle name="Финансовый 2 36 3 2 3 9" xfId="32572" xr:uid="{00000000-0005-0000-0000-00002A540000}"/>
    <cellStyle name="Финансовый 2 36 3 2 4" xfId="17335" xr:uid="{00000000-0005-0000-0000-00002B540000}"/>
    <cellStyle name="Финансовый 2 36 3 2 5" xfId="18647" xr:uid="{00000000-0005-0000-0000-00002C540000}"/>
    <cellStyle name="Финансовый 2 36 3 2 5 2" xfId="22154" xr:uid="{00000000-0005-0000-0000-00002D540000}"/>
    <cellStyle name="Финансовый 2 36 3 2 5 3" xfId="27790" xr:uid="{00000000-0005-0000-0000-00002E540000}"/>
    <cellStyle name="Финансовый 2 36 3 2 5 4" xfId="29227" xr:uid="{00000000-0005-0000-0000-00002F540000}"/>
    <cellStyle name="Финансовый 2 36 3 2 5 5" xfId="30533" xr:uid="{00000000-0005-0000-0000-000030540000}"/>
    <cellStyle name="Финансовый 2 36 3 2 5 6" xfId="34840" xr:uid="{00000000-0005-0000-0000-000031540000}"/>
    <cellStyle name="Финансовый 2 36 3 2 5 7" xfId="36176" xr:uid="{00000000-0005-0000-0000-000032540000}"/>
    <cellStyle name="Финансовый 2 36 3 3" xfId="12621" xr:uid="{00000000-0005-0000-0000-000033540000}"/>
    <cellStyle name="Финансовый 2 36 3 3 2" xfId="13011" xr:uid="{00000000-0005-0000-0000-000034540000}"/>
    <cellStyle name="Финансовый 2 36 3 3 3" xfId="15311" xr:uid="{00000000-0005-0000-0000-000035540000}"/>
    <cellStyle name="Финансовый 2 36 3 3 3 2" xfId="15669" xr:uid="{00000000-0005-0000-0000-000036540000}"/>
    <cellStyle name="Финансовый 2 36 3 3 3 3" xfId="19652" xr:uid="{00000000-0005-0000-0000-000037540000}"/>
    <cellStyle name="Финансовый 2 36 3 3 3 4" xfId="22417" xr:uid="{00000000-0005-0000-0000-000038540000}"/>
    <cellStyle name="Финансовый 2 36 3 3 3 5" xfId="26203" xr:uid="{00000000-0005-0000-0000-000039540000}"/>
    <cellStyle name="Финансовый 2 36 3 3 3 6" xfId="22719" xr:uid="{00000000-0005-0000-0000-00003A540000}"/>
    <cellStyle name="Финансовый 2 36 3 3 3 7" xfId="26692" xr:uid="{00000000-0005-0000-0000-00003B540000}"/>
    <cellStyle name="Финансовый 2 36 3 3 3 8" xfId="32825" xr:uid="{00000000-0005-0000-0000-00003C540000}"/>
    <cellStyle name="Финансовый 2 36 3 3 3 9" xfId="32213" xr:uid="{00000000-0005-0000-0000-00003D540000}"/>
    <cellStyle name="Финансовый 2 36 3 3 4" xfId="17983" xr:uid="{00000000-0005-0000-0000-00003E540000}"/>
    <cellStyle name="Финансовый 2 36 3 3 5" xfId="19295" xr:uid="{00000000-0005-0000-0000-00003F540000}"/>
    <cellStyle name="Финансовый 2 36 3 3 5 2" xfId="22652" xr:uid="{00000000-0005-0000-0000-000040540000}"/>
    <cellStyle name="Финансовый 2 36 3 3 5 3" xfId="28438" xr:uid="{00000000-0005-0000-0000-000041540000}"/>
    <cellStyle name="Финансовый 2 36 3 3 5 4" xfId="29875" xr:uid="{00000000-0005-0000-0000-000042540000}"/>
    <cellStyle name="Финансовый 2 36 3 3 5 5" xfId="31181" xr:uid="{00000000-0005-0000-0000-000043540000}"/>
    <cellStyle name="Финансовый 2 36 3 3 5 6" xfId="34192" xr:uid="{00000000-0005-0000-0000-000044540000}"/>
    <cellStyle name="Финансовый 2 36 3 3 5 7" xfId="35528" xr:uid="{00000000-0005-0000-0000-000045540000}"/>
    <cellStyle name="Финансовый 2 36 4" xfId="10039" xr:uid="{00000000-0005-0000-0000-000046540000}"/>
    <cellStyle name="Финансовый 2 36 4 2" xfId="13363" xr:uid="{00000000-0005-0000-0000-000047540000}"/>
    <cellStyle name="Финансовый 2 36 4 3" xfId="14959" xr:uid="{00000000-0005-0000-0000-000048540000}"/>
    <cellStyle name="Финансовый 2 36 4 3 2" xfId="16021" xr:uid="{00000000-0005-0000-0000-000049540000}"/>
    <cellStyle name="Финансовый 2 36 4 3 3" xfId="20004" xr:uid="{00000000-0005-0000-0000-00004A540000}"/>
    <cellStyle name="Финансовый 2 36 4 3 4" xfId="23836" xr:uid="{00000000-0005-0000-0000-00004B540000}"/>
    <cellStyle name="Финансовый 2 36 4 3 5" xfId="27054" xr:uid="{00000000-0005-0000-0000-00004C540000}"/>
    <cellStyle name="Финансовый 2 36 4 3 6" xfId="24196" xr:uid="{00000000-0005-0000-0000-00004D540000}"/>
    <cellStyle name="Финансовый 2 36 4 3 7" xfId="26542" xr:uid="{00000000-0005-0000-0000-00004E540000}"/>
    <cellStyle name="Финансовый 2 36 4 3 8" xfId="33177" xr:uid="{00000000-0005-0000-0000-00004F540000}"/>
    <cellStyle name="Финансовый 2 36 4 3 9" xfId="31470" xr:uid="{00000000-0005-0000-0000-000050540000}"/>
    <cellStyle name="Финансовый 2 36 4 4" xfId="17631" xr:uid="{00000000-0005-0000-0000-000051540000}"/>
    <cellStyle name="Финансовый 2 36 4 5" xfId="18943" xr:uid="{00000000-0005-0000-0000-000052540000}"/>
    <cellStyle name="Финансовый 2 36 4 5 2" xfId="25044" xr:uid="{00000000-0005-0000-0000-000053540000}"/>
    <cellStyle name="Финансовый 2 36 4 5 3" xfId="28086" xr:uid="{00000000-0005-0000-0000-000054540000}"/>
    <cellStyle name="Финансовый 2 36 4 5 4" xfId="29523" xr:uid="{00000000-0005-0000-0000-000055540000}"/>
    <cellStyle name="Финансовый 2 36 4 5 5" xfId="30829" xr:uid="{00000000-0005-0000-0000-000056540000}"/>
    <cellStyle name="Финансовый 2 36 4 5 6" xfId="34544" xr:uid="{00000000-0005-0000-0000-000057540000}"/>
    <cellStyle name="Финансовый 2 36 4 5 7" xfId="35880" xr:uid="{00000000-0005-0000-0000-000058540000}"/>
    <cellStyle name="Финансовый 2 36 5" xfId="11359" xr:uid="{00000000-0005-0000-0000-000059540000}"/>
    <cellStyle name="Финансовый 2 36 6" xfId="14011" xr:uid="{00000000-0005-0000-0000-00005A540000}"/>
    <cellStyle name="Финансовый 2 36 7" xfId="14311" xr:uid="{00000000-0005-0000-0000-00005B540000}"/>
    <cellStyle name="Финансовый 2 36 7 2" xfId="16669" xr:uid="{00000000-0005-0000-0000-00005C540000}"/>
    <cellStyle name="Финансовый 2 36 7 3" xfId="20652" xr:uid="{00000000-0005-0000-0000-00005D540000}"/>
    <cellStyle name="Финансовый 2 36 7 4" xfId="23779" xr:uid="{00000000-0005-0000-0000-00005E540000}"/>
    <cellStyle name="Финансовый 2 36 7 5" xfId="26364" xr:uid="{00000000-0005-0000-0000-00005F540000}"/>
    <cellStyle name="Финансовый 2 36 7 6" xfId="25382" xr:uid="{00000000-0005-0000-0000-000060540000}"/>
    <cellStyle name="Финансовый 2 36 7 7" xfId="24450" xr:uid="{00000000-0005-0000-0000-000061540000}"/>
    <cellStyle name="Финансовый 2 36 7 8" xfId="33825" xr:uid="{00000000-0005-0000-0000-000062540000}"/>
    <cellStyle name="Финансовый 2 36 7 9" xfId="32349" xr:uid="{00000000-0005-0000-0000-000063540000}"/>
    <cellStyle name="Финансовый 2 36 8" xfId="16983" xr:uid="{00000000-0005-0000-0000-000064540000}"/>
    <cellStyle name="Финансовый 2 36 9" xfId="18295" xr:uid="{00000000-0005-0000-0000-000065540000}"/>
    <cellStyle name="Финансовый 2 36 9 2" xfId="22701" xr:uid="{00000000-0005-0000-0000-000066540000}"/>
    <cellStyle name="Финансовый 2 36 9 3" xfId="27438" xr:uid="{00000000-0005-0000-0000-000067540000}"/>
    <cellStyle name="Финансовый 2 36 9 4" xfId="28875" xr:uid="{00000000-0005-0000-0000-000068540000}"/>
    <cellStyle name="Финансовый 2 36 9 5" xfId="30181" xr:uid="{00000000-0005-0000-0000-000069540000}"/>
    <cellStyle name="Финансовый 2 36 9 6" xfId="35192" xr:uid="{00000000-0005-0000-0000-00006A540000}"/>
    <cellStyle name="Финансовый 2 36 9 7" xfId="36528" xr:uid="{00000000-0005-0000-0000-00006B540000}"/>
    <cellStyle name="Финансовый 2 37" xfId="130" xr:uid="{00000000-0005-0000-0000-00006C540000}"/>
    <cellStyle name="Финансовый 2 37 2" xfId="399" xr:uid="{00000000-0005-0000-0000-00006D540000}"/>
    <cellStyle name="Финансовый 2 37 2 2" xfId="8053" xr:uid="{00000000-0005-0000-0000-00006E540000}"/>
    <cellStyle name="Финансовый 2 37 2 3" xfId="10307" xr:uid="{00000000-0005-0000-0000-00006F540000}"/>
    <cellStyle name="Финансовый 2 37 3" xfId="1475" xr:uid="{00000000-0005-0000-0000-000070540000}"/>
    <cellStyle name="Финансовый 2 37 3 2" xfId="7695" xr:uid="{00000000-0005-0000-0000-000071540000}"/>
    <cellStyle name="Финансовый 2 37 3 2 2" xfId="13809" xr:uid="{00000000-0005-0000-0000-000072540000}"/>
    <cellStyle name="Финансовый 2 37 3 2 3" xfId="14513" xr:uid="{00000000-0005-0000-0000-000073540000}"/>
    <cellStyle name="Финансовый 2 37 3 2 3 2" xfId="16467" xr:uid="{00000000-0005-0000-0000-000074540000}"/>
    <cellStyle name="Финансовый 2 37 3 2 3 3" xfId="20450" xr:uid="{00000000-0005-0000-0000-000075540000}"/>
    <cellStyle name="Финансовый 2 37 3 2 3 4" xfId="23043" xr:uid="{00000000-0005-0000-0000-000076540000}"/>
    <cellStyle name="Финансовый 2 37 3 2 3 5" xfId="23829" xr:uid="{00000000-0005-0000-0000-000077540000}"/>
    <cellStyle name="Финансовый 2 37 3 2 3 6" xfId="25565" xr:uid="{00000000-0005-0000-0000-000078540000}"/>
    <cellStyle name="Финансовый 2 37 3 2 3 7" xfId="27033" xr:uid="{00000000-0005-0000-0000-000079540000}"/>
    <cellStyle name="Финансовый 2 37 3 2 3 8" xfId="33623" xr:uid="{00000000-0005-0000-0000-00007A540000}"/>
    <cellStyle name="Финансовый 2 37 3 2 3 9" xfId="32420" xr:uid="{00000000-0005-0000-0000-00007B540000}"/>
    <cellStyle name="Финансовый 2 37 3 2 4" xfId="17185" xr:uid="{00000000-0005-0000-0000-00007C540000}"/>
    <cellStyle name="Финансовый 2 37 3 2 5" xfId="18497" xr:uid="{00000000-0005-0000-0000-00007D540000}"/>
    <cellStyle name="Финансовый 2 37 3 2 5 2" xfId="24778" xr:uid="{00000000-0005-0000-0000-00007E540000}"/>
    <cellStyle name="Финансовый 2 37 3 2 5 3" xfId="27640" xr:uid="{00000000-0005-0000-0000-00007F540000}"/>
    <cellStyle name="Финансовый 2 37 3 2 5 4" xfId="29077" xr:uid="{00000000-0005-0000-0000-000080540000}"/>
    <cellStyle name="Финансовый 2 37 3 2 5 5" xfId="30383" xr:uid="{00000000-0005-0000-0000-000081540000}"/>
    <cellStyle name="Финансовый 2 37 3 2 5 6" xfId="34990" xr:uid="{00000000-0005-0000-0000-000082540000}"/>
    <cellStyle name="Финансовый 2 37 3 2 5 7" xfId="36326" xr:uid="{00000000-0005-0000-0000-000083540000}"/>
    <cellStyle name="Финансовый 2 37 3 3" xfId="12471" xr:uid="{00000000-0005-0000-0000-000084540000}"/>
    <cellStyle name="Финансовый 2 37 3 3 2" xfId="13161" xr:uid="{00000000-0005-0000-0000-000085540000}"/>
    <cellStyle name="Финансовый 2 37 3 3 3" xfId="15161" xr:uid="{00000000-0005-0000-0000-000086540000}"/>
    <cellStyle name="Финансовый 2 37 3 3 3 2" xfId="15819" xr:uid="{00000000-0005-0000-0000-000087540000}"/>
    <cellStyle name="Финансовый 2 37 3 3 3 3" xfId="19802" xr:uid="{00000000-0005-0000-0000-000088540000}"/>
    <cellStyle name="Финансовый 2 37 3 3 3 4" xfId="21960" xr:uid="{00000000-0005-0000-0000-000089540000}"/>
    <cellStyle name="Финансовый 2 37 3 3 3 5" xfId="25577" xr:uid="{00000000-0005-0000-0000-00008A540000}"/>
    <cellStyle name="Финансовый 2 37 3 3 3 6" xfId="21524" xr:uid="{00000000-0005-0000-0000-00008B540000}"/>
    <cellStyle name="Финансовый 2 37 3 3 3 7" xfId="28671" xr:uid="{00000000-0005-0000-0000-00008C540000}"/>
    <cellStyle name="Финансовый 2 37 3 3 3 8" xfId="32975" xr:uid="{00000000-0005-0000-0000-00008D540000}"/>
    <cellStyle name="Финансовый 2 37 3 3 3 9" xfId="32327" xr:uid="{00000000-0005-0000-0000-00008E540000}"/>
    <cellStyle name="Финансовый 2 37 3 3 4" xfId="17833" xr:uid="{00000000-0005-0000-0000-00008F540000}"/>
    <cellStyle name="Финансовый 2 37 3 3 5" xfId="19145" xr:uid="{00000000-0005-0000-0000-000090540000}"/>
    <cellStyle name="Финансовый 2 37 3 3 5 2" xfId="22616" xr:uid="{00000000-0005-0000-0000-000091540000}"/>
    <cellStyle name="Финансовый 2 37 3 3 5 3" xfId="28288" xr:uid="{00000000-0005-0000-0000-000092540000}"/>
    <cellStyle name="Финансовый 2 37 3 3 5 4" xfId="29725" xr:uid="{00000000-0005-0000-0000-000093540000}"/>
    <cellStyle name="Финансовый 2 37 3 3 5 5" xfId="31031" xr:uid="{00000000-0005-0000-0000-000094540000}"/>
    <cellStyle name="Финансовый 2 37 3 3 5 6" xfId="34342" xr:uid="{00000000-0005-0000-0000-000095540000}"/>
    <cellStyle name="Финансовый 2 37 3 3 5 7" xfId="35678" xr:uid="{00000000-0005-0000-0000-000096540000}"/>
    <cellStyle name="Финансовый 2 37 4" xfId="10040" xr:uid="{00000000-0005-0000-0000-000097540000}"/>
    <cellStyle name="Финансовый 2 37 4 2" xfId="13362" xr:uid="{00000000-0005-0000-0000-000098540000}"/>
    <cellStyle name="Финансовый 2 37 4 3" xfId="14960" xr:uid="{00000000-0005-0000-0000-000099540000}"/>
    <cellStyle name="Финансовый 2 37 4 3 2" xfId="16020" xr:uid="{00000000-0005-0000-0000-00009A540000}"/>
    <cellStyle name="Финансовый 2 37 4 3 3" xfId="20003" xr:uid="{00000000-0005-0000-0000-00009B540000}"/>
    <cellStyle name="Финансовый 2 37 4 3 4" xfId="23881" xr:uid="{00000000-0005-0000-0000-00009C540000}"/>
    <cellStyle name="Финансовый 2 37 4 3 5" xfId="20873" xr:uid="{00000000-0005-0000-0000-00009D540000}"/>
    <cellStyle name="Финансовый 2 37 4 3 6" xfId="22505" xr:uid="{00000000-0005-0000-0000-00009E540000}"/>
    <cellStyle name="Финансовый 2 37 4 3 7" xfId="20899" xr:uid="{00000000-0005-0000-0000-00009F540000}"/>
    <cellStyle name="Финансовый 2 37 4 3 8" xfId="33176" xr:uid="{00000000-0005-0000-0000-0000A0540000}"/>
    <cellStyle name="Финансовый 2 37 4 3 9" xfId="32061" xr:uid="{00000000-0005-0000-0000-0000A1540000}"/>
    <cellStyle name="Финансовый 2 37 4 4" xfId="17632" xr:uid="{00000000-0005-0000-0000-0000A2540000}"/>
    <cellStyle name="Финансовый 2 37 4 5" xfId="18944" xr:uid="{00000000-0005-0000-0000-0000A3540000}"/>
    <cellStyle name="Финансовый 2 37 4 5 2" xfId="24727" xr:uid="{00000000-0005-0000-0000-0000A4540000}"/>
    <cellStyle name="Финансовый 2 37 4 5 3" xfId="28087" xr:uid="{00000000-0005-0000-0000-0000A5540000}"/>
    <cellStyle name="Финансовый 2 37 4 5 4" xfId="29524" xr:uid="{00000000-0005-0000-0000-0000A6540000}"/>
    <cellStyle name="Финансовый 2 37 4 5 5" xfId="30830" xr:uid="{00000000-0005-0000-0000-0000A7540000}"/>
    <cellStyle name="Финансовый 2 37 4 5 6" xfId="34543" xr:uid="{00000000-0005-0000-0000-0000A8540000}"/>
    <cellStyle name="Финансовый 2 37 4 5 7" xfId="35879" xr:uid="{00000000-0005-0000-0000-0000A9540000}"/>
    <cellStyle name="Финансовый 2 37 5" xfId="11360" xr:uid="{00000000-0005-0000-0000-0000AA540000}"/>
    <cellStyle name="Финансовый 2 37 6" xfId="14010" xr:uid="{00000000-0005-0000-0000-0000AB540000}"/>
    <cellStyle name="Финансовый 2 37 7" xfId="14312" xr:uid="{00000000-0005-0000-0000-0000AC540000}"/>
    <cellStyle name="Финансовый 2 37 7 2" xfId="16668" xr:uid="{00000000-0005-0000-0000-0000AD540000}"/>
    <cellStyle name="Финансовый 2 37 7 3" xfId="20651" xr:uid="{00000000-0005-0000-0000-0000AE540000}"/>
    <cellStyle name="Финансовый 2 37 7 4" xfId="23827" xr:uid="{00000000-0005-0000-0000-0000AF540000}"/>
    <cellStyle name="Финансовый 2 37 7 5" xfId="25399" xr:uid="{00000000-0005-0000-0000-0000B0540000}"/>
    <cellStyle name="Финансовый 2 37 7 6" xfId="23190" xr:uid="{00000000-0005-0000-0000-0000B1540000}"/>
    <cellStyle name="Финансовый 2 37 7 7" xfId="26464" xr:uid="{00000000-0005-0000-0000-0000B2540000}"/>
    <cellStyle name="Финансовый 2 37 7 8" xfId="33824" xr:uid="{00000000-0005-0000-0000-0000B3540000}"/>
    <cellStyle name="Финансовый 2 37 7 9" xfId="32411" xr:uid="{00000000-0005-0000-0000-0000B4540000}"/>
    <cellStyle name="Финансовый 2 37 8" xfId="16984" xr:uid="{00000000-0005-0000-0000-0000B5540000}"/>
    <cellStyle name="Финансовый 2 37 9" xfId="18296" xr:uid="{00000000-0005-0000-0000-0000B6540000}"/>
    <cellStyle name="Финансовый 2 37 9 2" xfId="22537" xr:uid="{00000000-0005-0000-0000-0000B7540000}"/>
    <cellStyle name="Финансовый 2 37 9 3" xfId="27439" xr:uid="{00000000-0005-0000-0000-0000B8540000}"/>
    <cellStyle name="Финансовый 2 37 9 4" xfId="28876" xr:uid="{00000000-0005-0000-0000-0000B9540000}"/>
    <cellStyle name="Финансовый 2 37 9 5" xfId="30182" xr:uid="{00000000-0005-0000-0000-0000BA540000}"/>
    <cellStyle name="Финансовый 2 37 9 6" xfId="35191" xr:uid="{00000000-0005-0000-0000-0000BB540000}"/>
    <cellStyle name="Финансовый 2 37 9 7" xfId="36527" xr:uid="{00000000-0005-0000-0000-0000BC540000}"/>
    <cellStyle name="Финансовый 2 38" xfId="131" xr:uid="{00000000-0005-0000-0000-0000BD540000}"/>
    <cellStyle name="Финансовый 2 38 2" xfId="497" xr:uid="{00000000-0005-0000-0000-0000BE540000}"/>
    <cellStyle name="Финансовый 2 38 2 2" xfId="7934" xr:uid="{00000000-0005-0000-0000-0000BF540000}"/>
    <cellStyle name="Финансовый 2 38 2 3" xfId="10405" xr:uid="{00000000-0005-0000-0000-0000C0540000}"/>
    <cellStyle name="Финансовый 2 38 3" xfId="1476" xr:uid="{00000000-0005-0000-0000-0000C1540000}"/>
    <cellStyle name="Финансовый 2 38 3 2" xfId="7859" xr:uid="{00000000-0005-0000-0000-0000C2540000}"/>
    <cellStyle name="Финансовый 2 38 3 2 2" xfId="13753" xr:uid="{00000000-0005-0000-0000-0000C3540000}"/>
    <cellStyle name="Финансовый 2 38 3 2 3" xfId="14569" xr:uid="{00000000-0005-0000-0000-0000C4540000}"/>
    <cellStyle name="Финансовый 2 38 3 2 3 2" xfId="16411" xr:uid="{00000000-0005-0000-0000-0000C5540000}"/>
    <cellStyle name="Финансовый 2 38 3 2 3 3" xfId="20394" xr:uid="{00000000-0005-0000-0000-0000C6540000}"/>
    <cellStyle name="Финансовый 2 38 3 2 3 4" xfId="23858" xr:uid="{00000000-0005-0000-0000-0000C7540000}"/>
    <cellStyle name="Финансовый 2 38 3 2 3 5" xfId="26576" xr:uid="{00000000-0005-0000-0000-0000C8540000}"/>
    <cellStyle name="Финансовый 2 38 3 2 3 6" xfId="26601" xr:uid="{00000000-0005-0000-0000-0000C9540000}"/>
    <cellStyle name="Финансовый 2 38 3 2 3 7" xfId="26863" xr:uid="{00000000-0005-0000-0000-0000CA540000}"/>
    <cellStyle name="Финансовый 2 38 3 2 3 8" xfId="33567" xr:uid="{00000000-0005-0000-0000-0000CB540000}"/>
    <cellStyle name="Финансовый 2 38 3 2 3 9" xfId="31958" xr:uid="{00000000-0005-0000-0000-0000CC540000}"/>
    <cellStyle name="Финансовый 2 38 3 2 4" xfId="17241" xr:uid="{00000000-0005-0000-0000-0000CD540000}"/>
    <cellStyle name="Финансовый 2 38 3 2 5" xfId="18553" xr:uid="{00000000-0005-0000-0000-0000CE540000}"/>
    <cellStyle name="Финансовый 2 38 3 2 5 2" xfId="25166" xr:uid="{00000000-0005-0000-0000-0000CF540000}"/>
    <cellStyle name="Финансовый 2 38 3 2 5 3" xfId="27696" xr:uid="{00000000-0005-0000-0000-0000D0540000}"/>
    <cellStyle name="Финансовый 2 38 3 2 5 4" xfId="29133" xr:uid="{00000000-0005-0000-0000-0000D1540000}"/>
    <cellStyle name="Финансовый 2 38 3 2 5 5" xfId="30439" xr:uid="{00000000-0005-0000-0000-0000D2540000}"/>
    <cellStyle name="Финансовый 2 38 3 2 5 6" xfId="34934" xr:uid="{00000000-0005-0000-0000-0000D3540000}"/>
    <cellStyle name="Финансовый 2 38 3 2 5 7" xfId="36270" xr:uid="{00000000-0005-0000-0000-0000D4540000}"/>
    <cellStyle name="Финансовый 2 38 3 3" xfId="12527" xr:uid="{00000000-0005-0000-0000-0000D5540000}"/>
    <cellStyle name="Финансовый 2 38 3 3 2" xfId="13105" xr:uid="{00000000-0005-0000-0000-0000D6540000}"/>
    <cellStyle name="Финансовый 2 38 3 3 3" xfId="15217" xr:uid="{00000000-0005-0000-0000-0000D7540000}"/>
    <cellStyle name="Финансовый 2 38 3 3 3 2" xfId="15763" xr:uid="{00000000-0005-0000-0000-0000D8540000}"/>
    <cellStyle name="Финансовый 2 38 3 3 3 3" xfId="19746" xr:uid="{00000000-0005-0000-0000-0000D9540000}"/>
    <cellStyle name="Финансовый 2 38 3 3 3 4" xfId="20879" xr:uid="{00000000-0005-0000-0000-0000DA540000}"/>
    <cellStyle name="Финансовый 2 38 3 3 3 5" xfId="26097" xr:uid="{00000000-0005-0000-0000-0000DB540000}"/>
    <cellStyle name="Финансовый 2 38 3 3 3 6" xfId="21285" xr:uid="{00000000-0005-0000-0000-0000DC540000}"/>
    <cellStyle name="Финансовый 2 38 3 3 3 7" xfId="23096" xr:uid="{00000000-0005-0000-0000-0000DD540000}"/>
    <cellStyle name="Финансовый 2 38 3 3 3 8" xfId="32919" xr:uid="{00000000-0005-0000-0000-0000DE540000}"/>
    <cellStyle name="Финансовый 2 38 3 3 3 9" xfId="31459" xr:uid="{00000000-0005-0000-0000-0000DF540000}"/>
    <cellStyle name="Финансовый 2 38 3 3 4" xfId="17889" xr:uid="{00000000-0005-0000-0000-0000E0540000}"/>
    <cellStyle name="Финансовый 2 38 3 3 5" xfId="19201" xr:uid="{00000000-0005-0000-0000-0000E1540000}"/>
    <cellStyle name="Финансовый 2 38 3 3 5 2" xfId="24757" xr:uid="{00000000-0005-0000-0000-0000E2540000}"/>
    <cellStyle name="Финансовый 2 38 3 3 5 3" xfId="28344" xr:uid="{00000000-0005-0000-0000-0000E3540000}"/>
    <cellStyle name="Финансовый 2 38 3 3 5 4" xfId="29781" xr:uid="{00000000-0005-0000-0000-0000E4540000}"/>
    <cellStyle name="Финансовый 2 38 3 3 5 5" xfId="31087" xr:uid="{00000000-0005-0000-0000-0000E5540000}"/>
    <cellStyle name="Финансовый 2 38 3 3 5 6" xfId="34286" xr:uid="{00000000-0005-0000-0000-0000E6540000}"/>
    <cellStyle name="Финансовый 2 38 3 3 5 7" xfId="35622" xr:uid="{00000000-0005-0000-0000-0000E7540000}"/>
    <cellStyle name="Финансовый 2 38 4" xfId="10041" xr:uid="{00000000-0005-0000-0000-0000E8540000}"/>
    <cellStyle name="Финансовый 2 38 4 2" xfId="13361" xr:uid="{00000000-0005-0000-0000-0000E9540000}"/>
    <cellStyle name="Финансовый 2 38 4 3" xfId="14961" xr:uid="{00000000-0005-0000-0000-0000EA540000}"/>
    <cellStyle name="Финансовый 2 38 4 3 2" xfId="16019" xr:uid="{00000000-0005-0000-0000-0000EB540000}"/>
    <cellStyle name="Финансовый 2 38 4 3 3" xfId="20002" xr:uid="{00000000-0005-0000-0000-0000EC540000}"/>
    <cellStyle name="Финансовый 2 38 4 3 4" xfId="23830" xr:uid="{00000000-0005-0000-0000-0000ED540000}"/>
    <cellStyle name="Финансовый 2 38 4 3 5" xfId="21241" xr:uid="{00000000-0005-0000-0000-0000EE540000}"/>
    <cellStyle name="Финансовый 2 38 4 3 6" xfId="23867" xr:uid="{00000000-0005-0000-0000-0000EF540000}"/>
    <cellStyle name="Финансовый 2 38 4 3 7" xfId="21108" xr:uid="{00000000-0005-0000-0000-0000F0540000}"/>
    <cellStyle name="Финансовый 2 38 4 3 8" xfId="33175" xr:uid="{00000000-0005-0000-0000-0000F1540000}"/>
    <cellStyle name="Финансовый 2 38 4 3 9" xfId="32623" xr:uid="{00000000-0005-0000-0000-0000F2540000}"/>
    <cellStyle name="Финансовый 2 38 4 4" xfId="17633" xr:uid="{00000000-0005-0000-0000-0000F3540000}"/>
    <cellStyle name="Финансовый 2 38 4 5" xfId="18945" xr:uid="{00000000-0005-0000-0000-0000F4540000}"/>
    <cellStyle name="Финансовый 2 38 4 5 2" xfId="23966" xr:uid="{00000000-0005-0000-0000-0000F5540000}"/>
    <cellStyle name="Финансовый 2 38 4 5 3" xfId="28088" xr:uid="{00000000-0005-0000-0000-0000F6540000}"/>
    <cellStyle name="Финансовый 2 38 4 5 4" xfId="29525" xr:uid="{00000000-0005-0000-0000-0000F7540000}"/>
    <cellStyle name="Финансовый 2 38 4 5 5" xfId="30831" xr:uid="{00000000-0005-0000-0000-0000F8540000}"/>
    <cellStyle name="Финансовый 2 38 4 5 6" xfId="34542" xr:uid="{00000000-0005-0000-0000-0000F9540000}"/>
    <cellStyle name="Финансовый 2 38 4 5 7" xfId="35878" xr:uid="{00000000-0005-0000-0000-0000FA540000}"/>
    <cellStyle name="Финансовый 2 38 5" xfId="11361" xr:uid="{00000000-0005-0000-0000-0000FB540000}"/>
    <cellStyle name="Финансовый 2 38 6" xfId="14009" xr:uid="{00000000-0005-0000-0000-0000FC540000}"/>
    <cellStyle name="Финансовый 2 38 7" xfId="14313" xr:uid="{00000000-0005-0000-0000-0000FD540000}"/>
    <cellStyle name="Финансовый 2 38 7 2" xfId="16667" xr:uid="{00000000-0005-0000-0000-0000FE540000}"/>
    <cellStyle name="Финансовый 2 38 7 3" xfId="20650" xr:uid="{00000000-0005-0000-0000-0000FF540000}"/>
    <cellStyle name="Финансовый 2 38 7 4" xfId="23559" xr:uid="{00000000-0005-0000-0000-000000550000}"/>
    <cellStyle name="Финансовый 2 38 7 5" xfId="22654" xr:uid="{00000000-0005-0000-0000-000001550000}"/>
    <cellStyle name="Финансовый 2 38 7 6" xfId="26279" xr:uid="{00000000-0005-0000-0000-000002550000}"/>
    <cellStyle name="Финансовый 2 38 7 7" xfId="26632" xr:uid="{00000000-0005-0000-0000-000003550000}"/>
    <cellStyle name="Финансовый 2 38 7 8" xfId="33823" xr:uid="{00000000-0005-0000-0000-000004550000}"/>
    <cellStyle name="Финансовый 2 38 7 9" xfId="32495" xr:uid="{00000000-0005-0000-0000-000005550000}"/>
    <cellStyle name="Финансовый 2 38 8" xfId="16985" xr:uid="{00000000-0005-0000-0000-000006550000}"/>
    <cellStyle name="Финансовый 2 38 9" xfId="18297" xr:uid="{00000000-0005-0000-0000-000007550000}"/>
    <cellStyle name="Финансовый 2 38 9 2" xfId="22486" xr:uid="{00000000-0005-0000-0000-000008550000}"/>
    <cellStyle name="Финансовый 2 38 9 3" xfId="27440" xr:uid="{00000000-0005-0000-0000-000009550000}"/>
    <cellStyle name="Финансовый 2 38 9 4" xfId="28877" xr:uid="{00000000-0005-0000-0000-00000A550000}"/>
    <cellStyle name="Финансовый 2 38 9 5" xfId="30183" xr:uid="{00000000-0005-0000-0000-00000B550000}"/>
    <cellStyle name="Финансовый 2 38 9 6" xfId="35190" xr:uid="{00000000-0005-0000-0000-00000C550000}"/>
    <cellStyle name="Финансовый 2 38 9 7" xfId="36526" xr:uid="{00000000-0005-0000-0000-00000D550000}"/>
    <cellStyle name="Финансовый 2 39" xfId="132" xr:uid="{00000000-0005-0000-0000-00000E550000}"/>
    <cellStyle name="Финансовый 2 39 2" xfId="498" xr:uid="{00000000-0005-0000-0000-00000F550000}"/>
    <cellStyle name="Финансовый 2 39 2 2" xfId="7769" xr:uid="{00000000-0005-0000-0000-000010550000}"/>
    <cellStyle name="Финансовый 2 39 2 3" xfId="10406" xr:uid="{00000000-0005-0000-0000-000011550000}"/>
    <cellStyle name="Финансовый 2 39 3" xfId="1477" xr:uid="{00000000-0005-0000-0000-000012550000}"/>
    <cellStyle name="Финансовый 2 39 3 2" xfId="8073" xr:uid="{00000000-0005-0000-0000-000013550000}"/>
    <cellStyle name="Финансовый 2 39 3 2 2" xfId="13707" xr:uid="{00000000-0005-0000-0000-000014550000}"/>
    <cellStyle name="Финансовый 2 39 3 2 3" xfId="14615" xr:uid="{00000000-0005-0000-0000-000015550000}"/>
    <cellStyle name="Финансовый 2 39 3 2 3 2" xfId="16365" xr:uid="{00000000-0005-0000-0000-000016550000}"/>
    <cellStyle name="Финансовый 2 39 3 2 3 3" xfId="20348" xr:uid="{00000000-0005-0000-0000-000017550000}"/>
    <cellStyle name="Финансовый 2 39 3 2 3 4" xfId="24125" xr:uid="{00000000-0005-0000-0000-000018550000}"/>
    <cellStyle name="Финансовый 2 39 3 2 3 5" xfId="25571" xr:uid="{00000000-0005-0000-0000-000019550000}"/>
    <cellStyle name="Финансовый 2 39 3 2 3 6" xfId="26063" xr:uid="{00000000-0005-0000-0000-00001A550000}"/>
    <cellStyle name="Финансовый 2 39 3 2 3 7" xfId="20821" xr:uid="{00000000-0005-0000-0000-00001B550000}"/>
    <cellStyle name="Финансовый 2 39 3 2 3 8" xfId="33521" xr:uid="{00000000-0005-0000-0000-00001C550000}"/>
    <cellStyle name="Финансовый 2 39 3 2 3 9" xfId="31674" xr:uid="{00000000-0005-0000-0000-00001D550000}"/>
    <cellStyle name="Финансовый 2 39 3 2 4" xfId="17287" xr:uid="{00000000-0005-0000-0000-00001E550000}"/>
    <cellStyle name="Финансовый 2 39 3 2 5" xfId="18599" xr:uid="{00000000-0005-0000-0000-00001F550000}"/>
    <cellStyle name="Финансовый 2 39 3 2 5 2" xfId="23293" xr:uid="{00000000-0005-0000-0000-000020550000}"/>
    <cellStyle name="Финансовый 2 39 3 2 5 3" xfId="27742" xr:uid="{00000000-0005-0000-0000-000021550000}"/>
    <cellStyle name="Финансовый 2 39 3 2 5 4" xfId="29179" xr:uid="{00000000-0005-0000-0000-000022550000}"/>
    <cellStyle name="Финансовый 2 39 3 2 5 5" xfId="30485" xr:uid="{00000000-0005-0000-0000-000023550000}"/>
    <cellStyle name="Финансовый 2 39 3 2 5 6" xfId="34888" xr:uid="{00000000-0005-0000-0000-000024550000}"/>
    <cellStyle name="Финансовый 2 39 3 2 5 7" xfId="36224" xr:uid="{00000000-0005-0000-0000-000025550000}"/>
    <cellStyle name="Финансовый 2 39 3 3" xfId="12573" xr:uid="{00000000-0005-0000-0000-000026550000}"/>
    <cellStyle name="Финансовый 2 39 3 3 2" xfId="13059" xr:uid="{00000000-0005-0000-0000-000027550000}"/>
    <cellStyle name="Финансовый 2 39 3 3 3" xfId="15263" xr:uid="{00000000-0005-0000-0000-000028550000}"/>
    <cellStyle name="Финансовый 2 39 3 3 3 2" xfId="15717" xr:uid="{00000000-0005-0000-0000-000029550000}"/>
    <cellStyle name="Финансовый 2 39 3 3 3 3" xfId="19700" xr:uid="{00000000-0005-0000-0000-00002A550000}"/>
    <cellStyle name="Финансовый 2 39 3 3 3 4" xfId="24902" xr:uid="{00000000-0005-0000-0000-00002B550000}"/>
    <cellStyle name="Финансовый 2 39 3 3 3 5" xfId="22961" xr:uid="{00000000-0005-0000-0000-00002C550000}"/>
    <cellStyle name="Финансовый 2 39 3 3 3 6" xfId="27104" xr:uid="{00000000-0005-0000-0000-00002D550000}"/>
    <cellStyle name="Финансовый 2 39 3 3 3 7" xfId="22392" xr:uid="{00000000-0005-0000-0000-00002E550000}"/>
    <cellStyle name="Финансовый 2 39 3 3 3 8" xfId="32873" xr:uid="{00000000-0005-0000-0000-00002F550000}"/>
    <cellStyle name="Финансовый 2 39 3 3 3 9" xfId="32071" xr:uid="{00000000-0005-0000-0000-000030550000}"/>
    <cellStyle name="Финансовый 2 39 3 3 4" xfId="17935" xr:uid="{00000000-0005-0000-0000-000031550000}"/>
    <cellStyle name="Финансовый 2 39 3 3 5" xfId="19247" xr:uid="{00000000-0005-0000-0000-000032550000}"/>
    <cellStyle name="Финансовый 2 39 3 3 5 2" xfId="23592" xr:uid="{00000000-0005-0000-0000-000033550000}"/>
    <cellStyle name="Финансовый 2 39 3 3 5 3" xfId="28390" xr:uid="{00000000-0005-0000-0000-000034550000}"/>
    <cellStyle name="Финансовый 2 39 3 3 5 4" xfId="29827" xr:uid="{00000000-0005-0000-0000-000035550000}"/>
    <cellStyle name="Финансовый 2 39 3 3 5 5" xfId="31133" xr:uid="{00000000-0005-0000-0000-000036550000}"/>
    <cellStyle name="Финансовый 2 39 3 3 5 6" xfId="34240" xr:uid="{00000000-0005-0000-0000-000037550000}"/>
    <cellStyle name="Финансовый 2 39 3 3 5 7" xfId="35576" xr:uid="{00000000-0005-0000-0000-000038550000}"/>
    <cellStyle name="Финансовый 2 39 4" xfId="10042" xr:uid="{00000000-0005-0000-0000-000039550000}"/>
    <cellStyle name="Финансовый 2 39 4 2" xfId="13360" xr:uid="{00000000-0005-0000-0000-00003A550000}"/>
    <cellStyle name="Финансовый 2 39 4 3" xfId="14962" xr:uid="{00000000-0005-0000-0000-00003B550000}"/>
    <cellStyle name="Финансовый 2 39 4 3 2" xfId="16018" xr:uid="{00000000-0005-0000-0000-00003C550000}"/>
    <cellStyle name="Финансовый 2 39 4 3 3" xfId="20001" xr:uid="{00000000-0005-0000-0000-00003D550000}"/>
    <cellStyle name="Финансовый 2 39 4 3 4" xfId="23563" xr:uid="{00000000-0005-0000-0000-00003E550000}"/>
    <cellStyle name="Финансовый 2 39 4 3 5" xfId="24653" xr:uid="{00000000-0005-0000-0000-00003F550000}"/>
    <cellStyle name="Финансовый 2 39 4 3 6" xfId="26368" xr:uid="{00000000-0005-0000-0000-000040550000}"/>
    <cellStyle name="Финансовый 2 39 4 3 7" xfId="21216" xr:uid="{00000000-0005-0000-0000-000041550000}"/>
    <cellStyle name="Финансовый 2 39 4 3 8" xfId="33174" xr:uid="{00000000-0005-0000-0000-000042550000}"/>
    <cellStyle name="Финансовый 2 39 4 3 9" xfId="32122" xr:uid="{00000000-0005-0000-0000-000043550000}"/>
    <cellStyle name="Финансовый 2 39 4 4" xfId="17634" xr:uid="{00000000-0005-0000-0000-000044550000}"/>
    <cellStyle name="Финансовый 2 39 4 5" xfId="18946" xr:uid="{00000000-0005-0000-0000-000045550000}"/>
    <cellStyle name="Финансовый 2 39 4 5 2" xfId="24008" xr:uid="{00000000-0005-0000-0000-000046550000}"/>
    <cellStyle name="Финансовый 2 39 4 5 3" xfId="28089" xr:uid="{00000000-0005-0000-0000-000047550000}"/>
    <cellStyle name="Финансовый 2 39 4 5 4" xfId="29526" xr:uid="{00000000-0005-0000-0000-000048550000}"/>
    <cellStyle name="Финансовый 2 39 4 5 5" xfId="30832" xr:uid="{00000000-0005-0000-0000-000049550000}"/>
    <cellStyle name="Финансовый 2 39 4 5 6" xfId="34541" xr:uid="{00000000-0005-0000-0000-00004A550000}"/>
    <cellStyle name="Финансовый 2 39 4 5 7" xfId="35877" xr:uid="{00000000-0005-0000-0000-00004B550000}"/>
    <cellStyle name="Финансовый 2 39 5" xfId="11362" xr:uid="{00000000-0005-0000-0000-00004C550000}"/>
    <cellStyle name="Финансовый 2 39 6" xfId="14008" xr:uid="{00000000-0005-0000-0000-00004D550000}"/>
    <cellStyle name="Финансовый 2 39 7" xfId="14314" xr:uid="{00000000-0005-0000-0000-00004E550000}"/>
    <cellStyle name="Финансовый 2 39 7 2" xfId="16666" xr:uid="{00000000-0005-0000-0000-00004F550000}"/>
    <cellStyle name="Финансовый 2 39 7 3" xfId="20649" xr:uid="{00000000-0005-0000-0000-000050550000}"/>
    <cellStyle name="Финансовый 2 39 7 4" xfId="23345" xr:uid="{00000000-0005-0000-0000-000051550000}"/>
    <cellStyle name="Финансовый 2 39 7 5" xfId="26021" xr:uid="{00000000-0005-0000-0000-000052550000}"/>
    <cellStyle name="Финансовый 2 39 7 6" xfId="26959" xr:uid="{00000000-0005-0000-0000-000053550000}"/>
    <cellStyle name="Финансовый 2 39 7 7" xfId="25304" xr:uid="{00000000-0005-0000-0000-000054550000}"/>
    <cellStyle name="Финансовый 2 39 7 8" xfId="33822" xr:uid="{00000000-0005-0000-0000-000055550000}"/>
    <cellStyle name="Финансовый 2 39 7 9" xfId="31485" xr:uid="{00000000-0005-0000-0000-000056550000}"/>
    <cellStyle name="Финансовый 2 39 8" xfId="16986" xr:uid="{00000000-0005-0000-0000-000057550000}"/>
    <cellStyle name="Финансовый 2 39 9" xfId="18298" xr:uid="{00000000-0005-0000-0000-000058550000}"/>
    <cellStyle name="Финансовый 2 39 9 2" xfId="22431" xr:uid="{00000000-0005-0000-0000-000059550000}"/>
    <cellStyle name="Финансовый 2 39 9 3" xfId="27441" xr:uid="{00000000-0005-0000-0000-00005A550000}"/>
    <cellStyle name="Финансовый 2 39 9 4" xfId="28878" xr:uid="{00000000-0005-0000-0000-00005B550000}"/>
    <cellStyle name="Финансовый 2 39 9 5" xfId="30184" xr:uid="{00000000-0005-0000-0000-00005C550000}"/>
    <cellStyle name="Финансовый 2 39 9 6" xfId="35189" xr:uid="{00000000-0005-0000-0000-00005D550000}"/>
    <cellStyle name="Финансовый 2 39 9 7" xfId="36525" xr:uid="{00000000-0005-0000-0000-00005E550000}"/>
    <cellStyle name="Финансовый 2 4" xfId="133" xr:uid="{00000000-0005-0000-0000-00005F550000}"/>
    <cellStyle name="Финансовый 2 4 2" xfId="369" xr:uid="{00000000-0005-0000-0000-000060550000}"/>
    <cellStyle name="Финансовый 2 4 2 2" xfId="8755" xr:uid="{00000000-0005-0000-0000-000061550000}"/>
    <cellStyle name="Финансовый 2 4 2 3" xfId="10277" xr:uid="{00000000-0005-0000-0000-000062550000}"/>
    <cellStyle name="Финансовый 2 4 3" xfId="1271" xr:uid="{00000000-0005-0000-0000-000063550000}"/>
    <cellStyle name="Финансовый 2 4 3 2" xfId="8204" xr:uid="{00000000-0005-0000-0000-000064550000}"/>
    <cellStyle name="Финансовый 2 4 3 2 2" xfId="13658" xr:uid="{00000000-0005-0000-0000-000065550000}"/>
    <cellStyle name="Финансовый 2 4 3 2 3" xfId="14664" xr:uid="{00000000-0005-0000-0000-000066550000}"/>
    <cellStyle name="Финансовый 2 4 3 2 3 2" xfId="16316" xr:uid="{00000000-0005-0000-0000-000067550000}"/>
    <cellStyle name="Финансовый 2 4 3 2 3 3" xfId="20299" xr:uid="{00000000-0005-0000-0000-000068550000}"/>
    <cellStyle name="Финансовый 2 4 3 2 3 4" xfId="21336" xr:uid="{00000000-0005-0000-0000-000069550000}"/>
    <cellStyle name="Финансовый 2 4 3 2 3 5" xfId="23260" xr:uid="{00000000-0005-0000-0000-00006A550000}"/>
    <cellStyle name="Финансовый 2 4 3 2 3 6" xfId="26327" xr:uid="{00000000-0005-0000-0000-00006B550000}"/>
    <cellStyle name="Финансовый 2 4 3 2 3 7" xfId="25215" xr:uid="{00000000-0005-0000-0000-00006C550000}"/>
    <cellStyle name="Финансовый 2 4 3 2 3 8" xfId="33472" xr:uid="{00000000-0005-0000-0000-00006D550000}"/>
    <cellStyle name="Финансовый 2 4 3 2 3 9" xfId="31587" xr:uid="{00000000-0005-0000-0000-00006E550000}"/>
    <cellStyle name="Финансовый 2 4 3 2 4" xfId="17336" xr:uid="{00000000-0005-0000-0000-00006F550000}"/>
    <cellStyle name="Финансовый 2 4 3 2 5" xfId="18648" xr:uid="{00000000-0005-0000-0000-000070550000}"/>
    <cellStyle name="Финансовый 2 4 3 2 5 2" xfId="22100" xr:uid="{00000000-0005-0000-0000-000071550000}"/>
    <cellStyle name="Финансовый 2 4 3 2 5 3" xfId="27791" xr:uid="{00000000-0005-0000-0000-000072550000}"/>
    <cellStyle name="Финансовый 2 4 3 2 5 4" xfId="29228" xr:uid="{00000000-0005-0000-0000-000073550000}"/>
    <cellStyle name="Финансовый 2 4 3 2 5 5" xfId="30534" xr:uid="{00000000-0005-0000-0000-000074550000}"/>
    <cellStyle name="Финансовый 2 4 3 2 5 6" xfId="34839" xr:uid="{00000000-0005-0000-0000-000075550000}"/>
    <cellStyle name="Финансовый 2 4 3 2 5 7" xfId="36175" xr:uid="{00000000-0005-0000-0000-000076550000}"/>
    <cellStyle name="Финансовый 2 4 3 3" xfId="12622" xr:uid="{00000000-0005-0000-0000-000077550000}"/>
    <cellStyle name="Финансовый 2 4 3 3 2" xfId="13010" xr:uid="{00000000-0005-0000-0000-000078550000}"/>
    <cellStyle name="Финансовый 2 4 3 3 3" xfId="15312" xr:uid="{00000000-0005-0000-0000-000079550000}"/>
    <cellStyle name="Финансовый 2 4 3 3 3 2" xfId="15668" xr:uid="{00000000-0005-0000-0000-00007A550000}"/>
    <cellStyle name="Финансовый 2 4 3 3 3 3" xfId="19651" xr:uid="{00000000-0005-0000-0000-00007B550000}"/>
    <cellStyle name="Финансовый 2 4 3 3 3 4" xfId="22354" xr:uid="{00000000-0005-0000-0000-00007C550000}"/>
    <cellStyle name="Финансовый 2 4 3 3 3 5" xfId="24958" xr:uid="{00000000-0005-0000-0000-00007D550000}"/>
    <cellStyle name="Финансовый 2 4 3 3 3 6" xfId="21876" xr:uid="{00000000-0005-0000-0000-00007E550000}"/>
    <cellStyle name="Финансовый 2 4 3 3 3 7" xfId="28706" xr:uid="{00000000-0005-0000-0000-00007F550000}"/>
    <cellStyle name="Финансовый 2 4 3 3 3 8" xfId="32824" xr:uid="{00000000-0005-0000-0000-000080550000}"/>
    <cellStyle name="Финансовый 2 4 3 3 3 9" xfId="32415" xr:uid="{00000000-0005-0000-0000-000081550000}"/>
    <cellStyle name="Финансовый 2 4 3 3 4" xfId="17984" xr:uid="{00000000-0005-0000-0000-000082550000}"/>
    <cellStyle name="Финансовый 2 4 3 3 5" xfId="19296" xr:uid="{00000000-0005-0000-0000-000083550000}"/>
    <cellStyle name="Финансовый 2 4 3 3 5 2" xfId="22321" xr:uid="{00000000-0005-0000-0000-000084550000}"/>
    <cellStyle name="Финансовый 2 4 3 3 5 3" xfId="28439" xr:uid="{00000000-0005-0000-0000-000085550000}"/>
    <cellStyle name="Финансовый 2 4 3 3 5 4" xfId="29876" xr:uid="{00000000-0005-0000-0000-000086550000}"/>
    <cellStyle name="Финансовый 2 4 3 3 5 5" xfId="31182" xr:uid="{00000000-0005-0000-0000-000087550000}"/>
    <cellStyle name="Финансовый 2 4 3 3 5 6" xfId="34191" xr:uid="{00000000-0005-0000-0000-000088550000}"/>
    <cellStyle name="Финансовый 2 4 3 3 5 7" xfId="35527" xr:uid="{00000000-0005-0000-0000-000089550000}"/>
    <cellStyle name="Финансовый 2 4 4" xfId="10043" xr:uid="{00000000-0005-0000-0000-00008A550000}"/>
    <cellStyle name="Финансовый 2 4 4 2" xfId="13359" xr:uid="{00000000-0005-0000-0000-00008B550000}"/>
    <cellStyle name="Финансовый 2 4 4 3" xfId="14963" xr:uid="{00000000-0005-0000-0000-00008C550000}"/>
    <cellStyle name="Финансовый 2 4 4 3 2" xfId="16017" xr:uid="{00000000-0005-0000-0000-00008D550000}"/>
    <cellStyle name="Финансовый 2 4 4 3 3" xfId="20000" xr:uid="{00000000-0005-0000-0000-00008E550000}"/>
    <cellStyle name="Финансовый 2 4 4 3 4" xfId="23351" xr:uid="{00000000-0005-0000-0000-00008F550000}"/>
    <cellStyle name="Финансовый 2 4 4 3 5" xfId="23262" xr:uid="{00000000-0005-0000-0000-000090550000}"/>
    <cellStyle name="Финансовый 2 4 4 3 6" xfId="24345" xr:uid="{00000000-0005-0000-0000-000091550000}"/>
    <cellStyle name="Финансовый 2 4 4 3 7" xfId="26196" xr:uid="{00000000-0005-0000-0000-000092550000}"/>
    <cellStyle name="Финансовый 2 4 4 3 8" xfId="33173" xr:uid="{00000000-0005-0000-0000-000093550000}"/>
    <cellStyle name="Финансовый 2 4 4 3 9" xfId="32182" xr:uid="{00000000-0005-0000-0000-000094550000}"/>
    <cellStyle name="Финансовый 2 4 4 4" xfId="17635" xr:uid="{00000000-0005-0000-0000-000095550000}"/>
    <cellStyle name="Финансовый 2 4 4 5" xfId="18947" xr:uid="{00000000-0005-0000-0000-000096550000}"/>
    <cellStyle name="Финансовый 2 4 4 5 2" xfId="23938" xr:uid="{00000000-0005-0000-0000-000097550000}"/>
    <cellStyle name="Финансовый 2 4 4 5 3" xfId="28090" xr:uid="{00000000-0005-0000-0000-000098550000}"/>
    <cellStyle name="Финансовый 2 4 4 5 4" xfId="29527" xr:uid="{00000000-0005-0000-0000-000099550000}"/>
    <cellStyle name="Финансовый 2 4 4 5 5" xfId="30833" xr:uid="{00000000-0005-0000-0000-00009A550000}"/>
    <cellStyle name="Финансовый 2 4 4 5 6" xfId="34540" xr:uid="{00000000-0005-0000-0000-00009B550000}"/>
    <cellStyle name="Финансовый 2 4 4 5 7" xfId="35876" xr:uid="{00000000-0005-0000-0000-00009C550000}"/>
    <cellStyle name="Финансовый 2 4 5" xfId="11156" xr:uid="{00000000-0005-0000-0000-00009D550000}"/>
    <cellStyle name="Финансовый 2 4 6" xfId="14007" xr:uid="{00000000-0005-0000-0000-00009E550000}"/>
    <cellStyle name="Финансовый 2 4 7" xfId="14153" xr:uid="{00000000-0005-0000-0000-00009F550000}"/>
    <cellStyle name="Финансовый 2 4 7 2" xfId="16665" xr:uid="{00000000-0005-0000-0000-0000A0550000}"/>
    <cellStyle name="Финансовый 2 4 7 3" xfId="20648" xr:uid="{00000000-0005-0000-0000-0000A1550000}"/>
    <cellStyle name="Финансовый 2 4 7 4" xfId="23097" xr:uid="{00000000-0005-0000-0000-0000A2550000}"/>
    <cellStyle name="Финансовый 2 4 7 5" xfId="26739" xr:uid="{00000000-0005-0000-0000-0000A3550000}"/>
    <cellStyle name="Финансовый 2 4 7 6" xfId="26238" xr:uid="{00000000-0005-0000-0000-0000A4550000}"/>
    <cellStyle name="Финансовый 2 4 7 7" xfId="24668" xr:uid="{00000000-0005-0000-0000-0000A5550000}"/>
    <cellStyle name="Финансовый 2 4 7 8" xfId="33821" xr:uid="{00000000-0005-0000-0000-0000A6550000}"/>
    <cellStyle name="Финансовый 2 4 7 9" xfId="31612" xr:uid="{00000000-0005-0000-0000-0000A7550000}"/>
    <cellStyle name="Финансовый 2 4 8" xfId="14315" xr:uid="{00000000-0005-0000-0000-0000A8550000}"/>
    <cellStyle name="Финансовый 2 4 8 2" xfId="16987" xr:uid="{00000000-0005-0000-0000-0000A9550000}"/>
    <cellStyle name="Финансовый 2 4 8 3" xfId="20803" xr:uid="{00000000-0005-0000-0000-0000AA550000}"/>
    <cellStyle name="Финансовый 2 4 8 4" xfId="22918" xr:uid="{00000000-0005-0000-0000-0000AB550000}"/>
    <cellStyle name="Финансовый 2 4 8 5" xfId="26670" xr:uid="{00000000-0005-0000-0000-0000AC550000}"/>
    <cellStyle name="Финансовый 2 4 8 6" xfId="21157" xr:uid="{00000000-0005-0000-0000-0000AD550000}"/>
    <cellStyle name="Финансовый 2 4 8 7" xfId="28628" xr:uid="{00000000-0005-0000-0000-0000AE550000}"/>
    <cellStyle name="Финансовый 2 4 8 8" xfId="33976" xr:uid="{00000000-0005-0000-0000-0000AF550000}"/>
    <cellStyle name="Финансовый 2 4 8 9" xfId="35337" xr:uid="{00000000-0005-0000-0000-0000B0550000}"/>
    <cellStyle name="Финансовый 2 4 9" xfId="18299" xr:uid="{00000000-0005-0000-0000-0000B1550000}"/>
    <cellStyle name="Финансовый 2 4 9 2" xfId="22373" xr:uid="{00000000-0005-0000-0000-0000B2550000}"/>
    <cellStyle name="Финансовый 2 4 9 3" xfId="27442" xr:uid="{00000000-0005-0000-0000-0000B3550000}"/>
    <cellStyle name="Финансовый 2 4 9 4" xfId="28879" xr:uid="{00000000-0005-0000-0000-0000B4550000}"/>
    <cellStyle name="Финансовый 2 4 9 5" xfId="30185" xr:uid="{00000000-0005-0000-0000-0000B5550000}"/>
    <cellStyle name="Финансовый 2 4 9 6" xfId="35188" xr:uid="{00000000-0005-0000-0000-0000B6550000}"/>
    <cellStyle name="Финансовый 2 4 9 7" xfId="36524" xr:uid="{00000000-0005-0000-0000-0000B7550000}"/>
    <cellStyle name="Финансовый 2 40" xfId="134" xr:uid="{00000000-0005-0000-0000-0000B8550000}"/>
    <cellStyle name="Финансовый 2 40 2" xfId="499" xr:uid="{00000000-0005-0000-0000-0000B9550000}"/>
    <cellStyle name="Финансовый 2 40 2 2" xfId="8256" xr:uid="{00000000-0005-0000-0000-0000BA550000}"/>
    <cellStyle name="Финансовый 2 40 2 3" xfId="10407" xr:uid="{00000000-0005-0000-0000-0000BB550000}"/>
    <cellStyle name="Финансовый 2 40 3" xfId="1478" xr:uid="{00000000-0005-0000-0000-0000BC550000}"/>
    <cellStyle name="Финансовый 2 40 3 2" xfId="7696" xr:uid="{00000000-0005-0000-0000-0000BD550000}"/>
    <cellStyle name="Финансовый 2 40 3 2 2" xfId="13808" xr:uid="{00000000-0005-0000-0000-0000BE550000}"/>
    <cellStyle name="Финансовый 2 40 3 2 3" xfId="14514" xr:uid="{00000000-0005-0000-0000-0000BF550000}"/>
    <cellStyle name="Финансовый 2 40 3 2 3 2" xfId="16466" xr:uid="{00000000-0005-0000-0000-0000C0550000}"/>
    <cellStyle name="Финансовый 2 40 3 2 3 3" xfId="20449" xr:uid="{00000000-0005-0000-0000-0000C1550000}"/>
    <cellStyle name="Финансовый 2 40 3 2 3 4" xfId="21352" xr:uid="{00000000-0005-0000-0000-0000C2550000}"/>
    <cellStyle name="Финансовый 2 40 3 2 3 5" xfId="27091" xr:uid="{00000000-0005-0000-0000-0000C3550000}"/>
    <cellStyle name="Финансовый 2 40 3 2 3 6" xfId="27081" xr:uid="{00000000-0005-0000-0000-0000C4550000}"/>
    <cellStyle name="Финансовый 2 40 3 2 3 7" xfId="21391" xr:uid="{00000000-0005-0000-0000-0000C5550000}"/>
    <cellStyle name="Финансовый 2 40 3 2 3 8" xfId="33622" xr:uid="{00000000-0005-0000-0000-0000C6550000}"/>
    <cellStyle name="Финансовый 2 40 3 2 3 9" xfId="31521" xr:uid="{00000000-0005-0000-0000-0000C7550000}"/>
    <cellStyle name="Финансовый 2 40 3 2 4" xfId="17186" xr:uid="{00000000-0005-0000-0000-0000C8550000}"/>
    <cellStyle name="Финансовый 2 40 3 2 5" xfId="18498" xr:uid="{00000000-0005-0000-0000-0000C9550000}"/>
    <cellStyle name="Финансовый 2 40 3 2 5 2" xfId="24399" xr:uid="{00000000-0005-0000-0000-0000CA550000}"/>
    <cellStyle name="Финансовый 2 40 3 2 5 3" xfId="27641" xr:uid="{00000000-0005-0000-0000-0000CB550000}"/>
    <cellStyle name="Финансовый 2 40 3 2 5 4" xfId="29078" xr:uid="{00000000-0005-0000-0000-0000CC550000}"/>
    <cellStyle name="Финансовый 2 40 3 2 5 5" xfId="30384" xr:uid="{00000000-0005-0000-0000-0000CD550000}"/>
    <cellStyle name="Финансовый 2 40 3 2 5 6" xfId="34989" xr:uid="{00000000-0005-0000-0000-0000CE550000}"/>
    <cellStyle name="Финансовый 2 40 3 2 5 7" xfId="36325" xr:uid="{00000000-0005-0000-0000-0000CF550000}"/>
    <cellStyle name="Финансовый 2 40 3 3" xfId="12472" xr:uid="{00000000-0005-0000-0000-0000D0550000}"/>
    <cellStyle name="Финансовый 2 40 3 3 2" xfId="13160" xr:uid="{00000000-0005-0000-0000-0000D1550000}"/>
    <cellStyle name="Финансовый 2 40 3 3 3" xfId="15162" xr:uid="{00000000-0005-0000-0000-0000D2550000}"/>
    <cellStyle name="Финансовый 2 40 3 3 3 2" xfId="15818" xr:uid="{00000000-0005-0000-0000-0000D3550000}"/>
    <cellStyle name="Финансовый 2 40 3 3 3 3" xfId="19801" xr:uid="{00000000-0005-0000-0000-0000D4550000}"/>
    <cellStyle name="Финансовый 2 40 3 3 3 4" xfId="21907" xr:uid="{00000000-0005-0000-0000-0000D5550000}"/>
    <cellStyle name="Финансовый 2 40 3 3 3 5" xfId="26927" xr:uid="{00000000-0005-0000-0000-0000D6550000}"/>
    <cellStyle name="Финансовый 2 40 3 3 3 6" xfId="22104" xr:uid="{00000000-0005-0000-0000-0000D7550000}"/>
    <cellStyle name="Финансовый 2 40 3 3 3 7" xfId="26463" xr:uid="{00000000-0005-0000-0000-0000D8550000}"/>
    <cellStyle name="Финансовый 2 40 3 3 3 8" xfId="32974" xr:uid="{00000000-0005-0000-0000-0000D9550000}"/>
    <cellStyle name="Финансовый 2 40 3 3 3 9" xfId="32383" xr:uid="{00000000-0005-0000-0000-0000DA550000}"/>
    <cellStyle name="Финансовый 2 40 3 3 4" xfId="17834" xr:uid="{00000000-0005-0000-0000-0000DB550000}"/>
    <cellStyle name="Финансовый 2 40 3 3 5" xfId="19146" xr:uid="{00000000-0005-0000-0000-0000DC550000}"/>
    <cellStyle name="Финансовый 2 40 3 3 5 2" xfId="22197" xr:uid="{00000000-0005-0000-0000-0000DD550000}"/>
    <cellStyle name="Финансовый 2 40 3 3 5 3" xfId="28289" xr:uid="{00000000-0005-0000-0000-0000DE550000}"/>
    <cellStyle name="Финансовый 2 40 3 3 5 4" xfId="29726" xr:uid="{00000000-0005-0000-0000-0000DF550000}"/>
    <cellStyle name="Финансовый 2 40 3 3 5 5" xfId="31032" xr:uid="{00000000-0005-0000-0000-0000E0550000}"/>
    <cellStyle name="Финансовый 2 40 3 3 5 6" xfId="34341" xr:uid="{00000000-0005-0000-0000-0000E1550000}"/>
    <cellStyle name="Финансовый 2 40 3 3 5 7" xfId="35677" xr:uid="{00000000-0005-0000-0000-0000E2550000}"/>
    <cellStyle name="Финансовый 2 40 4" xfId="10044" xr:uid="{00000000-0005-0000-0000-0000E3550000}"/>
    <cellStyle name="Финансовый 2 40 4 2" xfId="13358" xr:uid="{00000000-0005-0000-0000-0000E4550000}"/>
    <cellStyle name="Финансовый 2 40 4 3" xfId="14964" xr:uid="{00000000-0005-0000-0000-0000E5550000}"/>
    <cellStyle name="Финансовый 2 40 4 3 2" xfId="16016" xr:uid="{00000000-0005-0000-0000-0000E6550000}"/>
    <cellStyle name="Финансовый 2 40 4 3 3" xfId="19999" xr:uid="{00000000-0005-0000-0000-0000E7550000}"/>
    <cellStyle name="Финансовый 2 40 4 3 4" xfId="22973" xr:uid="{00000000-0005-0000-0000-0000E8550000}"/>
    <cellStyle name="Финансовый 2 40 4 3 5" xfId="23773" xr:uid="{00000000-0005-0000-0000-0000E9550000}"/>
    <cellStyle name="Финансовый 2 40 4 3 6" xfId="23877" xr:uid="{00000000-0005-0000-0000-0000EA550000}"/>
    <cellStyle name="Финансовый 2 40 4 3 7" xfId="24515" xr:uid="{00000000-0005-0000-0000-0000EB550000}"/>
    <cellStyle name="Финансовый 2 40 4 3 8" xfId="33172" xr:uid="{00000000-0005-0000-0000-0000EC550000}"/>
    <cellStyle name="Финансовый 2 40 4 3 9" xfId="32265" xr:uid="{00000000-0005-0000-0000-0000ED550000}"/>
    <cellStyle name="Финансовый 2 40 4 4" xfId="17636" xr:uid="{00000000-0005-0000-0000-0000EE550000}"/>
    <cellStyle name="Финансовый 2 40 4 5" xfId="18948" xr:uid="{00000000-0005-0000-0000-0000EF550000}"/>
    <cellStyle name="Финансовый 2 40 4 5 2" xfId="23602" xr:uid="{00000000-0005-0000-0000-0000F0550000}"/>
    <cellStyle name="Финансовый 2 40 4 5 3" xfId="28091" xr:uid="{00000000-0005-0000-0000-0000F1550000}"/>
    <cellStyle name="Финансовый 2 40 4 5 4" xfId="29528" xr:uid="{00000000-0005-0000-0000-0000F2550000}"/>
    <cellStyle name="Финансовый 2 40 4 5 5" xfId="30834" xr:uid="{00000000-0005-0000-0000-0000F3550000}"/>
    <cellStyle name="Финансовый 2 40 4 5 6" xfId="34539" xr:uid="{00000000-0005-0000-0000-0000F4550000}"/>
    <cellStyle name="Финансовый 2 40 4 5 7" xfId="35875" xr:uid="{00000000-0005-0000-0000-0000F5550000}"/>
    <cellStyle name="Финансовый 2 40 5" xfId="11363" xr:uid="{00000000-0005-0000-0000-0000F6550000}"/>
    <cellStyle name="Финансовый 2 40 6" xfId="14006" xr:uid="{00000000-0005-0000-0000-0000F7550000}"/>
    <cellStyle name="Финансовый 2 40 7" xfId="14316" xr:uid="{00000000-0005-0000-0000-0000F8550000}"/>
    <cellStyle name="Финансовый 2 40 7 2" xfId="16664" xr:uid="{00000000-0005-0000-0000-0000F9550000}"/>
    <cellStyle name="Финансовый 2 40 7 3" xfId="20647" xr:uid="{00000000-0005-0000-0000-0000FA550000}"/>
    <cellStyle name="Финансовый 2 40 7 4" xfId="22957" xr:uid="{00000000-0005-0000-0000-0000FB550000}"/>
    <cellStyle name="Финансовый 2 40 7 5" xfId="26303" xr:uid="{00000000-0005-0000-0000-0000FC550000}"/>
    <cellStyle name="Финансовый 2 40 7 6" xfId="26482" xr:uid="{00000000-0005-0000-0000-0000FD550000}"/>
    <cellStyle name="Финансовый 2 40 7 7" xfId="21190" xr:uid="{00000000-0005-0000-0000-0000FE550000}"/>
    <cellStyle name="Финансовый 2 40 7 8" xfId="33820" xr:uid="{00000000-0005-0000-0000-0000FF550000}"/>
    <cellStyle name="Финансовый 2 40 7 9" xfId="32582" xr:uid="{00000000-0005-0000-0000-000000560000}"/>
    <cellStyle name="Финансовый 2 40 8" xfId="16988" xr:uid="{00000000-0005-0000-0000-000001560000}"/>
    <cellStyle name="Финансовый 2 40 9" xfId="18300" xr:uid="{00000000-0005-0000-0000-000002560000}"/>
    <cellStyle name="Финансовый 2 40 9 2" xfId="22304" xr:uid="{00000000-0005-0000-0000-000003560000}"/>
    <cellStyle name="Финансовый 2 40 9 3" xfId="27443" xr:uid="{00000000-0005-0000-0000-000004560000}"/>
    <cellStyle name="Финансовый 2 40 9 4" xfId="28880" xr:uid="{00000000-0005-0000-0000-000005560000}"/>
    <cellStyle name="Финансовый 2 40 9 5" xfId="30186" xr:uid="{00000000-0005-0000-0000-000006560000}"/>
    <cellStyle name="Финансовый 2 40 9 6" xfId="35187" xr:uid="{00000000-0005-0000-0000-000007560000}"/>
    <cellStyle name="Финансовый 2 40 9 7" xfId="36523" xr:uid="{00000000-0005-0000-0000-000008560000}"/>
    <cellStyle name="Финансовый 2 41" xfId="135" xr:uid="{00000000-0005-0000-0000-000009560000}"/>
    <cellStyle name="Финансовый 2 41 2" xfId="500" xr:uid="{00000000-0005-0000-0000-00000A560000}"/>
    <cellStyle name="Финансовый 2 41 2 2" xfId="8139" xr:uid="{00000000-0005-0000-0000-00000B560000}"/>
    <cellStyle name="Финансовый 2 41 2 3" xfId="10408" xr:uid="{00000000-0005-0000-0000-00000C560000}"/>
    <cellStyle name="Финансовый 2 41 3" xfId="1479" xr:uid="{00000000-0005-0000-0000-00000D560000}"/>
    <cellStyle name="Финансовый 2 41 3 2" xfId="7868" xr:uid="{00000000-0005-0000-0000-00000E560000}"/>
    <cellStyle name="Финансовый 2 41 3 2 2" xfId="13750" xr:uid="{00000000-0005-0000-0000-00000F560000}"/>
    <cellStyle name="Финансовый 2 41 3 2 3" xfId="14572" xr:uid="{00000000-0005-0000-0000-000010560000}"/>
    <cellStyle name="Финансовый 2 41 3 2 3 2" xfId="16408" xr:uid="{00000000-0005-0000-0000-000011560000}"/>
    <cellStyle name="Финансовый 2 41 3 2 3 3" xfId="20391" xr:uid="{00000000-0005-0000-0000-000012560000}"/>
    <cellStyle name="Финансовый 2 41 3 2 3 4" xfId="23416" xr:uid="{00000000-0005-0000-0000-000013560000}"/>
    <cellStyle name="Финансовый 2 41 3 2 3 5" xfId="26535" xr:uid="{00000000-0005-0000-0000-000014560000}"/>
    <cellStyle name="Финансовый 2 41 3 2 3 6" xfId="24193" xr:uid="{00000000-0005-0000-0000-000015560000}"/>
    <cellStyle name="Финансовый 2 41 3 2 3 7" xfId="26468" xr:uid="{00000000-0005-0000-0000-000016560000}"/>
    <cellStyle name="Финансовый 2 41 3 2 3 8" xfId="33564" xr:uid="{00000000-0005-0000-0000-000017560000}"/>
    <cellStyle name="Финансовый 2 41 3 2 3 9" xfId="32103" xr:uid="{00000000-0005-0000-0000-000018560000}"/>
    <cellStyle name="Финансовый 2 41 3 2 4" xfId="17244" xr:uid="{00000000-0005-0000-0000-000019560000}"/>
    <cellStyle name="Финансовый 2 41 3 2 5" xfId="18556" xr:uid="{00000000-0005-0000-0000-00001A560000}"/>
    <cellStyle name="Финансовый 2 41 3 2 5 2" xfId="22791" xr:uid="{00000000-0005-0000-0000-00001B560000}"/>
    <cellStyle name="Финансовый 2 41 3 2 5 3" xfId="27699" xr:uid="{00000000-0005-0000-0000-00001C560000}"/>
    <cellStyle name="Финансовый 2 41 3 2 5 4" xfId="29136" xr:uid="{00000000-0005-0000-0000-00001D560000}"/>
    <cellStyle name="Финансовый 2 41 3 2 5 5" xfId="30442" xr:uid="{00000000-0005-0000-0000-00001E560000}"/>
    <cellStyle name="Финансовый 2 41 3 2 5 6" xfId="34931" xr:uid="{00000000-0005-0000-0000-00001F560000}"/>
    <cellStyle name="Финансовый 2 41 3 2 5 7" xfId="36267" xr:uid="{00000000-0005-0000-0000-000020560000}"/>
    <cellStyle name="Финансовый 2 41 3 3" xfId="12530" xr:uid="{00000000-0005-0000-0000-000021560000}"/>
    <cellStyle name="Финансовый 2 41 3 3 2" xfId="13102" xr:uid="{00000000-0005-0000-0000-000022560000}"/>
    <cellStyle name="Финансовый 2 41 3 3 3" xfId="15220" xr:uid="{00000000-0005-0000-0000-000023560000}"/>
    <cellStyle name="Финансовый 2 41 3 3 3 2" xfId="15760" xr:uid="{00000000-0005-0000-0000-000024560000}"/>
    <cellStyle name="Финансовый 2 41 3 3 3 3" xfId="19743" xr:uid="{00000000-0005-0000-0000-000025560000}"/>
    <cellStyle name="Финансовый 2 41 3 3 3 4" xfId="22168" xr:uid="{00000000-0005-0000-0000-000026560000}"/>
    <cellStyle name="Финансовый 2 41 3 3 3 5" xfId="27001" xr:uid="{00000000-0005-0000-0000-000027560000}"/>
    <cellStyle name="Финансовый 2 41 3 3 3 6" xfId="24889" xr:uid="{00000000-0005-0000-0000-000028560000}"/>
    <cellStyle name="Финансовый 2 41 3 3 3 7" xfId="28630" xr:uid="{00000000-0005-0000-0000-000029560000}"/>
    <cellStyle name="Финансовый 2 41 3 3 3 8" xfId="32916" xr:uid="{00000000-0005-0000-0000-00002A560000}"/>
    <cellStyle name="Финансовый 2 41 3 3 3 9" xfId="31944" xr:uid="{00000000-0005-0000-0000-00002B560000}"/>
    <cellStyle name="Финансовый 2 41 3 3 4" xfId="17892" xr:uid="{00000000-0005-0000-0000-00002C560000}"/>
    <cellStyle name="Финансовый 2 41 3 3 5" xfId="19204" xr:uid="{00000000-0005-0000-0000-00002D560000}"/>
    <cellStyle name="Финансовый 2 41 3 3 5 2" xfId="21991" xr:uid="{00000000-0005-0000-0000-00002E560000}"/>
    <cellStyle name="Финансовый 2 41 3 3 5 3" xfId="28347" xr:uid="{00000000-0005-0000-0000-00002F560000}"/>
    <cellStyle name="Финансовый 2 41 3 3 5 4" xfId="29784" xr:uid="{00000000-0005-0000-0000-000030560000}"/>
    <cellStyle name="Финансовый 2 41 3 3 5 5" xfId="31090" xr:uid="{00000000-0005-0000-0000-000031560000}"/>
    <cellStyle name="Финансовый 2 41 3 3 5 6" xfId="34283" xr:uid="{00000000-0005-0000-0000-000032560000}"/>
    <cellStyle name="Финансовый 2 41 3 3 5 7" xfId="35619" xr:uid="{00000000-0005-0000-0000-000033560000}"/>
    <cellStyle name="Финансовый 2 41 4" xfId="10045" xr:uid="{00000000-0005-0000-0000-000034560000}"/>
    <cellStyle name="Финансовый 2 41 4 2" xfId="13357" xr:uid="{00000000-0005-0000-0000-000035560000}"/>
    <cellStyle name="Финансовый 2 41 4 3" xfId="14965" xr:uid="{00000000-0005-0000-0000-000036560000}"/>
    <cellStyle name="Финансовый 2 41 4 3 2" xfId="16015" xr:uid="{00000000-0005-0000-0000-000037560000}"/>
    <cellStyle name="Финансовый 2 41 4 3 3" xfId="19998" xr:uid="{00000000-0005-0000-0000-000038560000}"/>
    <cellStyle name="Финансовый 2 41 4 3 4" xfId="22962" xr:uid="{00000000-0005-0000-0000-000039560000}"/>
    <cellStyle name="Финансовый 2 41 4 3 5" xfId="25911" xr:uid="{00000000-0005-0000-0000-00003A560000}"/>
    <cellStyle name="Финансовый 2 41 4 3 6" xfId="25107" xr:uid="{00000000-0005-0000-0000-00003B560000}"/>
    <cellStyle name="Финансовый 2 41 4 3 7" xfId="25446" xr:uid="{00000000-0005-0000-0000-00003C560000}"/>
    <cellStyle name="Финансовый 2 41 4 3 8" xfId="33171" xr:uid="{00000000-0005-0000-0000-00003D560000}"/>
    <cellStyle name="Финансовый 2 41 4 3 9" xfId="32313" xr:uid="{00000000-0005-0000-0000-00003E560000}"/>
    <cellStyle name="Финансовый 2 41 4 4" xfId="17637" xr:uid="{00000000-0005-0000-0000-00003F560000}"/>
    <cellStyle name="Финансовый 2 41 4 5" xfId="18949" xr:uid="{00000000-0005-0000-0000-000040560000}"/>
    <cellStyle name="Финансовый 2 41 4 5 2" xfId="23391" xr:uid="{00000000-0005-0000-0000-000041560000}"/>
    <cellStyle name="Финансовый 2 41 4 5 3" xfId="28092" xr:uid="{00000000-0005-0000-0000-000042560000}"/>
    <cellStyle name="Финансовый 2 41 4 5 4" xfId="29529" xr:uid="{00000000-0005-0000-0000-000043560000}"/>
    <cellStyle name="Финансовый 2 41 4 5 5" xfId="30835" xr:uid="{00000000-0005-0000-0000-000044560000}"/>
    <cellStyle name="Финансовый 2 41 4 5 6" xfId="34538" xr:uid="{00000000-0005-0000-0000-000045560000}"/>
    <cellStyle name="Финансовый 2 41 4 5 7" xfId="35874" xr:uid="{00000000-0005-0000-0000-000046560000}"/>
    <cellStyle name="Финансовый 2 41 5" xfId="11364" xr:uid="{00000000-0005-0000-0000-000047560000}"/>
    <cellStyle name="Финансовый 2 41 6" xfId="14005" xr:uid="{00000000-0005-0000-0000-000048560000}"/>
    <cellStyle name="Финансовый 2 41 7" xfId="14317" xr:uid="{00000000-0005-0000-0000-000049560000}"/>
    <cellStyle name="Финансовый 2 41 7 2" xfId="16663" xr:uid="{00000000-0005-0000-0000-00004A560000}"/>
    <cellStyle name="Финансовый 2 41 7 3" xfId="20646" xr:uid="{00000000-0005-0000-0000-00004B560000}"/>
    <cellStyle name="Финансовый 2 41 7 4" xfId="22722" xr:uid="{00000000-0005-0000-0000-00004C560000}"/>
    <cellStyle name="Финансовый 2 41 7 5" xfId="27069" xr:uid="{00000000-0005-0000-0000-00004D560000}"/>
    <cellStyle name="Финансовый 2 41 7 6" xfId="26353" xr:uid="{00000000-0005-0000-0000-00004E560000}"/>
    <cellStyle name="Финансовый 2 41 7 7" xfId="27071" xr:uid="{00000000-0005-0000-0000-00004F560000}"/>
    <cellStyle name="Финансовый 2 41 7 8" xfId="33819" xr:uid="{00000000-0005-0000-0000-000050560000}"/>
    <cellStyle name="Финансовый 2 41 7 9" xfId="31628" xr:uid="{00000000-0005-0000-0000-000051560000}"/>
    <cellStyle name="Финансовый 2 41 8" xfId="16989" xr:uid="{00000000-0005-0000-0000-000052560000}"/>
    <cellStyle name="Финансовый 2 41 9" xfId="18301" xr:uid="{00000000-0005-0000-0000-000053560000}"/>
    <cellStyle name="Финансовый 2 41 9 2" xfId="22122" xr:uid="{00000000-0005-0000-0000-000054560000}"/>
    <cellStyle name="Финансовый 2 41 9 3" xfId="27444" xr:uid="{00000000-0005-0000-0000-000055560000}"/>
    <cellStyle name="Финансовый 2 41 9 4" xfId="28881" xr:uid="{00000000-0005-0000-0000-000056560000}"/>
    <cellStyle name="Финансовый 2 41 9 5" xfId="30187" xr:uid="{00000000-0005-0000-0000-000057560000}"/>
    <cellStyle name="Финансовый 2 41 9 6" xfId="35186" xr:uid="{00000000-0005-0000-0000-000058560000}"/>
    <cellStyle name="Финансовый 2 41 9 7" xfId="36522" xr:uid="{00000000-0005-0000-0000-000059560000}"/>
    <cellStyle name="Финансовый 2 42" xfId="136" xr:uid="{00000000-0005-0000-0000-00005A560000}"/>
    <cellStyle name="Финансовый 2 42 2" xfId="501" xr:uid="{00000000-0005-0000-0000-00005B560000}"/>
    <cellStyle name="Финансовый 2 42 2 2" xfId="7910" xr:uid="{00000000-0005-0000-0000-00005C560000}"/>
    <cellStyle name="Финансовый 2 42 2 3" xfId="10409" xr:uid="{00000000-0005-0000-0000-00005D560000}"/>
    <cellStyle name="Финансовый 2 42 3" xfId="1480" xr:uid="{00000000-0005-0000-0000-00005E560000}"/>
    <cellStyle name="Финансовый 2 42 3 2" xfId="8074" xr:uid="{00000000-0005-0000-0000-00005F560000}"/>
    <cellStyle name="Финансовый 2 42 3 2 2" xfId="13706" xr:uid="{00000000-0005-0000-0000-000060560000}"/>
    <cellStyle name="Финансовый 2 42 3 2 3" xfId="14616" xr:uid="{00000000-0005-0000-0000-000061560000}"/>
    <cellStyle name="Финансовый 2 42 3 2 3 2" xfId="16364" xr:uid="{00000000-0005-0000-0000-000062560000}"/>
    <cellStyle name="Финансовый 2 42 3 2 3 3" xfId="20347" xr:uid="{00000000-0005-0000-0000-000063560000}"/>
    <cellStyle name="Финансовый 2 42 3 2 3 4" xfId="23935" xr:uid="{00000000-0005-0000-0000-000064560000}"/>
    <cellStyle name="Финансовый 2 42 3 2 3 5" xfId="25854" xr:uid="{00000000-0005-0000-0000-000065560000}"/>
    <cellStyle name="Финансовый 2 42 3 2 3 6" xfId="21798" xr:uid="{00000000-0005-0000-0000-000066560000}"/>
    <cellStyle name="Финансовый 2 42 3 2 3 7" xfId="23934" xr:uid="{00000000-0005-0000-0000-000067560000}"/>
    <cellStyle name="Финансовый 2 42 3 2 3 8" xfId="33520" xr:uid="{00000000-0005-0000-0000-000068560000}"/>
    <cellStyle name="Финансовый 2 42 3 2 3 9" xfId="31690" xr:uid="{00000000-0005-0000-0000-000069560000}"/>
    <cellStyle name="Финансовый 2 42 3 2 4" xfId="17288" xr:uid="{00000000-0005-0000-0000-00006A560000}"/>
    <cellStyle name="Финансовый 2 42 3 2 5" xfId="18600" xr:uid="{00000000-0005-0000-0000-00006B560000}"/>
    <cellStyle name="Финансовый 2 42 3 2 5 2" xfId="25337" xr:uid="{00000000-0005-0000-0000-00006C560000}"/>
    <cellStyle name="Финансовый 2 42 3 2 5 3" xfId="27743" xr:uid="{00000000-0005-0000-0000-00006D560000}"/>
    <cellStyle name="Финансовый 2 42 3 2 5 4" xfId="29180" xr:uid="{00000000-0005-0000-0000-00006E560000}"/>
    <cellStyle name="Финансовый 2 42 3 2 5 5" xfId="30486" xr:uid="{00000000-0005-0000-0000-00006F560000}"/>
    <cellStyle name="Финансовый 2 42 3 2 5 6" xfId="34887" xr:uid="{00000000-0005-0000-0000-000070560000}"/>
    <cellStyle name="Финансовый 2 42 3 2 5 7" xfId="36223" xr:uid="{00000000-0005-0000-0000-000071560000}"/>
    <cellStyle name="Финансовый 2 42 3 3" xfId="12574" xr:uid="{00000000-0005-0000-0000-000072560000}"/>
    <cellStyle name="Финансовый 2 42 3 3 2" xfId="13058" xr:uid="{00000000-0005-0000-0000-000073560000}"/>
    <cellStyle name="Финансовый 2 42 3 3 3" xfId="15264" xr:uid="{00000000-0005-0000-0000-000074560000}"/>
    <cellStyle name="Финансовый 2 42 3 3 3 2" xfId="15716" xr:uid="{00000000-0005-0000-0000-000075560000}"/>
    <cellStyle name="Финансовый 2 42 3 3 3 3" xfId="19699" xr:uid="{00000000-0005-0000-0000-000076560000}"/>
    <cellStyle name="Финансовый 2 42 3 3 3 4" xfId="24519" xr:uid="{00000000-0005-0000-0000-000077560000}"/>
    <cellStyle name="Финансовый 2 42 3 3 3 5" xfId="26924" xr:uid="{00000000-0005-0000-0000-000078560000}"/>
    <cellStyle name="Финансовый 2 42 3 3 3 6" xfId="22557" xr:uid="{00000000-0005-0000-0000-000079560000}"/>
    <cellStyle name="Финансовый 2 42 3 3 3 7" xfId="26981" xr:uid="{00000000-0005-0000-0000-00007A560000}"/>
    <cellStyle name="Финансовый 2 42 3 3 3 8" xfId="32872" xr:uid="{00000000-0005-0000-0000-00007B560000}"/>
    <cellStyle name="Финансовый 2 42 3 3 3 9" xfId="32132" xr:uid="{00000000-0005-0000-0000-00007C560000}"/>
    <cellStyle name="Финансовый 2 42 3 3 4" xfId="17936" xr:uid="{00000000-0005-0000-0000-00007D560000}"/>
    <cellStyle name="Финансовый 2 42 3 3 5" xfId="19248" xr:uid="{00000000-0005-0000-0000-00007E560000}"/>
    <cellStyle name="Финансовый 2 42 3 3 5 2" xfId="23378" xr:uid="{00000000-0005-0000-0000-00007F560000}"/>
    <cellStyle name="Финансовый 2 42 3 3 5 3" xfId="28391" xr:uid="{00000000-0005-0000-0000-000080560000}"/>
    <cellStyle name="Финансовый 2 42 3 3 5 4" xfId="29828" xr:uid="{00000000-0005-0000-0000-000081560000}"/>
    <cellStyle name="Финансовый 2 42 3 3 5 5" xfId="31134" xr:uid="{00000000-0005-0000-0000-000082560000}"/>
    <cellStyle name="Финансовый 2 42 3 3 5 6" xfId="34239" xr:uid="{00000000-0005-0000-0000-000083560000}"/>
    <cellStyle name="Финансовый 2 42 3 3 5 7" xfId="35575" xr:uid="{00000000-0005-0000-0000-000084560000}"/>
    <cellStyle name="Финансовый 2 42 4" xfId="10046" xr:uid="{00000000-0005-0000-0000-000085560000}"/>
    <cellStyle name="Финансовый 2 42 4 2" xfId="13356" xr:uid="{00000000-0005-0000-0000-000086560000}"/>
    <cellStyle name="Финансовый 2 42 4 3" xfId="14966" xr:uid="{00000000-0005-0000-0000-000087560000}"/>
    <cellStyle name="Финансовый 2 42 4 3 2" xfId="16014" xr:uid="{00000000-0005-0000-0000-000088560000}"/>
    <cellStyle name="Финансовый 2 42 4 3 3" xfId="19997" xr:uid="{00000000-0005-0000-0000-000089560000}"/>
    <cellStyle name="Финансовый 2 42 4 3 4" xfId="22810" xr:uid="{00000000-0005-0000-0000-00008A560000}"/>
    <cellStyle name="Финансовый 2 42 4 3 5" xfId="25125" xr:uid="{00000000-0005-0000-0000-00008B560000}"/>
    <cellStyle name="Финансовый 2 42 4 3 6" xfId="25754" xr:uid="{00000000-0005-0000-0000-00008C560000}"/>
    <cellStyle name="Финансовый 2 42 4 3 7" xfId="21970" xr:uid="{00000000-0005-0000-0000-00008D560000}"/>
    <cellStyle name="Финансовый 2 42 4 3 8" xfId="33170" xr:uid="{00000000-0005-0000-0000-00008E560000}"/>
    <cellStyle name="Финансовый 2 42 4 3 9" xfId="31420" xr:uid="{00000000-0005-0000-0000-00008F560000}"/>
    <cellStyle name="Финансовый 2 42 4 4" xfId="17638" xr:uid="{00000000-0005-0000-0000-000090560000}"/>
    <cellStyle name="Финансовый 2 42 4 5" xfId="18950" xr:uid="{00000000-0005-0000-0000-000091560000}"/>
    <cellStyle name="Финансовый 2 42 4 5 2" xfId="23185" xr:uid="{00000000-0005-0000-0000-000092560000}"/>
    <cellStyle name="Финансовый 2 42 4 5 3" xfId="28093" xr:uid="{00000000-0005-0000-0000-000093560000}"/>
    <cellStyle name="Финансовый 2 42 4 5 4" xfId="29530" xr:uid="{00000000-0005-0000-0000-000094560000}"/>
    <cellStyle name="Финансовый 2 42 4 5 5" xfId="30836" xr:uid="{00000000-0005-0000-0000-000095560000}"/>
    <cellStyle name="Финансовый 2 42 4 5 6" xfId="34537" xr:uid="{00000000-0005-0000-0000-000096560000}"/>
    <cellStyle name="Финансовый 2 42 4 5 7" xfId="35873" xr:uid="{00000000-0005-0000-0000-000097560000}"/>
    <cellStyle name="Финансовый 2 42 5" xfId="11365" xr:uid="{00000000-0005-0000-0000-000098560000}"/>
    <cellStyle name="Финансовый 2 42 6" xfId="14004" xr:uid="{00000000-0005-0000-0000-000099560000}"/>
    <cellStyle name="Финансовый 2 42 7" xfId="14318" xr:uid="{00000000-0005-0000-0000-00009A560000}"/>
    <cellStyle name="Финансовый 2 42 7 2" xfId="16662" xr:uid="{00000000-0005-0000-0000-00009B560000}"/>
    <cellStyle name="Финансовый 2 42 7 3" xfId="20645" xr:uid="{00000000-0005-0000-0000-00009C560000}"/>
    <cellStyle name="Финансовый 2 42 7 4" xfId="22613" xr:uid="{00000000-0005-0000-0000-00009D560000}"/>
    <cellStyle name="Финансовый 2 42 7 5" xfId="25996" xr:uid="{00000000-0005-0000-0000-00009E560000}"/>
    <cellStyle name="Финансовый 2 42 7 6" xfId="21804" xr:uid="{00000000-0005-0000-0000-00009F560000}"/>
    <cellStyle name="Финансовый 2 42 7 7" xfId="25590" xr:uid="{00000000-0005-0000-0000-0000A0560000}"/>
    <cellStyle name="Финансовый 2 42 7 8" xfId="33818" xr:uid="{00000000-0005-0000-0000-0000A1560000}"/>
    <cellStyle name="Финансовый 2 42 7 9" xfId="31666" xr:uid="{00000000-0005-0000-0000-0000A2560000}"/>
    <cellStyle name="Финансовый 2 42 8" xfId="16990" xr:uid="{00000000-0005-0000-0000-0000A3560000}"/>
    <cellStyle name="Финансовый 2 42 9" xfId="18302" xr:uid="{00000000-0005-0000-0000-0000A4560000}"/>
    <cellStyle name="Финансовый 2 42 9 2" xfId="22068" xr:uid="{00000000-0005-0000-0000-0000A5560000}"/>
    <cellStyle name="Финансовый 2 42 9 3" xfId="27445" xr:uid="{00000000-0005-0000-0000-0000A6560000}"/>
    <cellStyle name="Финансовый 2 42 9 4" xfId="28882" xr:uid="{00000000-0005-0000-0000-0000A7560000}"/>
    <cellStyle name="Финансовый 2 42 9 5" xfId="30188" xr:uid="{00000000-0005-0000-0000-0000A8560000}"/>
    <cellStyle name="Финансовый 2 42 9 6" xfId="35185" xr:uid="{00000000-0005-0000-0000-0000A9560000}"/>
    <cellStyle name="Финансовый 2 42 9 7" xfId="36521" xr:uid="{00000000-0005-0000-0000-0000AA560000}"/>
    <cellStyle name="Финансовый 2 43" xfId="137" xr:uid="{00000000-0005-0000-0000-0000AB560000}"/>
    <cellStyle name="Финансовый 2 43 2" xfId="502" xr:uid="{00000000-0005-0000-0000-0000AC560000}"/>
    <cellStyle name="Финансовый 2 43 2 2" xfId="7770" xr:uid="{00000000-0005-0000-0000-0000AD560000}"/>
    <cellStyle name="Финансовый 2 43 2 3" xfId="10410" xr:uid="{00000000-0005-0000-0000-0000AE560000}"/>
    <cellStyle name="Финансовый 2 43 3" xfId="1481" xr:uid="{00000000-0005-0000-0000-0000AF560000}"/>
    <cellStyle name="Финансовый 2 43 3 2" xfId="7939" xr:uid="{00000000-0005-0000-0000-0000B0560000}"/>
    <cellStyle name="Финансовый 2 43 3 2 2" xfId="13738" xr:uid="{00000000-0005-0000-0000-0000B1560000}"/>
    <cellStyle name="Финансовый 2 43 3 2 3" xfId="14584" xr:uid="{00000000-0005-0000-0000-0000B2560000}"/>
    <cellStyle name="Финансовый 2 43 3 2 3 2" xfId="16396" xr:uid="{00000000-0005-0000-0000-0000B3560000}"/>
    <cellStyle name="Финансовый 2 43 3 2 3 3" xfId="20379" xr:uid="{00000000-0005-0000-0000-0000B4560000}"/>
    <cellStyle name="Финансовый 2 43 3 2 3 4" xfId="23491" xr:uid="{00000000-0005-0000-0000-0000B5560000}"/>
    <cellStyle name="Финансовый 2 43 3 2 3 5" xfId="24961" xr:uid="{00000000-0005-0000-0000-0000B6560000}"/>
    <cellStyle name="Финансовый 2 43 3 2 3 6" xfId="23577" xr:uid="{00000000-0005-0000-0000-0000B7560000}"/>
    <cellStyle name="Финансовый 2 43 3 2 3 7" xfId="26249" xr:uid="{00000000-0005-0000-0000-0000B8560000}"/>
    <cellStyle name="Финансовый 2 43 3 2 3 8" xfId="33552" xr:uid="{00000000-0005-0000-0000-0000B9560000}"/>
    <cellStyle name="Финансовый 2 43 3 2 3 9" xfId="31630" xr:uid="{00000000-0005-0000-0000-0000BA560000}"/>
    <cellStyle name="Финансовый 2 43 3 2 4" xfId="17256" xr:uid="{00000000-0005-0000-0000-0000BB560000}"/>
    <cellStyle name="Финансовый 2 43 3 2 5" xfId="18568" xr:uid="{00000000-0005-0000-0000-0000BC560000}"/>
    <cellStyle name="Финансовый 2 43 3 2 5 2" xfId="23820" xr:uid="{00000000-0005-0000-0000-0000BD560000}"/>
    <cellStyle name="Финансовый 2 43 3 2 5 3" xfId="27711" xr:uid="{00000000-0005-0000-0000-0000BE560000}"/>
    <cellStyle name="Финансовый 2 43 3 2 5 4" xfId="29148" xr:uid="{00000000-0005-0000-0000-0000BF560000}"/>
    <cellStyle name="Финансовый 2 43 3 2 5 5" xfId="30454" xr:uid="{00000000-0005-0000-0000-0000C0560000}"/>
    <cellStyle name="Финансовый 2 43 3 2 5 6" xfId="34919" xr:uid="{00000000-0005-0000-0000-0000C1560000}"/>
    <cellStyle name="Финансовый 2 43 3 2 5 7" xfId="36255" xr:uid="{00000000-0005-0000-0000-0000C2560000}"/>
    <cellStyle name="Финансовый 2 43 3 3" xfId="12542" xr:uid="{00000000-0005-0000-0000-0000C3560000}"/>
    <cellStyle name="Финансовый 2 43 3 3 2" xfId="13090" xr:uid="{00000000-0005-0000-0000-0000C4560000}"/>
    <cellStyle name="Финансовый 2 43 3 3 3" xfId="15232" xr:uid="{00000000-0005-0000-0000-0000C5560000}"/>
    <cellStyle name="Финансовый 2 43 3 3 3 2" xfId="15748" xr:uid="{00000000-0005-0000-0000-0000C6560000}"/>
    <cellStyle name="Финансовый 2 43 3 3 3 3" xfId="19731" xr:uid="{00000000-0005-0000-0000-0000C7560000}"/>
    <cellStyle name="Финансовый 2 43 3 3 3 4" xfId="24905" xr:uid="{00000000-0005-0000-0000-0000C8560000}"/>
    <cellStyle name="Финансовый 2 43 3 3 3 5" xfId="25871" xr:uid="{00000000-0005-0000-0000-0000C9560000}"/>
    <cellStyle name="Финансовый 2 43 3 3 3 6" xfId="21816" xr:uid="{00000000-0005-0000-0000-0000CA560000}"/>
    <cellStyle name="Финансовый 2 43 3 3 3 7" xfId="25890" xr:uid="{00000000-0005-0000-0000-0000CB560000}"/>
    <cellStyle name="Финансовый 2 43 3 3 3 8" xfId="32904" xr:uid="{00000000-0005-0000-0000-0000CC560000}"/>
    <cellStyle name="Финансовый 2 43 3 3 3 9" xfId="31560" xr:uid="{00000000-0005-0000-0000-0000CD560000}"/>
    <cellStyle name="Финансовый 2 43 3 3 4" xfId="17904" xr:uid="{00000000-0005-0000-0000-0000CE560000}"/>
    <cellStyle name="Финансовый 2 43 3 3 5" xfId="19216" xr:uid="{00000000-0005-0000-0000-0000CF560000}"/>
    <cellStyle name="Финансовый 2 43 3 3 5 2" xfId="23614" xr:uid="{00000000-0005-0000-0000-0000D0560000}"/>
    <cellStyle name="Финансовый 2 43 3 3 5 3" xfId="28359" xr:uid="{00000000-0005-0000-0000-0000D1560000}"/>
    <cellStyle name="Финансовый 2 43 3 3 5 4" xfId="29796" xr:uid="{00000000-0005-0000-0000-0000D2560000}"/>
    <cellStyle name="Финансовый 2 43 3 3 5 5" xfId="31102" xr:uid="{00000000-0005-0000-0000-0000D3560000}"/>
    <cellStyle name="Финансовый 2 43 3 3 5 6" xfId="34271" xr:uid="{00000000-0005-0000-0000-0000D4560000}"/>
    <cellStyle name="Финансовый 2 43 3 3 5 7" xfId="35607" xr:uid="{00000000-0005-0000-0000-0000D5560000}"/>
    <cellStyle name="Финансовый 2 43 4" xfId="10047" xr:uid="{00000000-0005-0000-0000-0000D6560000}"/>
    <cellStyle name="Финансовый 2 43 4 2" xfId="13355" xr:uid="{00000000-0005-0000-0000-0000D7560000}"/>
    <cellStyle name="Финансовый 2 43 4 3" xfId="14967" xr:uid="{00000000-0005-0000-0000-0000D8560000}"/>
    <cellStyle name="Финансовый 2 43 4 3 2" xfId="16013" xr:uid="{00000000-0005-0000-0000-0000D9560000}"/>
    <cellStyle name="Финансовый 2 43 4 3 3" xfId="19996" xr:uid="{00000000-0005-0000-0000-0000DA560000}"/>
    <cellStyle name="Финансовый 2 43 4 3 4" xfId="25104" xr:uid="{00000000-0005-0000-0000-0000DB560000}"/>
    <cellStyle name="Финансовый 2 43 4 3 5" xfId="26287" xr:uid="{00000000-0005-0000-0000-0000DC560000}"/>
    <cellStyle name="Финансовый 2 43 4 3 6" xfId="25640" xr:uid="{00000000-0005-0000-0000-0000DD560000}"/>
    <cellStyle name="Финансовый 2 43 4 3 7" xfId="23137" xr:uid="{00000000-0005-0000-0000-0000DE560000}"/>
    <cellStyle name="Финансовый 2 43 4 3 8" xfId="33169" xr:uid="{00000000-0005-0000-0000-0000DF560000}"/>
    <cellStyle name="Финансовый 2 43 4 3 9" xfId="32517" xr:uid="{00000000-0005-0000-0000-0000E0560000}"/>
    <cellStyle name="Финансовый 2 43 4 4" xfId="17639" xr:uid="{00000000-0005-0000-0000-0000E1560000}"/>
    <cellStyle name="Финансовый 2 43 4 5" xfId="18951" xr:uid="{00000000-0005-0000-0000-0000E2560000}"/>
    <cellStyle name="Финансовый 2 43 4 5 2" xfId="23015" xr:uid="{00000000-0005-0000-0000-0000E3560000}"/>
    <cellStyle name="Финансовый 2 43 4 5 3" xfId="28094" xr:uid="{00000000-0005-0000-0000-0000E4560000}"/>
    <cellStyle name="Финансовый 2 43 4 5 4" xfId="29531" xr:uid="{00000000-0005-0000-0000-0000E5560000}"/>
    <cellStyle name="Финансовый 2 43 4 5 5" xfId="30837" xr:uid="{00000000-0005-0000-0000-0000E6560000}"/>
    <cellStyle name="Финансовый 2 43 4 5 6" xfId="34536" xr:uid="{00000000-0005-0000-0000-0000E7560000}"/>
    <cellStyle name="Финансовый 2 43 4 5 7" xfId="35872" xr:uid="{00000000-0005-0000-0000-0000E8560000}"/>
    <cellStyle name="Финансовый 2 43 5" xfId="11366" xr:uid="{00000000-0005-0000-0000-0000E9560000}"/>
    <cellStyle name="Финансовый 2 43 6" xfId="14003" xr:uid="{00000000-0005-0000-0000-0000EA560000}"/>
    <cellStyle name="Финансовый 2 43 7" xfId="14319" xr:uid="{00000000-0005-0000-0000-0000EB560000}"/>
    <cellStyle name="Финансовый 2 43 7 2" xfId="16661" xr:uid="{00000000-0005-0000-0000-0000EC560000}"/>
    <cellStyle name="Финансовый 2 43 7 3" xfId="20644" xr:uid="{00000000-0005-0000-0000-0000ED560000}"/>
    <cellStyle name="Финансовый 2 43 7 4" xfId="21961" xr:uid="{00000000-0005-0000-0000-0000EE560000}"/>
    <cellStyle name="Финансовый 2 43 7 5" xfId="24824" xr:uid="{00000000-0005-0000-0000-0000EF560000}"/>
    <cellStyle name="Финансовый 2 43 7 6" xfId="26804" xr:uid="{00000000-0005-0000-0000-0000F0560000}"/>
    <cellStyle name="Финансовый 2 43 7 7" xfId="23062" xr:uid="{00000000-0005-0000-0000-0000F1560000}"/>
    <cellStyle name="Финансовый 2 43 7 8" xfId="33817" xr:uid="{00000000-0005-0000-0000-0000F2560000}"/>
    <cellStyle name="Финансовый 2 43 7 9" xfId="31682" xr:uid="{00000000-0005-0000-0000-0000F3560000}"/>
    <cellStyle name="Финансовый 2 43 8" xfId="16991" xr:uid="{00000000-0005-0000-0000-0000F4560000}"/>
    <cellStyle name="Финансовый 2 43 9" xfId="18303" xr:uid="{00000000-0005-0000-0000-0000F5560000}"/>
    <cellStyle name="Финансовый 2 43 9 2" xfId="21952" xr:uid="{00000000-0005-0000-0000-0000F6560000}"/>
    <cellStyle name="Финансовый 2 43 9 3" xfId="27446" xr:uid="{00000000-0005-0000-0000-0000F7560000}"/>
    <cellStyle name="Финансовый 2 43 9 4" xfId="28883" xr:uid="{00000000-0005-0000-0000-0000F8560000}"/>
    <cellStyle name="Финансовый 2 43 9 5" xfId="30189" xr:uid="{00000000-0005-0000-0000-0000F9560000}"/>
    <cellStyle name="Финансовый 2 43 9 6" xfId="35184" xr:uid="{00000000-0005-0000-0000-0000FA560000}"/>
    <cellStyle name="Финансовый 2 43 9 7" xfId="36520" xr:uid="{00000000-0005-0000-0000-0000FB560000}"/>
    <cellStyle name="Финансовый 2 44" xfId="138" xr:uid="{00000000-0005-0000-0000-0000FC560000}"/>
    <cellStyle name="Финансовый 2 44 2" xfId="503" xr:uid="{00000000-0005-0000-0000-0000FD560000}"/>
    <cellStyle name="Финансовый 2 44 2 2" xfId="8238" xr:uid="{00000000-0005-0000-0000-0000FE560000}"/>
    <cellStyle name="Финансовый 2 44 2 3" xfId="10411" xr:uid="{00000000-0005-0000-0000-0000FF560000}"/>
    <cellStyle name="Финансовый 2 44 3" xfId="1482" xr:uid="{00000000-0005-0000-0000-000000570000}"/>
    <cellStyle name="Финансовый 2 44 3 2" xfId="7697" xr:uid="{00000000-0005-0000-0000-000001570000}"/>
    <cellStyle name="Финансовый 2 44 3 2 2" xfId="13807" xr:uid="{00000000-0005-0000-0000-000002570000}"/>
    <cellStyle name="Финансовый 2 44 3 2 3" xfId="14515" xr:uid="{00000000-0005-0000-0000-000003570000}"/>
    <cellStyle name="Финансовый 2 44 3 2 3 2" xfId="16465" xr:uid="{00000000-0005-0000-0000-000004570000}"/>
    <cellStyle name="Финансовый 2 44 3 2 3 3" xfId="20448" xr:uid="{00000000-0005-0000-0000-000005570000}"/>
    <cellStyle name="Финансовый 2 44 3 2 3 4" xfId="25061" xr:uid="{00000000-0005-0000-0000-000006570000}"/>
    <cellStyle name="Финансовый 2 44 3 2 3 5" xfId="26691" xr:uid="{00000000-0005-0000-0000-000007570000}"/>
    <cellStyle name="Финансовый 2 44 3 2 3 6" xfId="22819" xr:uid="{00000000-0005-0000-0000-000008570000}"/>
    <cellStyle name="Финансовый 2 44 3 2 3 7" xfId="26083" xr:uid="{00000000-0005-0000-0000-000009570000}"/>
    <cellStyle name="Финансовый 2 44 3 2 3 8" xfId="33621" xr:uid="{00000000-0005-0000-0000-00000A570000}"/>
    <cellStyle name="Финансовый 2 44 3 2 3 9" xfId="32506" xr:uid="{00000000-0005-0000-0000-00000B570000}"/>
    <cellStyle name="Финансовый 2 44 3 2 4" xfId="17187" xr:uid="{00000000-0005-0000-0000-00000C570000}"/>
    <cellStyle name="Финансовый 2 44 3 2 5" xfId="18499" xr:uid="{00000000-0005-0000-0000-00000D570000}"/>
    <cellStyle name="Финансовый 2 44 3 2 5 2" xfId="21036" xr:uid="{00000000-0005-0000-0000-00000E570000}"/>
    <cellStyle name="Финансовый 2 44 3 2 5 3" xfId="27642" xr:uid="{00000000-0005-0000-0000-00000F570000}"/>
    <cellStyle name="Финансовый 2 44 3 2 5 4" xfId="29079" xr:uid="{00000000-0005-0000-0000-000010570000}"/>
    <cellStyle name="Финансовый 2 44 3 2 5 5" xfId="30385" xr:uid="{00000000-0005-0000-0000-000011570000}"/>
    <cellStyle name="Финансовый 2 44 3 2 5 6" xfId="34988" xr:uid="{00000000-0005-0000-0000-000012570000}"/>
    <cellStyle name="Финансовый 2 44 3 2 5 7" xfId="36324" xr:uid="{00000000-0005-0000-0000-000013570000}"/>
    <cellStyle name="Финансовый 2 44 3 3" xfId="12473" xr:uid="{00000000-0005-0000-0000-000014570000}"/>
    <cellStyle name="Финансовый 2 44 3 3 2" xfId="13159" xr:uid="{00000000-0005-0000-0000-000015570000}"/>
    <cellStyle name="Финансовый 2 44 3 3 3" xfId="15163" xr:uid="{00000000-0005-0000-0000-000016570000}"/>
    <cellStyle name="Финансовый 2 44 3 3 3 2" xfId="15817" xr:uid="{00000000-0005-0000-0000-000017570000}"/>
    <cellStyle name="Финансовый 2 44 3 3 3 3" xfId="19800" xr:uid="{00000000-0005-0000-0000-000018570000}"/>
    <cellStyle name="Финансовый 2 44 3 3 3 4" xfId="21800" xr:uid="{00000000-0005-0000-0000-000019570000}"/>
    <cellStyle name="Финансовый 2 44 3 3 3 5" xfId="26110" xr:uid="{00000000-0005-0000-0000-00001A570000}"/>
    <cellStyle name="Финансовый 2 44 3 3 3 6" xfId="21043" xr:uid="{00000000-0005-0000-0000-00001B570000}"/>
    <cellStyle name="Финансовый 2 44 3 3 3 7" xfId="25836" xr:uid="{00000000-0005-0000-0000-00001C570000}"/>
    <cellStyle name="Финансовый 2 44 3 3 3 8" xfId="32973" xr:uid="{00000000-0005-0000-0000-00001D570000}"/>
    <cellStyle name="Финансовый 2 44 3 3 3 9" xfId="32467" xr:uid="{00000000-0005-0000-0000-00001E570000}"/>
    <cellStyle name="Финансовый 2 44 3 3 4" xfId="17835" xr:uid="{00000000-0005-0000-0000-00001F570000}"/>
    <cellStyle name="Финансовый 2 44 3 3 5" xfId="19147" xr:uid="{00000000-0005-0000-0000-000020570000}"/>
    <cellStyle name="Финансовый 2 44 3 3 5 2" xfId="22360" xr:uid="{00000000-0005-0000-0000-000021570000}"/>
    <cellStyle name="Финансовый 2 44 3 3 5 3" xfId="28290" xr:uid="{00000000-0005-0000-0000-000022570000}"/>
    <cellStyle name="Финансовый 2 44 3 3 5 4" xfId="29727" xr:uid="{00000000-0005-0000-0000-000023570000}"/>
    <cellStyle name="Финансовый 2 44 3 3 5 5" xfId="31033" xr:uid="{00000000-0005-0000-0000-000024570000}"/>
    <cellStyle name="Финансовый 2 44 3 3 5 6" xfId="34340" xr:uid="{00000000-0005-0000-0000-000025570000}"/>
    <cellStyle name="Финансовый 2 44 3 3 5 7" xfId="35676" xr:uid="{00000000-0005-0000-0000-000026570000}"/>
    <cellStyle name="Финансовый 2 44 4" xfId="10048" xr:uid="{00000000-0005-0000-0000-000027570000}"/>
    <cellStyle name="Финансовый 2 44 4 2" xfId="13354" xr:uid="{00000000-0005-0000-0000-000028570000}"/>
    <cellStyle name="Финансовый 2 44 4 3" xfId="14968" xr:uid="{00000000-0005-0000-0000-000029570000}"/>
    <cellStyle name="Финансовый 2 44 4 3 2" xfId="16012" xr:uid="{00000000-0005-0000-0000-00002A570000}"/>
    <cellStyle name="Финансовый 2 44 4 3 3" xfId="19995" xr:uid="{00000000-0005-0000-0000-00002B570000}"/>
    <cellStyle name="Финансовый 2 44 4 3 4" xfId="21412" xr:uid="{00000000-0005-0000-0000-00002C570000}"/>
    <cellStyle name="Финансовый 2 44 4 3 5" xfId="25789" xr:uid="{00000000-0005-0000-0000-00002D570000}"/>
    <cellStyle name="Финансовый 2 44 4 3 6" xfId="26222" xr:uid="{00000000-0005-0000-0000-00002E570000}"/>
    <cellStyle name="Финансовый 2 44 4 3 7" xfId="21138" xr:uid="{00000000-0005-0000-0000-00002F570000}"/>
    <cellStyle name="Финансовый 2 44 4 3 8" xfId="33168" xr:uid="{00000000-0005-0000-0000-000030570000}"/>
    <cellStyle name="Финансовый 2 44 4 3 9" xfId="31469" xr:uid="{00000000-0005-0000-0000-000031570000}"/>
    <cellStyle name="Финансовый 2 44 4 4" xfId="17640" xr:uid="{00000000-0005-0000-0000-000032570000}"/>
    <cellStyle name="Финансовый 2 44 4 5" xfId="18952" xr:uid="{00000000-0005-0000-0000-000033570000}"/>
    <cellStyle name="Финансовый 2 44 4 5 2" xfId="22893" xr:uid="{00000000-0005-0000-0000-000034570000}"/>
    <cellStyle name="Финансовый 2 44 4 5 3" xfId="28095" xr:uid="{00000000-0005-0000-0000-000035570000}"/>
    <cellStyle name="Финансовый 2 44 4 5 4" xfId="29532" xr:uid="{00000000-0005-0000-0000-000036570000}"/>
    <cellStyle name="Финансовый 2 44 4 5 5" xfId="30838" xr:uid="{00000000-0005-0000-0000-000037570000}"/>
    <cellStyle name="Финансовый 2 44 4 5 6" xfId="34535" xr:uid="{00000000-0005-0000-0000-000038570000}"/>
    <cellStyle name="Финансовый 2 44 4 5 7" xfId="35871" xr:uid="{00000000-0005-0000-0000-000039570000}"/>
    <cellStyle name="Финансовый 2 44 5" xfId="11367" xr:uid="{00000000-0005-0000-0000-00003A570000}"/>
    <cellStyle name="Финансовый 2 44 6" xfId="14002" xr:uid="{00000000-0005-0000-0000-00003B570000}"/>
    <cellStyle name="Финансовый 2 44 7" xfId="14320" xr:uid="{00000000-0005-0000-0000-00003C570000}"/>
    <cellStyle name="Финансовый 2 44 7 2" xfId="16660" xr:uid="{00000000-0005-0000-0000-00003D570000}"/>
    <cellStyle name="Финансовый 2 44 7 3" xfId="20643" xr:uid="{00000000-0005-0000-0000-00003E570000}"/>
    <cellStyle name="Финансовый 2 44 7 4" xfId="21908" xr:uid="{00000000-0005-0000-0000-00003F570000}"/>
    <cellStyle name="Финансовый 2 44 7 5" xfId="25668" xr:uid="{00000000-0005-0000-0000-000040570000}"/>
    <cellStyle name="Финансовый 2 44 7 6" xfId="26970" xr:uid="{00000000-0005-0000-0000-000041570000}"/>
    <cellStyle name="Финансовый 2 44 7 7" xfId="26946" xr:uid="{00000000-0005-0000-0000-000042570000}"/>
    <cellStyle name="Финансовый 2 44 7 8" xfId="33816" xr:uid="{00000000-0005-0000-0000-000043570000}"/>
    <cellStyle name="Финансовый 2 44 7 9" xfId="31383" xr:uid="{00000000-0005-0000-0000-000044570000}"/>
    <cellStyle name="Финансовый 2 44 8" xfId="16992" xr:uid="{00000000-0005-0000-0000-000045570000}"/>
    <cellStyle name="Финансовый 2 44 9" xfId="18304" xr:uid="{00000000-0005-0000-0000-000046570000}"/>
    <cellStyle name="Финансовый 2 44 9 2" xfId="21899" xr:uid="{00000000-0005-0000-0000-000047570000}"/>
    <cellStyle name="Финансовый 2 44 9 3" xfId="27447" xr:uid="{00000000-0005-0000-0000-000048570000}"/>
    <cellStyle name="Финансовый 2 44 9 4" xfId="28884" xr:uid="{00000000-0005-0000-0000-000049570000}"/>
    <cellStyle name="Финансовый 2 44 9 5" xfId="30190" xr:uid="{00000000-0005-0000-0000-00004A570000}"/>
    <cellStyle name="Финансовый 2 44 9 6" xfId="35183" xr:uid="{00000000-0005-0000-0000-00004B570000}"/>
    <cellStyle name="Финансовый 2 44 9 7" xfId="36519" xr:uid="{00000000-0005-0000-0000-00004C570000}"/>
    <cellStyle name="Финансовый 2 45" xfId="139" xr:uid="{00000000-0005-0000-0000-00004D570000}"/>
    <cellStyle name="Финансовый 2 45 2" xfId="504" xr:uid="{00000000-0005-0000-0000-00004E570000}"/>
    <cellStyle name="Финансовый 2 45 2 2" xfId="8140" xr:uid="{00000000-0005-0000-0000-00004F570000}"/>
    <cellStyle name="Финансовый 2 45 2 3" xfId="10412" xr:uid="{00000000-0005-0000-0000-000050570000}"/>
    <cellStyle name="Финансовый 2 45 3" xfId="1483" xr:uid="{00000000-0005-0000-0000-000051570000}"/>
    <cellStyle name="Финансовый 2 45 3 2" xfId="8258" xr:uid="{00000000-0005-0000-0000-000052570000}"/>
    <cellStyle name="Финансовый 2 45 3 2 2" xfId="13645" xr:uid="{00000000-0005-0000-0000-000053570000}"/>
    <cellStyle name="Финансовый 2 45 3 2 3" xfId="14677" xr:uid="{00000000-0005-0000-0000-000054570000}"/>
    <cellStyle name="Финансовый 2 45 3 2 3 2" xfId="16303" xr:uid="{00000000-0005-0000-0000-000055570000}"/>
    <cellStyle name="Финансовый 2 45 3 2 3 3" xfId="20286" xr:uid="{00000000-0005-0000-0000-000056570000}"/>
    <cellStyle name="Финансовый 2 45 3 2 3 4" xfId="24854" xr:uid="{00000000-0005-0000-0000-000057570000}"/>
    <cellStyle name="Финансовый 2 45 3 2 3 5" xfId="20949" xr:uid="{00000000-0005-0000-0000-000058570000}"/>
    <cellStyle name="Финансовый 2 45 3 2 3 6" xfId="22083" xr:uid="{00000000-0005-0000-0000-000059570000}"/>
    <cellStyle name="Финансовый 2 45 3 2 3 7" xfId="24278" xr:uid="{00000000-0005-0000-0000-00005A570000}"/>
    <cellStyle name="Финансовый 2 45 3 2 3 8" xfId="33459" xr:uid="{00000000-0005-0000-0000-00005B570000}"/>
    <cellStyle name="Финансовый 2 45 3 2 3 9" xfId="31622" xr:uid="{00000000-0005-0000-0000-00005C570000}"/>
    <cellStyle name="Финансовый 2 45 3 2 4" xfId="17349" xr:uid="{00000000-0005-0000-0000-00005D570000}"/>
    <cellStyle name="Финансовый 2 45 3 2 5" xfId="18661" xr:uid="{00000000-0005-0000-0000-00005E570000}"/>
    <cellStyle name="Финансовый 2 45 3 2 5 2" xfId="21903" xr:uid="{00000000-0005-0000-0000-00005F570000}"/>
    <cellStyle name="Финансовый 2 45 3 2 5 3" xfId="27804" xr:uid="{00000000-0005-0000-0000-000060570000}"/>
    <cellStyle name="Финансовый 2 45 3 2 5 4" xfId="29241" xr:uid="{00000000-0005-0000-0000-000061570000}"/>
    <cellStyle name="Финансовый 2 45 3 2 5 5" xfId="30547" xr:uid="{00000000-0005-0000-0000-000062570000}"/>
    <cellStyle name="Финансовый 2 45 3 2 5 6" xfId="34826" xr:uid="{00000000-0005-0000-0000-000063570000}"/>
    <cellStyle name="Финансовый 2 45 3 2 5 7" xfId="36162" xr:uid="{00000000-0005-0000-0000-000064570000}"/>
    <cellStyle name="Финансовый 2 45 3 3" xfId="12635" xr:uid="{00000000-0005-0000-0000-000065570000}"/>
    <cellStyle name="Финансовый 2 45 3 3 2" xfId="12997" xr:uid="{00000000-0005-0000-0000-000066570000}"/>
    <cellStyle name="Финансовый 2 45 3 3 3" xfId="15325" xr:uid="{00000000-0005-0000-0000-000067570000}"/>
    <cellStyle name="Финансовый 2 45 3 3 3 2" xfId="15655" xr:uid="{00000000-0005-0000-0000-000068570000}"/>
    <cellStyle name="Финансовый 2 45 3 3 3 3" xfId="19638" xr:uid="{00000000-0005-0000-0000-000069570000}"/>
    <cellStyle name="Финансовый 2 45 3 3 3 4" xfId="24326" xr:uid="{00000000-0005-0000-0000-00006A570000}"/>
    <cellStyle name="Финансовый 2 45 3 3 3 5" xfId="26201" xr:uid="{00000000-0005-0000-0000-00006B570000}"/>
    <cellStyle name="Финансовый 2 45 3 3 3 6" xfId="27114" xr:uid="{00000000-0005-0000-0000-00006C570000}"/>
    <cellStyle name="Финансовый 2 45 3 3 3 7" xfId="22794" xr:uid="{00000000-0005-0000-0000-00006D570000}"/>
    <cellStyle name="Финансовый 2 45 3 3 3 8" xfId="32811" xr:uid="{00000000-0005-0000-0000-00006E570000}"/>
    <cellStyle name="Финансовый 2 45 3 3 3 9" xfId="31476" xr:uid="{00000000-0005-0000-0000-00006F570000}"/>
    <cellStyle name="Финансовый 2 45 3 3 4" xfId="17997" xr:uid="{00000000-0005-0000-0000-000070570000}"/>
    <cellStyle name="Финансовый 2 45 3 3 5" xfId="19309" xr:uid="{00000000-0005-0000-0000-000071570000}"/>
    <cellStyle name="Финансовый 2 45 3 3 5 2" xfId="22933" xr:uid="{00000000-0005-0000-0000-000072570000}"/>
    <cellStyle name="Финансовый 2 45 3 3 5 3" xfId="28452" xr:uid="{00000000-0005-0000-0000-000073570000}"/>
    <cellStyle name="Финансовый 2 45 3 3 5 4" xfId="29889" xr:uid="{00000000-0005-0000-0000-000074570000}"/>
    <cellStyle name="Финансовый 2 45 3 3 5 5" xfId="31195" xr:uid="{00000000-0005-0000-0000-000075570000}"/>
    <cellStyle name="Финансовый 2 45 3 3 5 6" xfId="34178" xr:uid="{00000000-0005-0000-0000-000076570000}"/>
    <cellStyle name="Финансовый 2 45 3 3 5 7" xfId="35514" xr:uid="{00000000-0005-0000-0000-000077570000}"/>
    <cellStyle name="Финансовый 2 45 4" xfId="10049" xr:uid="{00000000-0005-0000-0000-000078570000}"/>
    <cellStyle name="Финансовый 2 45 4 2" xfId="13353" xr:uid="{00000000-0005-0000-0000-000079570000}"/>
    <cellStyle name="Финансовый 2 45 4 3" xfId="14969" xr:uid="{00000000-0005-0000-0000-00007A570000}"/>
    <cellStyle name="Финансовый 2 45 4 3 2" xfId="16011" xr:uid="{00000000-0005-0000-0000-00007B570000}"/>
    <cellStyle name="Финансовый 2 45 4 3 3" xfId="19994" xr:uid="{00000000-0005-0000-0000-00007C570000}"/>
    <cellStyle name="Финансовый 2 45 4 3 4" xfId="21293" xr:uid="{00000000-0005-0000-0000-00007D570000}"/>
    <cellStyle name="Финансовый 2 45 4 3 5" xfId="25613" xr:uid="{00000000-0005-0000-0000-00007E570000}"/>
    <cellStyle name="Финансовый 2 45 4 3 6" xfId="24564" xr:uid="{00000000-0005-0000-0000-00007F570000}"/>
    <cellStyle name="Финансовый 2 45 4 3 7" xfId="26451" xr:uid="{00000000-0005-0000-0000-000080570000}"/>
    <cellStyle name="Финансовый 2 45 4 3 8" xfId="33167" xr:uid="{00000000-0005-0000-0000-000081570000}"/>
    <cellStyle name="Финансовый 2 45 4 3 9" xfId="32019" xr:uid="{00000000-0005-0000-0000-000082570000}"/>
    <cellStyle name="Финансовый 2 45 4 4" xfId="17641" xr:uid="{00000000-0005-0000-0000-000083570000}"/>
    <cellStyle name="Финансовый 2 45 4 5" xfId="18953" xr:uid="{00000000-0005-0000-0000-000084570000}"/>
    <cellStyle name="Финансовый 2 45 4 5 2" xfId="24770" xr:uid="{00000000-0005-0000-0000-000085570000}"/>
    <cellStyle name="Финансовый 2 45 4 5 3" xfId="28096" xr:uid="{00000000-0005-0000-0000-000086570000}"/>
    <cellStyle name="Финансовый 2 45 4 5 4" xfId="29533" xr:uid="{00000000-0005-0000-0000-000087570000}"/>
    <cellStyle name="Финансовый 2 45 4 5 5" xfId="30839" xr:uid="{00000000-0005-0000-0000-000088570000}"/>
    <cellStyle name="Финансовый 2 45 4 5 6" xfId="34534" xr:uid="{00000000-0005-0000-0000-000089570000}"/>
    <cellStyle name="Финансовый 2 45 4 5 7" xfId="35870" xr:uid="{00000000-0005-0000-0000-00008A570000}"/>
    <cellStyle name="Финансовый 2 45 5" xfId="11368" xr:uid="{00000000-0005-0000-0000-00008B570000}"/>
    <cellStyle name="Финансовый 2 45 6" xfId="14001" xr:uid="{00000000-0005-0000-0000-00008C570000}"/>
    <cellStyle name="Финансовый 2 45 7" xfId="14321" xr:uid="{00000000-0005-0000-0000-00008D570000}"/>
    <cellStyle name="Финансовый 2 45 7 2" xfId="16659" xr:uid="{00000000-0005-0000-0000-00008E570000}"/>
    <cellStyle name="Финансовый 2 45 7 3" xfId="20642" xr:uid="{00000000-0005-0000-0000-00008F570000}"/>
    <cellStyle name="Финансовый 2 45 7 4" xfId="21801" xr:uid="{00000000-0005-0000-0000-000090570000}"/>
    <cellStyle name="Финансовый 2 45 7 5" xfId="27223" xr:uid="{00000000-0005-0000-0000-000091570000}"/>
    <cellStyle name="Финансовый 2 45 7 6" xfId="20929" xr:uid="{00000000-0005-0000-0000-000092570000}"/>
    <cellStyle name="Финансовый 2 45 7 7" xfId="24816" xr:uid="{00000000-0005-0000-0000-000093570000}"/>
    <cellStyle name="Финансовый 2 45 7 8" xfId="33815" xr:uid="{00000000-0005-0000-0000-000094570000}"/>
    <cellStyle name="Финансовый 2 45 7 9" xfId="31724" xr:uid="{00000000-0005-0000-0000-000095570000}"/>
    <cellStyle name="Финансовый 2 45 8" xfId="16993" xr:uid="{00000000-0005-0000-0000-000096570000}"/>
    <cellStyle name="Финансовый 2 45 9" xfId="18305" xr:uid="{00000000-0005-0000-0000-000097570000}"/>
    <cellStyle name="Финансовый 2 45 9 2" xfId="20951" xr:uid="{00000000-0005-0000-0000-000098570000}"/>
    <cellStyle name="Финансовый 2 45 9 3" xfId="27448" xr:uid="{00000000-0005-0000-0000-000099570000}"/>
    <cellStyle name="Финансовый 2 45 9 4" xfId="28885" xr:uid="{00000000-0005-0000-0000-00009A570000}"/>
    <cellStyle name="Финансовый 2 45 9 5" xfId="30191" xr:uid="{00000000-0005-0000-0000-00009B570000}"/>
    <cellStyle name="Финансовый 2 45 9 6" xfId="35182" xr:uid="{00000000-0005-0000-0000-00009C570000}"/>
    <cellStyle name="Финансовый 2 45 9 7" xfId="36518" xr:uid="{00000000-0005-0000-0000-00009D570000}"/>
    <cellStyle name="Финансовый 2 46" xfId="140" xr:uid="{00000000-0005-0000-0000-00009E570000}"/>
    <cellStyle name="Финансовый 2 46 2" xfId="505" xr:uid="{00000000-0005-0000-0000-00009F570000}"/>
    <cellStyle name="Финансовый 2 46 2 2" xfId="8333" xr:uid="{00000000-0005-0000-0000-0000A0570000}"/>
    <cellStyle name="Финансовый 2 46 2 3" xfId="10413" xr:uid="{00000000-0005-0000-0000-0000A1570000}"/>
    <cellStyle name="Финансовый 2 46 3" xfId="1484" xr:uid="{00000000-0005-0000-0000-0000A2570000}"/>
    <cellStyle name="Финансовый 2 46 3 2" xfId="8075" xr:uid="{00000000-0005-0000-0000-0000A3570000}"/>
    <cellStyle name="Финансовый 2 46 3 2 2" xfId="13705" xr:uid="{00000000-0005-0000-0000-0000A4570000}"/>
    <cellStyle name="Финансовый 2 46 3 2 3" xfId="14617" xr:uid="{00000000-0005-0000-0000-0000A5570000}"/>
    <cellStyle name="Финансовый 2 46 3 2 3 2" xfId="16363" xr:uid="{00000000-0005-0000-0000-0000A6570000}"/>
    <cellStyle name="Финансовый 2 46 3 2 3 3" xfId="20346" xr:uid="{00000000-0005-0000-0000-0000A7570000}"/>
    <cellStyle name="Финансовый 2 46 3 2 3 4" xfId="23600" xr:uid="{00000000-0005-0000-0000-0000A8570000}"/>
    <cellStyle name="Финансовый 2 46 3 2 3 5" xfId="25706" xr:uid="{00000000-0005-0000-0000-0000A9570000}"/>
    <cellStyle name="Финансовый 2 46 3 2 3 6" xfId="24605" xr:uid="{00000000-0005-0000-0000-0000AA570000}"/>
    <cellStyle name="Финансовый 2 46 3 2 3 7" xfId="26105" xr:uid="{00000000-0005-0000-0000-0000AB570000}"/>
    <cellStyle name="Финансовый 2 46 3 2 3 8" xfId="33519" xr:uid="{00000000-0005-0000-0000-0000AC570000}"/>
    <cellStyle name="Финансовый 2 46 3 2 3 9" xfId="31387" xr:uid="{00000000-0005-0000-0000-0000AD570000}"/>
    <cellStyle name="Финансовый 2 46 3 2 4" xfId="17289" xr:uid="{00000000-0005-0000-0000-0000AE570000}"/>
    <cellStyle name="Финансовый 2 46 3 2 5" xfId="18601" xr:uid="{00000000-0005-0000-0000-0000AF570000}"/>
    <cellStyle name="Финансовый 2 46 3 2 5 2" xfId="23119" xr:uid="{00000000-0005-0000-0000-0000B0570000}"/>
    <cellStyle name="Финансовый 2 46 3 2 5 3" xfId="27744" xr:uid="{00000000-0005-0000-0000-0000B1570000}"/>
    <cellStyle name="Финансовый 2 46 3 2 5 4" xfId="29181" xr:uid="{00000000-0005-0000-0000-0000B2570000}"/>
    <cellStyle name="Финансовый 2 46 3 2 5 5" xfId="30487" xr:uid="{00000000-0005-0000-0000-0000B3570000}"/>
    <cellStyle name="Финансовый 2 46 3 2 5 6" xfId="34886" xr:uid="{00000000-0005-0000-0000-0000B4570000}"/>
    <cellStyle name="Финансовый 2 46 3 2 5 7" xfId="36222" xr:uid="{00000000-0005-0000-0000-0000B5570000}"/>
    <cellStyle name="Финансовый 2 46 3 3" xfId="12575" xr:uid="{00000000-0005-0000-0000-0000B6570000}"/>
    <cellStyle name="Финансовый 2 46 3 3 2" xfId="13057" xr:uid="{00000000-0005-0000-0000-0000B7570000}"/>
    <cellStyle name="Финансовый 2 46 3 3 3" xfId="15265" xr:uid="{00000000-0005-0000-0000-0000B8570000}"/>
    <cellStyle name="Финансовый 2 46 3 3 3 2" xfId="15715" xr:uid="{00000000-0005-0000-0000-0000B9570000}"/>
    <cellStyle name="Финансовый 2 46 3 3 3 3" xfId="19698" xr:uid="{00000000-0005-0000-0000-0000BA570000}"/>
    <cellStyle name="Финансовый 2 46 3 3 3 4" xfId="21164" xr:uid="{00000000-0005-0000-0000-0000BB570000}"/>
    <cellStyle name="Финансовый 2 46 3 3 3 5" xfId="26932" xr:uid="{00000000-0005-0000-0000-0000BC570000}"/>
    <cellStyle name="Финансовый 2 46 3 3 3 6" xfId="26139" xr:uid="{00000000-0005-0000-0000-0000BD570000}"/>
    <cellStyle name="Финансовый 2 46 3 3 3 7" xfId="27022" xr:uid="{00000000-0005-0000-0000-0000BE570000}"/>
    <cellStyle name="Финансовый 2 46 3 3 3 8" xfId="32871" xr:uid="{00000000-0005-0000-0000-0000BF570000}"/>
    <cellStyle name="Финансовый 2 46 3 3 3 9" xfId="32192" xr:uid="{00000000-0005-0000-0000-0000C0570000}"/>
    <cellStyle name="Финансовый 2 46 3 3 4" xfId="17937" xr:uid="{00000000-0005-0000-0000-0000C1570000}"/>
    <cellStyle name="Финансовый 2 46 3 3 5" xfId="19249" xr:uid="{00000000-0005-0000-0000-0000C2570000}"/>
    <cellStyle name="Финансовый 2 46 3 3 5 2" xfId="23175" xr:uid="{00000000-0005-0000-0000-0000C3570000}"/>
    <cellStyle name="Финансовый 2 46 3 3 5 3" xfId="28392" xr:uid="{00000000-0005-0000-0000-0000C4570000}"/>
    <cellStyle name="Финансовый 2 46 3 3 5 4" xfId="29829" xr:uid="{00000000-0005-0000-0000-0000C5570000}"/>
    <cellStyle name="Финансовый 2 46 3 3 5 5" xfId="31135" xr:uid="{00000000-0005-0000-0000-0000C6570000}"/>
    <cellStyle name="Финансовый 2 46 3 3 5 6" xfId="34238" xr:uid="{00000000-0005-0000-0000-0000C7570000}"/>
    <cellStyle name="Финансовый 2 46 3 3 5 7" xfId="35574" xr:uid="{00000000-0005-0000-0000-0000C8570000}"/>
    <cellStyle name="Финансовый 2 46 4" xfId="10050" xr:uid="{00000000-0005-0000-0000-0000C9570000}"/>
    <cellStyle name="Финансовый 2 46 4 2" xfId="13352" xr:uid="{00000000-0005-0000-0000-0000CA570000}"/>
    <cellStyle name="Финансовый 2 46 4 3" xfId="14970" xr:uid="{00000000-0005-0000-0000-0000CB570000}"/>
    <cellStyle name="Финансовый 2 46 4 3 2" xfId="16010" xr:uid="{00000000-0005-0000-0000-0000CC570000}"/>
    <cellStyle name="Финансовый 2 46 4 3 3" xfId="19993" xr:uid="{00000000-0005-0000-0000-0000CD570000}"/>
    <cellStyle name="Финансовый 2 46 4 3 4" xfId="22587" xr:uid="{00000000-0005-0000-0000-0000CE570000}"/>
    <cellStyle name="Финансовый 2 46 4 3 5" xfId="25608" xr:uid="{00000000-0005-0000-0000-0000CF570000}"/>
    <cellStyle name="Финансовый 2 46 4 3 6" xfId="24717" xr:uid="{00000000-0005-0000-0000-0000D0570000}"/>
    <cellStyle name="Финансовый 2 46 4 3 7" xfId="25615" xr:uid="{00000000-0005-0000-0000-0000D1570000}"/>
    <cellStyle name="Финансовый 2 46 4 3 8" xfId="33166" xr:uid="{00000000-0005-0000-0000-0000D2570000}"/>
    <cellStyle name="Финансовый 2 46 4 3 9" xfId="32602" xr:uid="{00000000-0005-0000-0000-0000D3570000}"/>
    <cellStyle name="Финансовый 2 46 4 4" xfId="17642" xr:uid="{00000000-0005-0000-0000-0000D4570000}"/>
    <cellStyle name="Финансовый 2 46 4 5" xfId="18954" xr:uid="{00000000-0005-0000-0000-0000D5570000}"/>
    <cellStyle name="Финансовый 2 46 4 5 2" xfId="24390" xr:uid="{00000000-0005-0000-0000-0000D6570000}"/>
    <cellStyle name="Финансовый 2 46 4 5 3" xfId="28097" xr:uid="{00000000-0005-0000-0000-0000D7570000}"/>
    <cellStyle name="Финансовый 2 46 4 5 4" xfId="29534" xr:uid="{00000000-0005-0000-0000-0000D8570000}"/>
    <cellStyle name="Финансовый 2 46 4 5 5" xfId="30840" xr:uid="{00000000-0005-0000-0000-0000D9570000}"/>
    <cellStyle name="Финансовый 2 46 4 5 6" xfId="34533" xr:uid="{00000000-0005-0000-0000-0000DA570000}"/>
    <cellStyle name="Финансовый 2 46 4 5 7" xfId="35869" xr:uid="{00000000-0005-0000-0000-0000DB570000}"/>
    <cellStyle name="Финансовый 2 46 5" xfId="11369" xr:uid="{00000000-0005-0000-0000-0000DC570000}"/>
    <cellStyle name="Финансовый 2 46 6" xfId="14000" xr:uid="{00000000-0005-0000-0000-0000DD570000}"/>
    <cellStyle name="Финансовый 2 46 7" xfId="14322" xr:uid="{00000000-0005-0000-0000-0000DE570000}"/>
    <cellStyle name="Финансовый 2 46 7 2" xfId="16658" xr:uid="{00000000-0005-0000-0000-0000DF570000}"/>
    <cellStyle name="Финансовый 2 46 7 3" xfId="20641" xr:uid="{00000000-0005-0000-0000-0000E0570000}"/>
    <cellStyle name="Финансовый 2 46 7 4" xfId="21742" xr:uid="{00000000-0005-0000-0000-0000E1570000}"/>
    <cellStyle name="Финансовый 2 46 7 5" xfId="20896" xr:uid="{00000000-0005-0000-0000-0000E2570000}"/>
    <cellStyle name="Финансовый 2 46 7 6" xfId="26355" xr:uid="{00000000-0005-0000-0000-0000E3570000}"/>
    <cellStyle name="Финансовый 2 46 7 7" xfId="27171" xr:uid="{00000000-0005-0000-0000-0000E4570000}"/>
    <cellStyle name="Финансовый 2 46 7 8" xfId="33814" xr:uid="{00000000-0005-0000-0000-0000E5570000}"/>
    <cellStyle name="Финансовый 2 46 7 9" xfId="31740" xr:uid="{00000000-0005-0000-0000-0000E6570000}"/>
    <cellStyle name="Финансовый 2 46 8" xfId="16994" xr:uid="{00000000-0005-0000-0000-0000E7570000}"/>
    <cellStyle name="Финансовый 2 46 9" xfId="18306" xr:uid="{00000000-0005-0000-0000-0000E8570000}"/>
    <cellStyle name="Финансовый 2 46 9 2" xfId="22639" xr:uid="{00000000-0005-0000-0000-0000E9570000}"/>
    <cellStyle name="Финансовый 2 46 9 3" xfId="27449" xr:uid="{00000000-0005-0000-0000-0000EA570000}"/>
    <cellStyle name="Финансовый 2 46 9 4" xfId="28886" xr:uid="{00000000-0005-0000-0000-0000EB570000}"/>
    <cellStyle name="Финансовый 2 46 9 5" xfId="30192" xr:uid="{00000000-0005-0000-0000-0000EC570000}"/>
    <cellStyle name="Финансовый 2 46 9 6" xfId="35181" xr:uid="{00000000-0005-0000-0000-0000ED570000}"/>
    <cellStyle name="Финансовый 2 46 9 7" xfId="36517" xr:uid="{00000000-0005-0000-0000-0000EE570000}"/>
    <cellStyle name="Финансовый 2 47" xfId="141" xr:uid="{00000000-0005-0000-0000-0000EF570000}"/>
    <cellStyle name="Финансовый 2 47 2" xfId="506" xr:uid="{00000000-0005-0000-0000-0000F0570000}"/>
    <cellStyle name="Финансовый 2 47 2 2" xfId="7771" xr:uid="{00000000-0005-0000-0000-0000F1570000}"/>
    <cellStyle name="Финансовый 2 47 2 3" xfId="10414" xr:uid="{00000000-0005-0000-0000-0000F2570000}"/>
    <cellStyle name="Финансовый 2 47 3" xfId="1485" xr:uid="{00000000-0005-0000-0000-0000F3570000}"/>
    <cellStyle name="Финансовый 2 47 3 2" xfId="7987" xr:uid="{00000000-0005-0000-0000-0000F4570000}"/>
    <cellStyle name="Финансовый 2 47 3 2 2" xfId="13736" xr:uid="{00000000-0005-0000-0000-0000F5570000}"/>
    <cellStyle name="Финансовый 2 47 3 2 3" xfId="14586" xr:uid="{00000000-0005-0000-0000-0000F6570000}"/>
    <cellStyle name="Финансовый 2 47 3 2 3 2" xfId="16394" xr:uid="{00000000-0005-0000-0000-0000F7570000}"/>
    <cellStyle name="Финансовый 2 47 3 2 3 3" xfId="20377" xr:uid="{00000000-0005-0000-0000-0000F8570000}"/>
    <cellStyle name="Финансовый 2 47 3 2 3 4" xfId="25322" xr:uid="{00000000-0005-0000-0000-0000F9570000}"/>
    <cellStyle name="Финансовый 2 47 3 2 3 5" xfId="21143" xr:uid="{00000000-0005-0000-0000-0000FA570000}"/>
    <cellStyle name="Финансовый 2 47 3 2 3 6" xfId="22123" xr:uid="{00000000-0005-0000-0000-0000FB570000}"/>
    <cellStyle name="Финансовый 2 47 3 2 3 7" xfId="24508" xr:uid="{00000000-0005-0000-0000-0000FC570000}"/>
    <cellStyle name="Финансовый 2 47 3 2 3 8" xfId="33550" xr:uid="{00000000-0005-0000-0000-0000FD570000}"/>
    <cellStyle name="Финансовый 2 47 3 2 3 9" xfId="31385" xr:uid="{00000000-0005-0000-0000-0000FE570000}"/>
    <cellStyle name="Финансовый 2 47 3 2 4" xfId="17258" xr:uid="{00000000-0005-0000-0000-0000FF570000}"/>
    <cellStyle name="Финансовый 2 47 3 2 5" xfId="18570" xr:uid="{00000000-0005-0000-0000-000000580000}"/>
    <cellStyle name="Финансовый 2 47 3 2 5 2" xfId="23339" xr:uid="{00000000-0005-0000-0000-000001580000}"/>
    <cellStyle name="Финансовый 2 47 3 2 5 3" xfId="27713" xr:uid="{00000000-0005-0000-0000-000002580000}"/>
    <cellStyle name="Финансовый 2 47 3 2 5 4" xfId="29150" xr:uid="{00000000-0005-0000-0000-000003580000}"/>
    <cellStyle name="Финансовый 2 47 3 2 5 5" xfId="30456" xr:uid="{00000000-0005-0000-0000-000004580000}"/>
    <cellStyle name="Финансовый 2 47 3 2 5 6" xfId="34917" xr:uid="{00000000-0005-0000-0000-000005580000}"/>
    <cellStyle name="Финансовый 2 47 3 2 5 7" xfId="36253" xr:uid="{00000000-0005-0000-0000-000006580000}"/>
    <cellStyle name="Финансовый 2 47 3 3" xfId="12544" xr:uid="{00000000-0005-0000-0000-000007580000}"/>
    <cellStyle name="Финансовый 2 47 3 3 2" xfId="13088" xr:uid="{00000000-0005-0000-0000-000008580000}"/>
    <cellStyle name="Финансовый 2 47 3 3 3" xfId="15234" xr:uid="{00000000-0005-0000-0000-000009580000}"/>
    <cellStyle name="Финансовый 2 47 3 3 3 2" xfId="15746" xr:uid="{00000000-0005-0000-0000-00000A580000}"/>
    <cellStyle name="Финансовый 2 47 3 3 3 3" xfId="19729" xr:uid="{00000000-0005-0000-0000-00000B580000}"/>
    <cellStyle name="Финансовый 2 47 3 3 3 4" xfId="24309" xr:uid="{00000000-0005-0000-0000-00000C580000}"/>
    <cellStyle name="Финансовый 2 47 3 3 3 5" xfId="23447" xr:uid="{00000000-0005-0000-0000-00000D580000}"/>
    <cellStyle name="Финансовый 2 47 3 3 3 6" xfId="21049" xr:uid="{00000000-0005-0000-0000-00000E580000}"/>
    <cellStyle name="Финансовый 2 47 3 3 3 7" xfId="26446" xr:uid="{00000000-0005-0000-0000-00000F580000}"/>
    <cellStyle name="Финансовый 2 47 3 3 3 8" xfId="32902" xr:uid="{00000000-0005-0000-0000-000010580000}"/>
    <cellStyle name="Финансовый 2 47 3 3 3 9" xfId="31600" xr:uid="{00000000-0005-0000-0000-000011580000}"/>
    <cellStyle name="Финансовый 2 47 3 3 4" xfId="17906" xr:uid="{00000000-0005-0000-0000-000012580000}"/>
    <cellStyle name="Финансовый 2 47 3 3 5" xfId="19218" xr:uid="{00000000-0005-0000-0000-000013580000}"/>
    <cellStyle name="Финансовый 2 47 3 3 5 2" xfId="23200" xr:uid="{00000000-0005-0000-0000-000014580000}"/>
    <cellStyle name="Финансовый 2 47 3 3 5 3" xfId="28361" xr:uid="{00000000-0005-0000-0000-000015580000}"/>
    <cellStyle name="Финансовый 2 47 3 3 5 4" xfId="29798" xr:uid="{00000000-0005-0000-0000-000016580000}"/>
    <cellStyle name="Финансовый 2 47 3 3 5 5" xfId="31104" xr:uid="{00000000-0005-0000-0000-000017580000}"/>
    <cellStyle name="Финансовый 2 47 3 3 5 6" xfId="34269" xr:uid="{00000000-0005-0000-0000-000018580000}"/>
    <cellStyle name="Финансовый 2 47 3 3 5 7" xfId="35605" xr:uid="{00000000-0005-0000-0000-000019580000}"/>
    <cellStyle name="Финансовый 2 47 4" xfId="10051" xr:uid="{00000000-0005-0000-0000-00001A580000}"/>
    <cellStyle name="Финансовый 2 47 4 2" xfId="13351" xr:uid="{00000000-0005-0000-0000-00001B580000}"/>
    <cellStyle name="Финансовый 2 47 4 3" xfId="14971" xr:uid="{00000000-0005-0000-0000-00001C580000}"/>
    <cellStyle name="Финансовый 2 47 4 3 2" xfId="16009" xr:uid="{00000000-0005-0000-0000-00001D580000}"/>
    <cellStyle name="Финансовый 2 47 4 3 3" xfId="19992" xr:uid="{00000000-0005-0000-0000-00001E580000}"/>
    <cellStyle name="Финансовый 2 47 4 3 4" xfId="22597" xr:uid="{00000000-0005-0000-0000-00001F580000}"/>
    <cellStyle name="Финансовый 2 47 4 3 5" xfId="24572" xr:uid="{00000000-0005-0000-0000-000020580000}"/>
    <cellStyle name="Финансовый 2 47 4 3 6" xfId="24185" xr:uid="{00000000-0005-0000-0000-000021580000}"/>
    <cellStyle name="Финансовый 2 47 4 3 7" xfId="21824" xr:uid="{00000000-0005-0000-0000-000022580000}"/>
    <cellStyle name="Финансовый 2 47 4 3 8" xfId="33165" xr:uid="{00000000-0005-0000-0000-000023580000}"/>
    <cellStyle name="Финансовый 2 47 4 3 9" xfId="32072" xr:uid="{00000000-0005-0000-0000-000024580000}"/>
    <cellStyle name="Финансовый 2 47 4 4" xfId="17643" xr:uid="{00000000-0005-0000-0000-000025580000}"/>
    <cellStyle name="Финансовый 2 47 4 5" xfId="18955" xr:uid="{00000000-0005-0000-0000-000026580000}"/>
    <cellStyle name="Финансовый 2 47 4 5 2" xfId="24180" xr:uid="{00000000-0005-0000-0000-000027580000}"/>
    <cellStyle name="Финансовый 2 47 4 5 3" xfId="28098" xr:uid="{00000000-0005-0000-0000-000028580000}"/>
    <cellStyle name="Финансовый 2 47 4 5 4" xfId="29535" xr:uid="{00000000-0005-0000-0000-000029580000}"/>
    <cellStyle name="Финансовый 2 47 4 5 5" xfId="30841" xr:uid="{00000000-0005-0000-0000-00002A580000}"/>
    <cellStyle name="Финансовый 2 47 4 5 6" xfId="34532" xr:uid="{00000000-0005-0000-0000-00002B580000}"/>
    <cellStyle name="Финансовый 2 47 4 5 7" xfId="35868" xr:uid="{00000000-0005-0000-0000-00002C580000}"/>
    <cellStyle name="Финансовый 2 47 5" xfId="11370" xr:uid="{00000000-0005-0000-0000-00002D580000}"/>
    <cellStyle name="Финансовый 2 47 6" xfId="13999" xr:uid="{00000000-0005-0000-0000-00002E580000}"/>
    <cellStyle name="Финансовый 2 47 7" xfId="14323" xr:uid="{00000000-0005-0000-0000-00002F580000}"/>
    <cellStyle name="Финансовый 2 47 7 2" xfId="16657" xr:uid="{00000000-0005-0000-0000-000030580000}"/>
    <cellStyle name="Финансовый 2 47 7 3" xfId="20640" xr:uid="{00000000-0005-0000-0000-000031580000}"/>
    <cellStyle name="Финансовый 2 47 7 4" xfId="21688" xr:uid="{00000000-0005-0000-0000-000032580000}"/>
    <cellStyle name="Финансовый 2 47 7 5" xfId="26808" xr:uid="{00000000-0005-0000-0000-000033580000}"/>
    <cellStyle name="Финансовый 2 47 7 6" xfId="25511" xr:uid="{00000000-0005-0000-0000-000034580000}"/>
    <cellStyle name="Финансовый 2 47 7 7" xfId="25122" xr:uid="{00000000-0005-0000-0000-000035580000}"/>
    <cellStyle name="Финансовый 2 47 7 8" xfId="33813" xr:uid="{00000000-0005-0000-0000-000036580000}"/>
    <cellStyle name="Финансовый 2 47 7 9" xfId="31799" xr:uid="{00000000-0005-0000-0000-000037580000}"/>
    <cellStyle name="Финансовый 2 47 8" xfId="16995" xr:uid="{00000000-0005-0000-0000-000038580000}"/>
    <cellStyle name="Финансовый 2 47 9" xfId="18307" xr:uid="{00000000-0005-0000-0000-000039580000}"/>
    <cellStyle name="Финансовый 2 47 9 2" xfId="22285" xr:uid="{00000000-0005-0000-0000-00003A580000}"/>
    <cellStyle name="Финансовый 2 47 9 3" xfId="27450" xr:uid="{00000000-0005-0000-0000-00003B580000}"/>
    <cellStyle name="Финансовый 2 47 9 4" xfId="28887" xr:uid="{00000000-0005-0000-0000-00003C580000}"/>
    <cellStyle name="Финансовый 2 47 9 5" xfId="30193" xr:uid="{00000000-0005-0000-0000-00003D580000}"/>
    <cellStyle name="Финансовый 2 47 9 6" xfId="35180" xr:uid="{00000000-0005-0000-0000-00003E580000}"/>
    <cellStyle name="Финансовый 2 47 9 7" xfId="36516" xr:uid="{00000000-0005-0000-0000-00003F580000}"/>
    <cellStyle name="Финансовый 2 48" xfId="142" xr:uid="{00000000-0005-0000-0000-000040580000}"/>
    <cellStyle name="Финансовый 2 48 2" xfId="507" xr:uid="{00000000-0005-0000-0000-000041580000}"/>
    <cellStyle name="Финансовый 2 48 2 2" xfId="8784" xr:uid="{00000000-0005-0000-0000-000042580000}"/>
    <cellStyle name="Финансовый 2 48 2 3" xfId="10415" xr:uid="{00000000-0005-0000-0000-000043580000}"/>
    <cellStyle name="Финансовый 2 48 3" xfId="1486" xr:uid="{00000000-0005-0000-0000-000044580000}"/>
    <cellStyle name="Финансовый 2 48 3 2" xfId="7781" xr:uid="{00000000-0005-0000-0000-000045580000}"/>
    <cellStyle name="Финансовый 2 48 3 2 2" xfId="13777" xr:uid="{00000000-0005-0000-0000-000046580000}"/>
    <cellStyle name="Финансовый 2 48 3 2 3" xfId="14545" xr:uid="{00000000-0005-0000-0000-000047580000}"/>
    <cellStyle name="Финансовый 2 48 3 2 3 2" xfId="16435" xr:uid="{00000000-0005-0000-0000-000048580000}"/>
    <cellStyle name="Финансовый 2 48 3 2 3 3" xfId="20418" xr:uid="{00000000-0005-0000-0000-000049580000}"/>
    <cellStyle name="Финансовый 2 48 3 2 3 4" xfId="23253" xr:uid="{00000000-0005-0000-0000-00004A580000}"/>
    <cellStyle name="Финансовый 2 48 3 2 3 5" xfId="25609" xr:uid="{00000000-0005-0000-0000-00004B580000}"/>
    <cellStyle name="Финансовый 2 48 3 2 3 6" xfId="21650" xr:uid="{00000000-0005-0000-0000-00004C580000}"/>
    <cellStyle name="Финансовый 2 48 3 2 3 7" xfId="26563" xr:uid="{00000000-0005-0000-0000-00004D580000}"/>
    <cellStyle name="Финансовый 2 48 3 2 3 8" xfId="33591" xr:uid="{00000000-0005-0000-0000-00004E580000}"/>
    <cellStyle name="Финансовый 2 48 3 2 3 9" xfId="32423" xr:uid="{00000000-0005-0000-0000-00004F580000}"/>
    <cellStyle name="Финансовый 2 48 3 2 4" xfId="17217" xr:uid="{00000000-0005-0000-0000-000050580000}"/>
    <cellStyle name="Финансовый 2 48 3 2 5" xfId="18529" xr:uid="{00000000-0005-0000-0000-000051580000}"/>
    <cellStyle name="Финансовый 2 48 3 2 5 2" xfId="23118" xr:uid="{00000000-0005-0000-0000-000052580000}"/>
    <cellStyle name="Финансовый 2 48 3 2 5 3" xfId="27672" xr:uid="{00000000-0005-0000-0000-000053580000}"/>
    <cellStyle name="Финансовый 2 48 3 2 5 4" xfId="29109" xr:uid="{00000000-0005-0000-0000-000054580000}"/>
    <cellStyle name="Финансовый 2 48 3 2 5 5" xfId="30415" xr:uid="{00000000-0005-0000-0000-000055580000}"/>
    <cellStyle name="Финансовый 2 48 3 2 5 6" xfId="34958" xr:uid="{00000000-0005-0000-0000-000056580000}"/>
    <cellStyle name="Финансовый 2 48 3 2 5 7" xfId="36294" xr:uid="{00000000-0005-0000-0000-000057580000}"/>
    <cellStyle name="Финансовый 2 48 3 3" xfId="12503" xr:uid="{00000000-0005-0000-0000-000058580000}"/>
    <cellStyle name="Финансовый 2 48 3 3 2" xfId="13129" xr:uid="{00000000-0005-0000-0000-000059580000}"/>
    <cellStyle name="Финансовый 2 48 3 3 3" xfId="15193" xr:uid="{00000000-0005-0000-0000-00005A580000}"/>
    <cellStyle name="Финансовый 2 48 3 3 3 2" xfId="15787" xr:uid="{00000000-0005-0000-0000-00005B580000}"/>
    <cellStyle name="Финансовый 2 48 3 3 3 3" xfId="19770" xr:uid="{00000000-0005-0000-0000-00005C580000}"/>
    <cellStyle name="Финансовый 2 48 3 3 3 4" xfId="22129" xr:uid="{00000000-0005-0000-0000-00005D580000}"/>
    <cellStyle name="Финансовый 2 48 3 3 3 5" xfId="27308" xr:uid="{00000000-0005-0000-0000-00005E580000}"/>
    <cellStyle name="Финансовый 2 48 3 3 3 6" xfId="26349" xr:uid="{00000000-0005-0000-0000-00005F580000}"/>
    <cellStyle name="Финансовый 2 48 3 3 3 7" xfId="25505" xr:uid="{00000000-0005-0000-0000-000060580000}"/>
    <cellStyle name="Финансовый 2 48 3 3 3 8" xfId="32943" xr:uid="{00000000-0005-0000-0000-000061580000}"/>
    <cellStyle name="Финансовый 2 48 3 3 3 9" xfId="31592" xr:uid="{00000000-0005-0000-0000-000062580000}"/>
    <cellStyle name="Финансовый 2 48 3 3 4" xfId="17865" xr:uid="{00000000-0005-0000-0000-000063580000}"/>
    <cellStyle name="Финансовый 2 48 3 3 5" xfId="19177" xr:uid="{00000000-0005-0000-0000-000064580000}"/>
    <cellStyle name="Финансовый 2 48 3 3 5 2" xfId="23630" xr:uid="{00000000-0005-0000-0000-000065580000}"/>
    <cellStyle name="Финансовый 2 48 3 3 5 3" xfId="28320" xr:uid="{00000000-0005-0000-0000-000066580000}"/>
    <cellStyle name="Финансовый 2 48 3 3 5 4" xfId="29757" xr:uid="{00000000-0005-0000-0000-000067580000}"/>
    <cellStyle name="Финансовый 2 48 3 3 5 5" xfId="31063" xr:uid="{00000000-0005-0000-0000-000068580000}"/>
    <cellStyle name="Финансовый 2 48 3 3 5 6" xfId="34310" xr:uid="{00000000-0005-0000-0000-000069580000}"/>
    <cellStyle name="Финансовый 2 48 3 3 5 7" xfId="35646" xr:uid="{00000000-0005-0000-0000-00006A580000}"/>
    <cellStyle name="Финансовый 2 48 4" xfId="10052" xr:uid="{00000000-0005-0000-0000-00006B580000}"/>
    <cellStyle name="Финансовый 2 48 4 2" xfId="13350" xr:uid="{00000000-0005-0000-0000-00006C580000}"/>
    <cellStyle name="Финансовый 2 48 4 3" xfId="14972" xr:uid="{00000000-0005-0000-0000-00006D580000}"/>
    <cellStyle name="Финансовый 2 48 4 3 2" xfId="16008" xr:uid="{00000000-0005-0000-0000-00006E580000}"/>
    <cellStyle name="Финансовый 2 48 4 3 3" xfId="19991" xr:uid="{00000000-0005-0000-0000-00006F580000}"/>
    <cellStyle name="Финансовый 2 48 4 3 4" xfId="22647" xr:uid="{00000000-0005-0000-0000-000070580000}"/>
    <cellStyle name="Финансовый 2 48 4 3 5" xfId="27067" xr:uid="{00000000-0005-0000-0000-000071580000}"/>
    <cellStyle name="Финансовый 2 48 4 3 6" xfId="26189" xr:uid="{00000000-0005-0000-0000-000072580000}"/>
    <cellStyle name="Финансовый 2 48 4 3 7" xfId="20827" xr:uid="{00000000-0005-0000-0000-000073580000}"/>
    <cellStyle name="Финансовый 2 48 4 3 8" xfId="33164" xr:uid="{00000000-0005-0000-0000-000074580000}"/>
    <cellStyle name="Финансовый 2 48 4 3 9" xfId="32133" xr:uid="{00000000-0005-0000-0000-000075580000}"/>
    <cellStyle name="Финансовый 2 48 4 4" xfId="17644" xr:uid="{00000000-0005-0000-0000-000076580000}"/>
    <cellStyle name="Финансовый 2 48 4 5" xfId="18956" xr:uid="{00000000-0005-0000-0000-000077580000}"/>
    <cellStyle name="Финансовый 2 48 4 5 2" xfId="23986" xr:uid="{00000000-0005-0000-0000-000078580000}"/>
    <cellStyle name="Финансовый 2 48 4 5 3" xfId="28099" xr:uid="{00000000-0005-0000-0000-000079580000}"/>
    <cellStyle name="Финансовый 2 48 4 5 4" xfId="29536" xr:uid="{00000000-0005-0000-0000-00007A580000}"/>
    <cellStyle name="Финансовый 2 48 4 5 5" xfId="30842" xr:uid="{00000000-0005-0000-0000-00007B580000}"/>
    <cellStyle name="Финансовый 2 48 4 5 6" xfId="34531" xr:uid="{00000000-0005-0000-0000-00007C580000}"/>
    <cellStyle name="Финансовый 2 48 4 5 7" xfId="35867" xr:uid="{00000000-0005-0000-0000-00007D580000}"/>
    <cellStyle name="Финансовый 2 48 5" xfId="11371" xr:uid="{00000000-0005-0000-0000-00007E580000}"/>
    <cellStyle name="Финансовый 2 48 6" xfId="13998" xr:uid="{00000000-0005-0000-0000-00007F580000}"/>
    <cellStyle name="Финансовый 2 48 7" xfId="14324" xr:uid="{00000000-0005-0000-0000-000080580000}"/>
    <cellStyle name="Финансовый 2 48 7 2" xfId="16656" xr:uid="{00000000-0005-0000-0000-000081580000}"/>
    <cellStyle name="Финансовый 2 48 7 3" xfId="20639" xr:uid="{00000000-0005-0000-0000-000082580000}"/>
    <cellStyle name="Финансовый 2 48 7 4" xfId="21627" xr:uid="{00000000-0005-0000-0000-000083580000}"/>
    <cellStyle name="Финансовый 2 48 7 5" xfId="26572" xr:uid="{00000000-0005-0000-0000-000084580000}"/>
    <cellStyle name="Финансовый 2 48 7 6" xfId="21342" xr:uid="{00000000-0005-0000-0000-000085580000}"/>
    <cellStyle name="Финансовый 2 48 7 7" xfId="27293" xr:uid="{00000000-0005-0000-0000-000086580000}"/>
    <cellStyle name="Финансовый 2 48 7 8" xfId="33812" xr:uid="{00000000-0005-0000-0000-000087580000}"/>
    <cellStyle name="Финансовый 2 48 7 9" xfId="31817" xr:uid="{00000000-0005-0000-0000-000088580000}"/>
    <cellStyle name="Финансовый 2 48 8" xfId="16996" xr:uid="{00000000-0005-0000-0000-000089580000}"/>
    <cellStyle name="Финансовый 2 48 9" xfId="18308" xr:uid="{00000000-0005-0000-0000-00008A580000}"/>
    <cellStyle name="Финансовый 2 48 9 2" xfId="22423" xr:uid="{00000000-0005-0000-0000-00008B580000}"/>
    <cellStyle name="Финансовый 2 48 9 3" xfId="27451" xr:uid="{00000000-0005-0000-0000-00008C580000}"/>
    <cellStyle name="Финансовый 2 48 9 4" xfId="28888" xr:uid="{00000000-0005-0000-0000-00008D580000}"/>
    <cellStyle name="Финансовый 2 48 9 5" xfId="30194" xr:uid="{00000000-0005-0000-0000-00008E580000}"/>
    <cellStyle name="Финансовый 2 48 9 6" xfId="35179" xr:uid="{00000000-0005-0000-0000-00008F580000}"/>
    <cellStyle name="Финансовый 2 48 9 7" xfId="36515" xr:uid="{00000000-0005-0000-0000-000090580000}"/>
    <cellStyle name="Финансовый 2 49" xfId="143" xr:uid="{00000000-0005-0000-0000-000091580000}"/>
    <cellStyle name="Финансовый 2 49 2" xfId="508" xr:uid="{00000000-0005-0000-0000-000092580000}"/>
    <cellStyle name="Финансовый 2 49 2 2" xfId="8141" xr:uid="{00000000-0005-0000-0000-000093580000}"/>
    <cellStyle name="Финансовый 2 49 2 3" xfId="10416" xr:uid="{00000000-0005-0000-0000-000094580000}"/>
    <cellStyle name="Финансовый 2 49 3" xfId="1487" xr:uid="{00000000-0005-0000-0000-000095580000}"/>
    <cellStyle name="Финансовый 2 49 3 2" xfId="8284" xr:uid="{00000000-0005-0000-0000-000096580000}"/>
    <cellStyle name="Финансовый 2 49 3 2 2" xfId="13644" xr:uid="{00000000-0005-0000-0000-000097580000}"/>
    <cellStyle name="Финансовый 2 49 3 2 3" xfId="14678" xr:uid="{00000000-0005-0000-0000-000098580000}"/>
    <cellStyle name="Финансовый 2 49 3 2 3 2" xfId="16302" xr:uid="{00000000-0005-0000-0000-000099580000}"/>
    <cellStyle name="Финансовый 2 49 3 2 3 3" xfId="20285" xr:uid="{00000000-0005-0000-0000-00009A580000}"/>
    <cellStyle name="Финансовый 2 49 3 2 3 4" xfId="24472" xr:uid="{00000000-0005-0000-0000-00009B580000}"/>
    <cellStyle name="Финансовый 2 49 3 2 3 5" xfId="25795" xr:uid="{00000000-0005-0000-0000-00009C580000}"/>
    <cellStyle name="Финансовый 2 49 3 2 3 6" xfId="27262" xr:uid="{00000000-0005-0000-0000-00009D580000}"/>
    <cellStyle name="Финансовый 2 49 3 2 3 7" xfId="26913" xr:uid="{00000000-0005-0000-0000-00009E580000}"/>
    <cellStyle name="Финансовый 2 49 3 2 3 8" xfId="33458" xr:uid="{00000000-0005-0000-0000-00009F580000}"/>
    <cellStyle name="Финансовый 2 49 3 2 3 9" xfId="31638" xr:uid="{00000000-0005-0000-0000-0000A0580000}"/>
    <cellStyle name="Финансовый 2 49 3 2 4" xfId="17350" xr:uid="{00000000-0005-0000-0000-0000A1580000}"/>
    <cellStyle name="Финансовый 2 49 3 2 5" xfId="18662" xr:uid="{00000000-0005-0000-0000-0000A2580000}"/>
    <cellStyle name="Финансовый 2 49 3 2 5 2" xfId="21795" xr:uid="{00000000-0005-0000-0000-0000A3580000}"/>
    <cellStyle name="Финансовый 2 49 3 2 5 3" xfId="27805" xr:uid="{00000000-0005-0000-0000-0000A4580000}"/>
    <cellStyle name="Финансовый 2 49 3 2 5 4" xfId="29242" xr:uid="{00000000-0005-0000-0000-0000A5580000}"/>
    <cellStyle name="Финансовый 2 49 3 2 5 5" xfId="30548" xr:uid="{00000000-0005-0000-0000-0000A6580000}"/>
    <cellStyle name="Финансовый 2 49 3 2 5 6" xfId="34825" xr:uid="{00000000-0005-0000-0000-0000A7580000}"/>
    <cellStyle name="Финансовый 2 49 3 2 5 7" xfId="36161" xr:uid="{00000000-0005-0000-0000-0000A8580000}"/>
    <cellStyle name="Финансовый 2 49 3 3" xfId="12636" xr:uid="{00000000-0005-0000-0000-0000A9580000}"/>
    <cellStyle name="Финансовый 2 49 3 3 2" xfId="12996" xr:uid="{00000000-0005-0000-0000-0000AA580000}"/>
    <cellStyle name="Финансовый 2 49 3 3 3" xfId="15326" xr:uid="{00000000-0005-0000-0000-0000AB580000}"/>
    <cellStyle name="Финансовый 2 49 3 3 3 2" xfId="15654" xr:uid="{00000000-0005-0000-0000-0000AC580000}"/>
    <cellStyle name="Финансовый 2 49 3 3 3 3" xfId="19637" xr:uid="{00000000-0005-0000-0000-0000AD580000}"/>
    <cellStyle name="Финансовый 2 49 3 3 3 4" xfId="24025" xr:uid="{00000000-0005-0000-0000-0000AE580000}"/>
    <cellStyle name="Финансовый 2 49 3 3 3 5" xfId="24828" xr:uid="{00000000-0005-0000-0000-0000AF580000}"/>
    <cellStyle name="Финансовый 2 49 3 3 3 6" xfId="24589" xr:uid="{00000000-0005-0000-0000-0000B0580000}"/>
    <cellStyle name="Финансовый 2 49 3 3 3 7" xfId="23011" xr:uid="{00000000-0005-0000-0000-0000B1580000}"/>
    <cellStyle name="Финансовый 2 49 3 3 3 8" xfId="32810" xr:uid="{00000000-0005-0000-0000-0000B2580000}"/>
    <cellStyle name="Финансовый 2 49 3 3 3 9" xfId="31513" xr:uid="{00000000-0005-0000-0000-0000B3580000}"/>
    <cellStyle name="Финансовый 2 49 3 3 4" xfId="17998" xr:uid="{00000000-0005-0000-0000-0000B4580000}"/>
    <cellStyle name="Финансовый 2 49 3 3 5" xfId="19310" xr:uid="{00000000-0005-0000-0000-0000B5580000}"/>
    <cellStyle name="Финансовый 2 49 3 3 5 2" xfId="22671" xr:uid="{00000000-0005-0000-0000-0000B6580000}"/>
    <cellStyle name="Финансовый 2 49 3 3 5 3" xfId="28453" xr:uid="{00000000-0005-0000-0000-0000B7580000}"/>
    <cellStyle name="Финансовый 2 49 3 3 5 4" xfId="29890" xr:uid="{00000000-0005-0000-0000-0000B8580000}"/>
    <cellStyle name="Финансовый 2 49 3 3 5 5" xfId="31196" xr:uid="{00000000-0005-0000-0000-0000B9580000}"/>
    <cellStyle name="Финансовый 2 49 3 3 5 6" xfId="34177" xr:uid="{00000000-0005-0000-0000-0000BA580000}"/>
    <cellStyle name="Финансовый 2 49 3 3 5 7" xfId="35513" xr:uid="{00000000-0005-0000-0000-0000BB580000}"/>
    <cellStyle name="Финансовый 2 49 4" xfId="10053" xr:uid="{00000000-0005-0000-0000-0000BC580000}"/>
    <cellStyle name="Финансовый 2 49 4 2" xfId="13349" xr:uid="{00000000-0005-0000-0000-0000BD580000}"/>
    <cellStyle name="Финансовый 2 49 4 3" xfId="14973" xr:uid="{00000000-0005-0000-0000-0000BE580000}"/>
    <cellStyle name="Финансовый 2 49 4 3 2" xfId="16007" xr:uid="{00000000-0005-0000-0000-0000BF580000}"/>
    <cellStyle name="Финансовый 2 49 4 3 3" xfId="19990" xr:uid="{00000000-0005-0000-0000-0000C0580000}"/>
    <cellStyle name="Финансовый 2 49 4 3 4" xfId="22257" xr:uid="{00000000-0005-0000-0000-0000C1580000}"/>
    <cellStyle name="Финансовый 2 49 4 3 5" xfId="23275" xr:uid="{00000000-0005-0000-0000-0000C2580000}"/>
    <cellStyle name="Финансовый 2 49 4 3 6" xfId="24669" xr:uid="{00000000-0005-0000-0000-0000C3580000}"/>
    <cellStyle name="Финансовый 2 49 4 3 7" xfId="24417" xr:uid="{00000000-0005-0000-0000-0000C4580000}"/>
    <cellStyle name="Финансовый 2 49 4 3 8" xfId="33163" xr:uid="{00000000-0005-0000-0000-0000C5580000}"/>
    <cellStyle name="Финансовый 2 49 4 3 9" xfId="32193" xr:uid="{00000000-0005-0000-0000-0000C6580000}"/>
    <cellStyle name="Финансовый 2 49 4 4" xfId="17645" xr:uid="{00000000-0005-0000-0000-0000C7580000}"/>
    <cellStyle name="Финансовый 2 49 4 5" xfId="18957" xr:uid="{00000000-0005-0000-0000-0000C8580000}"/>
    <cellStyle name="Финансовый 2 49 4 5 2" xfId="23637" xr:uid="{00000000-0005-0000-0000-0000C9580000}"/>
    <cellStyle name="Финансовый 2 49 4 5 3" xfId="28100" xr:uid="{00000000-0005-0000-0000-0000CA580000}"/>
    <cellStyle name="Финансовый 2 49 4 5 4" xfId="29537" xr:uid="{00000000-0005-0000-0000-0000CB580000}"/>
    <cellStyle name="Финансовый 2 49 4 5 5" xfId="30843" xr:uid="{00000000-0005-0000-0000-0000CC580000}"/>
    <cellStyle name="Финансовый 2 49 4 5 6" xfId="34530" xr:uid="{00000000-0005-0000-0000-0000CD580000}"/>
    <cellStyle name="Финансовый 2 49 4 5 7" xfId="35866" xr:uid="{00000000-0005-0000-0000-0000CE580000}"/>
    <cellStyle name="Финансовый 2 49 5" xfId="11372" xr:uid="{00000000-0005-0000-0000-0000CF580000}"/>
    <cellStyle name="Финансовый 2 49 6" xfId="13997" xr:uid="{00000000-0005-0000-0000-0000D0580000}"/>
    <cellStyle name="Финансовый 2 49 7" xfId="14325" xr:uid="{00000000-0005-0000-0000-0000D1580000}"/>
    <cellStyle name="Финансовый 2 49 7 2" xfId="16655" xr:uid="{00000000-0005-0000-0000-0000D2580000}"/>
    <cellStyle name="Финансовый 2 49 7 3" xfId="20638" xr:uid="{00000000-0005-0000-0000-0000D3580000}"/>
    <cellStyle name="Финансовый 2 49 7 4" xfId="21551" xr:uid="{00000000-0005-0000-0000-0000D4580000}"/>
    <cellStyle name="Финансовый 2 49 7 5" xfId="25865" xr:uid="{00000000-0005-0000-0000-0000D5580000}"/>
    <cellStyle name="Финансовый 2 49 7 6" xfId="22026" xr:uid="{00000000-0005-0000-0000-0000D6580000}"/>
    <cellStyle name="Финансовый 2 49 7 7" xfId="28679" xr:uid="{00000000-0005-0000-0000-0000D7580000}"/>
    <cellStyle name="Финансовый 2 49 7 8" xfId="33811" xr:uid="{00000000-0005-0000-0000-0000D8580000}"/>
    <cellStyle name="Финансовый 2 49 7 9" xfId="31836" xr:uid="{00000000-0005-0000-0000-0000D9580000}"/>
    <cellStyle name="Финансовый 2 49 8" xfId="16997" xr:uid="{00000000-0005-0000-0000-0000DA580000}"/>
    <cellStyle name="Финансовый 2 49 9" xfId="18309" xr:uid="{00000000-0005-0000-0000-0000DB580000}"/>
    <cellStyle name="Финансовый 2 49 9 2" xfId="22271" xr:uid="{00000000-0005-0000-0000-0000DC580000}"/>
    <cellStyle name="Финансовый 2 49 9 3" xfId="27452" xr:uid="{00000000-0005-0000-0000-0000DD580000}"/>
    <cellStyle name="Финансовый 2 49 9 4" xfId="28889" xr:uid="{00000000-0005-0000-0000-0000DE580000}"/>
    <cellStyle name="Финансовый 2 49 9 5" xfId="30195" xr:uid="{00000000-0005-0000-0000-0000DF580000}"/>
    <cellStyle name="Финансовый 2 49 9 6" xfId="35178" xr:uid="{00000000-0005-0000-0000-0000E0580000}"/>
    <cellStyle name="Финансовый 2 49 9 7" xfId="36514" xr:uid="{00000000-0005-0000-0000-0000E1580000}"/>
    <cellStyle name="Финансовый 2 5" xfId="144" xr:uid="{00000000-0005-0000-0000-0000E2580000}"/>
    <cellStyle name="Финансовый 2 5 2" xfId="370" xr:uid="{00000000-0005-0000-0000-0000E3580000}"/>
    <cellStyle name="Финансовый 2 5 2 2" xfId="7740" xr:uid="{00000000-0005-0000-0000-0000E4580000}"/>
    <cellStyle name="Финансовый 2 5 2 3" xfId="10278" xr:uid="{00000000-0005-0000-0000-0000E5580000}"/>
    <cellStyle name="Финансовый 2 5 3" xfId="1270" xr:uid="{00000000-0005-0000-0000-0000E6580000}"/>
    <cellStyle name="Финансовый 2 5 3 2" xfId="7698" xr:uid="{00000000-0005-0000-0000-0000E7580000}"/>
    <cellStyle name="Финансовый 2 5 3 2 2" xfId="13806" xr:uid="{00000000-0005-0000-0000-0000E8580000}"/>
    <cellStyle name="Финансовый 2 5 3 2 3" xfId="14516" xr:uid="{00000000-0005-0000-0000-0000E9580000}"/>
    <cellStyle name="Финансовый 2 5 3 2 3 2" xfId="16464" xr:uid="{00000000-0005-0000-0000-0000EA580000}"/>
    <cellStyle name="Финансовый 2 5 3 2 3 3" xfId="20447" xr:uid="{00000000-0005-0000-0000-0000EB580000}"/>
    <cellStyle name="Финансовый 2 5 3 2 3 4" xfId="21009" xr:uid="{00000000-0005-0000-0000-0000EC580000}"/>
    <cellStyle name="Финансовый 2 5 3 2 3 5" xfId="23841" xr:uid="{00000000-0005-0000-0000-0000ED580000}"/>
    <cellStyle name="Финансовый 2 5 3 2 3 6" xfId="22862" xr:uid="{00000000-0005-0000-0000-0000EE580000}"/>
    <cellStyle name="Финансовый 2 5 3 2 3 7" xfId="25798" xr:uid="{00000000-0005-0000-0000-0000EF580000}"/>
    <cellStyle name="Финансовый 2 5 3 2 3 8" xfId="33620" xr:uid="{00000000-0005-0000-0000-0000F0580000}"/>
    <cellStyle name="Финансовый 2 5 3 2 3 9" xfId="31528" xr:uid="{00000000-0005-0000-0000-0000F1580000}"/>
    <cellStyle name="Финансовый 2 5 3 2 4" xfId="17188" xr:uid="{00000000-0005-0000-0000-0000F2580000}"/>
    <cellStyle name="Финансовый 2 5 3 2 5" xfId="18500" xr:uid="{00000000-0005-0000-0000-0000F3580000}"/>
    <cellStyle name="Финансовый 2 5 3 2 5 2" xfId="24994" xr:uid="{00000000-0005-0000-0000-0000F4580000}"/>
    <cellStyle name="Финансовый 2 5 3 2 5 3" xfId="27643" xr:uid="{00000000-0005-0000-0000-0000F5580000}"/>
    <cellStyle name="Финансовый 2 5 3 2 5 4" xfId="29080" xr:uid="{00000000-0005-0000-0000-0000F6580000}"/>
    <cellStyle name="Финансовый 2 5 3 2 5 5" xfId="30386" xr:uid="{00000000-0005-0000-0000-0000F7580000}"/>
    <cellStyle name="Финансовый 2 5 3 2 5 6" xfId="34987" xr:uid="{00000000-0005-0000-0000-0000F8580000}"/>
    <cellStyle name="Финансовый 2 5 3 2 5 7" xfId="36323" xr:uid="{00000000-0005-0000-0000-0000F9580000}"/>
    <cellStyle name="Финансовый 2 5 3 3" xfId="12474" xr:uid="{00000000-0005-0000-0000-0000FA580000}"/>
    <cellStyle name="Финансовый 2 5 3 3 2" xfId="13158" xr:uid="{00000000-0005-0000-0000-0000FB580000}"/>
    <cellStyle name="Финансовый 2 5 3 3 3" xfId="15164" xr:uid="{00000000-0005-0000-0000-0000FC580000}"/>
    <cellStyle name="Финансовый 2 5 3 3 3 2" xfId="15816" xr:uid="{00000000-0005-0000-0000-0000FD580000}"/>
    <cellStyle name="Финансовый 2 5 3 3 3 3" xfId="19799" xr:uid="{00000000-0005-0000-0000-0000FE580000}"/>
    <cellStyle name="Финансовый 2 5 3 3 3 4" xfId="21741" xr:uid="{00000000-0005-0000-0000-0000FF580000}"/>
    <cellStyle name="Финансовый 2 5 3 3 3 5" xfId="26173" xr:uid="{00000000-0005-0000-0000-000000590000}"/>
    <cellStyle name="Финансовый 2 5 3 3 3 6" xfId="26149" xr:uid="{00000000-0005-0000-0000-000001590000}"/>
    <cellStyle name="Финансовый 2 5 3 3 3 7" xfId="23854" xr:uid="{00000000-0005-0000-0000-000002590000}"/>
    <cellStyle name="Финансовый 2 5 3 3 3 8" xfId="32972" xr:uid="{00000000-0005-0000-0000-000003590000}"/>
    <cellStyle name="Финансовый 2 5 3 3 3 9" xfId="31433" xr:uid="{00000000-0005-0000-0000-000004590000}"/>
    <cellStyle name="Финансовый 2 5 3 3 4" xfId="17836" xr:uid="{00000000-0005-0000-0000-000005590000}"/>
    <cellStyle name="Финансовый 2 5 3 3 5" xfId="19148" xr:uid="{00000000-0005-0000-0000-000006590000}"/>
    <cellStyle name="Финансовый 2 5 3 3 5 2" xfId="25161" xr:uid="{00000000-0005-0000-0000-000007590000}"/>
    <cellStyle name="Финансовый 2 5 3 3 5 3" xfId="28291" xr:uid="{00000000-0005-0000-0000-000008590000}"/>
    <cellStyle name="Финансовый 2 5 3 3 5 4" xfId="29728" xr:uid="{00000000-0005-0000-0000-000009590000}"/>
    <cellStyle name="Финансовый 2 5 3 3 5 5" xfId="31034" xr:uid="{00000000-0005-0000-0000-00000A590000}"/>
    <cellStyle name="Финансовый 2 5 3 3 5 6" xfId="34339" xr:uid="{00000000-0005-0000-0000-00000B590000}"/>
    <cellStyle name="Финансовый 2 5 3 3 5 7" xfId="35675" xr:uid="{00000000-0005-0000-0000-00000C590000}"/>
    <cellStyle name="Финансовый 2 5 4" xfId="10054" xr:uid="{00000000-0005-0000-0000-00000D590000}"/>
    <cellStyle name="Финансовый 2 5 4 2" xfId="13348" xr:uid="{00000000-0005-0000-0000-00000E590000}"/>
    <cellStyle name="Финансовый 2 5 4 3" xfId="14974" xr:uid="{00000000-0005-0000-0000-00000F590000}"/>
    <cellStyle name="Финансовый 2 5 4 3 2" xfId="16006" xr:uid="{00000000-0005-0000-0000-000010590000}"/>
    <cellStyle name="Финансовый 2 5 4 3 3" xfId="19989" xr:uid="{00000000-0005-0000-0000-000011590000}"/>
    <cellStyle name="Финансовый 2 5 4 3 4" xfId="22369" xr:uid="{00000000-0005-0000-0000-000012590000}"/>
    <cellStyle name="Финансовый 2 5 4 3 5" xfId="25597" xr:uid="{00000000-0005-0000-0000-000013590000}"/>
    <cellStyle name="Финансовый 2 5 4 3 6" xfId="23782" xr:uid="{00000000-0005-0000-0000-000014590000}"/>
    <cellStyle name="Финансовый 2 5 4 3 7" xfId="28678" xr:uid="{00000000-0005-0000-0000-000015590000}"/>
    <cellStyle name="Финансовый 2 5 4 3 8" xfId="33162" xr:uid="{00000000-0005-0000-0000-000016590000}"/>
    <cellStyle name="Финансовый 2 5 4 3 9" xfId="32287" xr:uid="{00000000-0005-0000-0000-000017590000}"/>
    <cellStyle name="Финансовый 2 5 4 4" xfId="17646" xr:uid="{00000000-0005-0000-0000-000018590000}"/>
    <cellStyle name="Финансовый 2 5 4 5" xfId="18958" xr:uid="{00000000-0005-0000-0000-000019590000}"/>
    <cellStyle name="Финансовый 2 5 4 5 2" xfId="23433" xr:uid="{00000000-0005-0000-0000-00001A590000}"/>
    <cellStyle name="Финансовый 2 5 4 5 3" xfId="28101" xr:uid="{00000000-0005-0000-0000-00001B590000}"/>
    <cellStyle name="Финансовый 2 5 4 5 4" xfId="29538" xr:uid="{00000000-0005-0000-0000-00001C590000}"/>
    <cellStyle name="Финансовый 2 5 4 5 5" xfId="30844" xr:uid="{00000000-0005-0000-0000-00001D590000}"/>
    <cellStyle name="Финансовый 2 5 4 5 6" xfId="34529" xr:uid="{00000000-0005-0000-0000-00001E590000}"/>
    <cellStyle name="Финансовый 2 5 4 5 7" xfId="35865" xr:uid="{00000000-0005-0000-0000-00001F590000}"/>
    <cellStyle name="Финансовый 2 5 5" xfId="11155" xr:uid="{00000000-0005-0000-0000-000020590000}"/>
    <cellStyle name="Финансовый 2 5 6" xfId="13996" xr:uid="{00000000-0005-0000-0000-000021590000}"/>
    <cellStyle name="Финансовый 2 5 7" xfId="14152" xr:uid="{00000000-0005-0000-0000-000022590000}"/>
    <cellStyle name="Финансовый 2 5 7 2" xfId="16654" xr:uid="{00000000-0005-0000-0000-000023590000}"/>
    <cellStyle name="Финансовый 2 5 7 3" xfId="20637" xr:uid="{00000000-0005-0000-0000-000024590000}"/>
    <cellStyle name="Финансовый 2 5 7 4" xfId="25315" xr:uid="{00000000-0005-0000-0000-000025590000}"/>
    <cellStyle name="Финансовый 2 5 7 5" xfId="25868" xr:uid="{00000000-0005-0000-0000-000026590000}"/>
    <cellStyle name="Финансовый 2 5 7 6" xfId="25817" xr:uid="{00000000-0005-0000-0000-000027590000}"/>
    <cellStyle name="Финансовый 2 5 7 7" xfId="23153" xr:uid="{00000000-0005-0000-0000-000028590000}"/>
    <cellStyle name="Финансовый 2 5 7 8" xfId="33810" xr:uid="{00000000-0005-0000-0000-000029590000}"/>
    <cellStyle name="Финансовый 2 5 7 9" xfId="31852" xr:uid="{00000000-0005-0000-0000-00002A590000}"/>
    <cellStyle name="Финансовый 2 5 8" xfId="14326" xr:uid="{00000000-0005-0000-0000-00002B590000}"/>
    <cellStyle name="Финансовый 2 5 8 2" xfId="16998" xr:uid="{00000000-0005-0000-0000-00002C590000}"/>
    <cellStyle name="Финансовый 2 5 8 3" xfId="20804" xr:uid="{00000000-0005-0000-0000-00002D590000}"/>
    <cellStyle name="Финансовый 2 5 8 4" xfId="25030" xr:uid="{00000000-0005-0000-0000-00002E590000}"/>
    <cellStyle name="Финансовый 2 5 8 5" xfId="23672" xr:uid="{00000000-0005-0000-0000-00002F590000}"/>
    <cellStyle name="Финансовый 2 5 8 6" xfId="26499" xr:uid="{00000000-0005-0000-0000-000030590000}"/>
    <cellStyle name="Финансовый 2 5 8 7" xfId="24784" xr:uid="{00000000-0005-0000-0000-000031590000}"/>
    <cellStyle name="Финансовый 2 5 8 8" xfId="33977" xr:uid="{00000000-0005-0000-0000-000032590000}"/>
    <cellStyle name="Финансовый 2 5 8 9" xfId="35338" xr:uid="{00000000-0005-0000-0000-000033590000}"/>
    <cellStyle name="Финансовый 2 5 9" xfId="18310" xr:uid="{00000000-0005-0000-0000-000034590000}"/>
    <cellStyle name="Финансовый 2 5 9 2" xfId="22248" xr:uid="{00000000-0005-0000-0000-000035590000}"/>
    <cellStyle name="Финансовый 2 5 9 3" xfId="27453" xr:uid="{00000000-0005-0000-0000-000036590000}"/>
    <cellStyle name="Финансовый 2 5 9 4" xfId="28890" xr:uid="{00000000-0005-0000-0000-000037590000}"/>
    <cellStyle name="Финансовый 2 5 9 5" xfId="30196" xr:uid="{00000000-0005-0000-0000-000038590000}"/>
    <cellStyle name="Финансовый 2 5 9 6" xfId="35177" xr:uid="{00000000-0005-0000-0000-000039590000}"/>
    <cellStyle name="Финансовый 2 5 9 7" xfId="36513" xr:uid="{00000000-0005-0000-0000-00003A590000}"/>
    <cellStyle name="Финансовый 2 50" xfId="145" xr:uid="{00000000-0005-0000-0000-00003B590000}"/>
    <cellStyle name="Финансовый 2 50 2" xfId="509" xr:uid="{00000000-0005-0000-0000-00003C590000}"/>
    <cellStyle name="Финансовый 2 50 2 2" xfId="8785" xr:uid="{00000000-0005-0000-0000-00003D590000}"/>
    <cellStyle name="Финансовый 2 50 2 3" xfId="10417" xr:uid="{00000000-0005-0000-0000-00003E590000}"/>
    <cellStyle name="Финансовый 2 50 3" xfId="1488" xr:uid="{00000000-0005-0000-0000-00003F590000}"/>
    <cellStyle name="Финансовый 2 50 3 2" xfId="8036" xr:uid="{00000000-0005-0000-0000-000040590000}"/>
    <cellStyle name="Финансовый 2 50 3 2 2" xfId="13719" xr:uid="{00000000-0005-0000-0000-000041590000}"/>
    <cellStyle name="Финансовый 2 50 3 2 3" xfId="14603" xr:uid="{00000000-0005-0000-0000-000042590000}"/>
    <cellStyle name="Финансовый 2 50 3 2 3 2" xfId="16377" xr:uid="{00000000-0005-0000-0000-000043590000}"/>
    <cellStyle name="Финансовый 2 50 3 2 3 3" xfId="20360" xr:uid="{00000000-0005-0000-0000-000044590000}"/>
    <cellStyle name="Финансовый 2 50 3 2 3 4" xfId="24955" xr:uid="{00000000-0005-0000-0000-000045590000}"/>
    <cellStyle name="Финансовый 2 50 3 2 3 5" xfId="24678" xr:uid="{00000000-0005-0000-0000-000046590000}"/>
    <cellStyle name="Финансовый 2 50 3 2 3 6" xfId="27309" xr:uid="{00000000-0005-0000-0000-000047590000}"/>
    <cellStyle name="Финансовый 2 50 3 2 3 7" xfId="26091" xr:uid="{00000000-0005-0000-0000-000048590000}"/>
    <cellStyle name="Финансовый 2 50 3 2 3 8" xfId="33533" xr:uid="{00000000-0005-0000-0000-000049590000}"/>
    <cellStyle name="Финансовый 2 50 3 2 3 9" xfId="32109" xr:uid="{00000000-0005-0000-0000-00004A590000}"/>
    <cellStyle name="Финансовый 2 50 3 2 4" xfId="17275" xr:uid="{00000000-0005-0000-0000-00004B590000}"/>
    <cellStyle name="Финансовый 2 50 3 2 5" xfId="18587" xr:uid="{00000000-0005-0000-0000-00004C590000}"/>
    <cellStyle name="Финансовый 2 50 3 2 5 2" xfId="23314" xr:uid="{00000000-0005-0000-0000-00004D590000}"/>
    <cellStyle name="Финансовый 2 50 3 2 5 3" xfId="27730" xr:uid="{00000000-0005-0000-0000-00004E590000}"/>
    <cellStyle name="Финансовый 2 50 3 2 5 4" xfId="29167" xr:uid="{00000000-0005-0000-0000-00004F590000}"/>
    <cellStyle name="Финансовый 2 50 3 2 5 5" xfId="30473" xr:uid="{00000000-0005-0000-0000-000050590000}"/>
    <cellStyle name="Финансовый 2 50 3 2 5 6" xfId="34900" xr:uid="{00000000-0005-0000-0000-000051590000}"/>
    <cellStyle name="Финансовый 2 50 3 2 5 7" xfId="36236" xr:uid="{00000000-0005-0000-0000-000052590000}"/>
    <cellStyle name="Финансовый 2 50 3 3" xfId="12561" xr:uid="{00000000-0005-0000-0000-000053590000}"/>
    <cellStyle name="Финансовый 2 50 3 3 2" xfId="13071" xr:uid="{00000000-0005-0000-0000-000054590000}"/>
    <cellStyle name="Финансовый 2 50 3 3 3" xfId="15251" xr:uid="{00000000-0005-0000-0000-000055590000}"/>
    <cellStyle name="Финансовый 2 50 3 3 3 2" xfId="15729" xr:uid="{00000000-0005-0000-0000-000056590000}"/>
    <cellStyle name="Финансовый 2 50 3 3 3 3" xfId="19712" xr:uid="{00000000-0005-0000-0000-000057590000}"/>
    <cellStyle name="Финансовый 2 50 3 3 3 4" xfId="25327" xr:uid="{00000000-0005-0000-0000-000058590000}"/>
    <cellStyle name="Финансовый 2 50 3 3 3 5" xfId="27031" xr:uid="{00000000-0005-0000-0000-000059590000}"/>
    <cellStyle name="Финансовый 2 50 3 3 3 6" xfId="23738" xr:uid="{00000000-0005-0000-0000-00005A590000}"/>
    <cellStyle name="Финансовый 2 50 3 3 3 7" xfId="25542" xr:uid="{00000000-0005-0000-0000-00005B590000}"/>
    <cellStyle name="Финансовый 2 50 3 3 3 8" xfId="32885" xr:uid="{00000000-0005-0000-0000-00005C590000}"/>
    <cellStyle name="Финансовый 2 50 3 3 3 9" xfId="32063" xr:uid="{00000000-0005-0000-0000-00005D590000}"/>
    <cellStyle name="Финансовый 2 50 3 3 4" xfId="17923" xr:uid="{00000000-0005-0000-0000-00005E590000}"/>
    <cellStyle name="Финансовый 2 50 3 3 5" xfId="19235" xr:uid="{00000000-0005-0000-0000-00005F590000}"/>
    <cellStyle name="Финансовый 2 50 3 3 5 2" xfId="21966" xr:uid="{00000000-0005-0000-0000-000060590000}"/>
    <cellStyle name="Финансовый 2 50 3 3 5 3" xfId="28378" xr:uid="{00000000-0005-0000-0000-000061590000}"/>
    <cellStyle name="Финансовый 2 50 3 3 5 4" xfId="29815" xr:uid="{00000000-0005-0000-0000-000062590000}"/>
    <cellStyle name="Финансовый 2 50 3 3 5 5" xfId="31121" xr:uid="{00000000-0005-0000-0000-000063590000}"/>
    <cellStyle name="Финансовый 2 50 3 3 5 6" xfId="34252" xr:uid="{00000000-0005-0000-0000-000064590000}"/>
    <cellStyle name="Финансовый 2 50 3 3 5 7" xfId="35588" xr:uid="{00000000-0005-0000-0000-000065590000}"/>
    <cellStyle name="Финансовый 2 50 4" xfId="10055" xr:uid="{00000000-0005-0000-0000-000066590000}"/>
    <cellStyle name="Финансовый 2 50 4 2" xfId="13347" xr:uid="{00000000-0005-0000-0000-000067590000}"/>
    <cellStyle name="Финансовый 2 50 4 3" xfId="14975" xr:uid="{00000000-0005-0000-0000-000068590000}"/>
    <cellStyle name="Финансовый 2 50 4 3 2" xfId="16005" xr:uid="{00000000-0005-0000-0000-000069590000}"/>
    <cellStyle name="Финансовый 2 50 4 3 3" xfId="19988" xr:uid="{00000000-0005-0000-0000-00006A590000}"/>
    <cellStyle name="Финансовый 2 50 4 3 4" xfId="22169" xr:uid="{00000000-0005-0000-0000-00006B590000}"/>
    <cellStyle name="Финансовый 2 50 4 3 5" xfId="26610" xr:uid="{00000000-0005-0000-0000-00006C590000}"/>
    <cellStyle name="Финансовый 2 50 4 3 6" xfId="23289" xr:uid="{00000000-0005-0000-0000-00006D590000}"/>
    <cellStyle name="Финансовый 2 50 4 3 7" xfId="20955" xr:uid="{00000000-0005-0000-0000-00006E590000}"/>
    <cellStyle name="Финансовый 2 50 4 3 8" xfId="33161" xr:uid="{00000000-0005-0000-0000-00006F590000}"/>
    <cellStyle name="Финансовый 2 50 4 3 9" xfId="32330" xr:uid="{00000000-0005-0000-0000-000070590000}"/>
    <cellStyle name="Финансовый 2 50 4 4" xfId="17647" xr:uid="{00000000-0005-0000-0000-000071590000}"/>
    <cellStyle name="Финансовый 2 50 4 5" xfId="18959" xr:uid="{00000000-0005-0000-0000-000072590000}"/>
    <cellStyle name="Финансовый 2 50 4 5 2" xfId="23226" xr:uid="{00000000-0005-0000-0000-000073590000}"/>
    <cellStyle name="Финансовый 2 50 4 5 3" xfId="28102" xr:uid="{00000000-0005-0000-0000-000074590000}"/>
    <cellStyle name="Финансовый 2 50 4 5 4" xfId="29539" xr:uid="{00000000-0005-0000-0000-000075590000}"/>
    <cellStyle name="Финансовый 2 50 4 5 5" xfId="30845" xr:uid="{00000000-0005-0000-0000-000076590000}"/>
    <cellStyle name="Финансовый 2 50 4 5 6" xfId="34528" xr:uid="{00000000-0005-0000-0000-000077590000}"/>
    <cellStyle name="Финансовый 2 50 4 5 7" xfId="35864" xr:uid="{00000000-0005-0000-0000-000078590000}"/>
    <cellStyle name="Финансовый 2 50 5" xfId="11373" xr:uid="{00000000-0005-0000-0000-000079590000}"/>
    <cellStyle name="Финансовый 2 50 6" xfId="13995" xr:uid="{00000000-0005-0000-0000-00007A590000}"/>
    <cellStyle name="Финансовый 2 50 7" xfId="14327" xr:uid="{00000000-0005-0000-0000-00007B590000}"/>
    <cellStyle name="Финансовый 2 50 7 2" xfId="16653" xr:uid="{00000000-0005-0000-0000-00007C590000}"/>
    <cellStyle name="Финансовый 2 50 7 3" xfId="20636" xr:uid="{00000000-0005-0000-0000-00007D590000}"/>
    <cellStyle name="Финансовый 2 50 7 4" xfId="24711" xr:uid="{00000000-0005-0000-0000-00007E590000}"/>
    <cellStyle name="Финансовый 2 50 7 5" xfId="26551" xr:uid="{00000000-0005-0000-0000-00007F590000}"/>
    <cellStyle name="Финансовый 2 50 7 6" xfId="24070" xr:uid="{00000000-0005-0000-0000-000080590000}"/>
    <cellStyle name="Финансовый 2 50 7 7" xfId="28704" xr:uid="{00000000-0005-0000-0000-000081590000}"/>
    <cellStyle name="Финансовый 2 50 7 8" xfId="33809" xr:uid="{00000000-0005-0000-0000-000082590000}"/>
    <cellStyle name="Финансовый 2 50 7 9" xfId="31868" xr:uid="{00000000-0005-0000-0000-000083590000}"/>
    <cellStyle name="Финансовый 2 50 8" xfId="16999" xr:uid="{00000000-0005-0000-0000-000084590000}"/>
    <cellStyle name="Финансовый 2 50 9" xfId="18311" xr:uid="{00000000-0005-0000-0000-000085590000}"/>
    <cellStyle name="Финансовый 2 50 9 2" xfId="22228" xr:uid="{00000000-0005-0000-0000-000086590000}"/>
    <cellStyle name="Финансовый 2 50 9 3" xfId="27454" xr:uid="{00000000-0005-0000-0000-000087590000}"/>
    <cellStyle name="Финансовый 2 50 9 4" xfId="28891" xr:uid="{00000000-0005-0000-0000-000088590000}"/>
    <cellStyle name="Финансовый 2 50 9 5" xfId="30197" xr:uid="{00000000-0005-0000-0000-000089590000}"/>
    <cellStyle name="Финансовый 2 50 9 6" xfId="35176" xr:uid="{00000000-0005-0000-0000-00008A590000}"/>
    <cellStyle name="Финансовый 2 50 9 7" xfId="36512" xr:uid="{00000000-0005-0000-0000-00008B590000}"/>
    <cellStyle name="Финансовый 2 51" xfId="146" xr:uid="{00000000-0005-0000-0000-00008C590000}"/>
    <cellStyle name="Финансовый 2 51 2" xfId="510" xr:uid="{00000000-0005-0000-0000-00008D590000}"/>
    <cellStyle name="Финансовый 2 51 2 2" xfId="7772" xr:uid="{00000000-0005-0000-0000-00008E590000}"/>
    <cellStyle name="Финансовый 2 51 2 3" xfId="10418" xr:uid="{00000000-0005-0000-0000-00008F590000}"/>
    <cellStyle name="Финансовый 2 51 3" xfId="1489" xr:uid="{00000000-0005-0000-0000-000090590000}"/>
    <cellStyle name="Финансовый 2 51 3 2" xfId="8076" xr:uid="{00000000-0005-0000-0000-000091590000}"/>
    <cellStyle name="Финансовый 2 51 3 2 2" xfId="13704" xr:uid="{00000000-0005-0000-0000-000092590000}"/>
    <cellStyle name="Финансовый 2 51 3 2 3" xfId="14618" xr:uid="{00000000-0005-0000-0000-000093590000}"/>
    <cellStyle name="Финансовый 2 51 3 2 3 2" xfId="16362" xr:uid="{00000000-0005-0000-0000-000094590000}"/>
    <cellStyle name="Финансовый 2 51 3 2 3 3" xfId="20345" xr:uid="{00000000-0005-0000-0000-000095590000}"/>
    <cellStyle name="Финансовый 2 51 3 2 3 4" xfId="23386" xr:uid="{00000000-0005-0000-0000-000096590000}"/>
    <cellStyle name="Финансовый 2 51 3 2 3 5" xfId="25718" xr:uid="{00000000-0005-0000-0000-000097590000}"/>
    <cellStyle name="Финансовый 2 51 3 2 3 6" xfId="21100" xr:uid="{00000000-0005-0000-0000-000098590000}"/>
    <cellStyle name="Финансовый 2 51 3 2 3 7" xfId="25403" xr:uid="{00000000-0005-0000-0000-000099590000}"/>
    <cellStyle name="Финансовый 2 51 3 2 3 8" xfId="33518" xr:uid="{00000000-0005-0000-0000-00009A590000}"/>
    <cellStyle name="Финансовый 2 51 3 2 3 9" xfId="31728" xr:uid="{00000000-0005-0000-0000-00009B590000}"/>
    <cellStyle name="Финансовый 2 51 3 2 4" xfId="17290" xr:uid="{00000000-0005-0000-0000-00009C590000}"/>
    <cellStyle name="Финансовый 2 51 3 2 5" xfId="18602" xr:uid="{00000000-0005-0000-0000-00009D590000}"/>
    <cellStyle name="Финансовый 2 51 3 2 5 2" xfId="21543" xr:uid="{00000000-0005-0000-0000-00009E590000}"/>
    <cellStyle name="Финансовый 2 51 3 2 5 3" xfId="27745" xr:uid="{00000000-0005-0000-0000-00009F590000}"/>
    <cellStyle name="Финансовый 2 51 3 2 5 4" xfId="29182" xr:uid="{00000000-0005-0000-0000-0000A0590000}"/>
    <cellStyle name="Финансовый 2 51 3 2 5 5" xfId="30488" xr:uid="{00000000-0005-0000-0000-0000A1590000}"/>
    <cellStyle name="Финансовый 2 51 3 2 5 6" xfId="34885" xr:uid="{00000000-0005-0000-0000-0000A2590000}"/>
    <cellStyle name="Финансовый 2 51 3 2 5 7" xfId="36221" xr:uid="{00000000-0005-0000-0000-0000A3590000}"/>
    <cellStyle name="Финансовый 2 51 3 3" xfId="12576" xr:uid="{00000000-0005-0000-0000-0000A4590000}"/>
    <cellStyle name="Финансовый 2 51 3 3 2" xfId="13056" xr:uid="{00000000-0005-0000-0000-0000A5590000}"/>
    <cellStyle name="Финансовый 2 51 3 3 3" xfId="15266" xr:uid="{00000000-0005-0000-0000-0000A6590000}"/>
    <cellStyle name="Финансовый 2 51 3 3 3 2" xfId="15714" xr:uid="{00000000-0005-0000-0000-0000A7590000}"/>
    <cellStyle name="Финансовый 2 51 3 3 3 3" xfId="19697" xr:uid="{00000000-0005-0000-0000-0000A8590000}"/>
    <cellStyle name="Финансовый 2 51 3 3 3 4" xfId="24861" xr:uid="{00000000-0005-0000-0000-0000A9590000}"/>
    <cellStyle name="Финансовый 2 51 3 3 3 5" xfId="23273" xr:uid="{00000000-0005-0000-0000-0000AA590000}"/>
    <cellStyle name="Финансовый 2 51 3 3 3 6" xfId="24458" xr:uid="{00000000-0005-0000-0000-0000AB590000}"/>
    <cellStyle name="Финансовый 2 51 3 3 3 7" xfId="26806" xr:uid="{00000000-0005-0000-0000-0000AC590000}"/>
    <cellStyle name="Финансовый 2 51 3 3 3 8" xfId="32870" xr:uid="{00000000-0005-0000-0000-0000AD590000}"/>
    <cellStyle name="Финансовый 2 51 3 3 3 9" xfId="32286" xr:uid="{00000000-0005-0000-0000-0000AE590000}"/>
    <cellStyle name="Финансовый 2 51 3 3 4" xfId="17938" xr:uid="{00000000-0005-0000-0000-0000AF590000}"/>
    <cellStyle name="Финансовый 2 51 3 3 5" xfId="19250" xr:uid="{00000000-0005-0000-0000-0000B0590000}"/>
    <cellStyle name="Финансовый 2 51 3 3 5 2" xfId="23001" xr:uid="{00000000-0005-0000-0000-0000B1590000}"/>
    <cellStyle name="Финансовый 2 51 3 3 5 3" xfId="28393" xr:uid="{00000000-0005-0000-0000-0000B2590000}"/>
    <cellStyle name="Финансовый 2 51 3 3 5 4" xfId="29830" xr:uid="{00000000-0005-0000-0000-0000B3590000}"/>
    <cellStyle name="Финансовый 2 51 3 3 5 5" xfId="31136" xr:uid="{00000000-0005-0000-0000-0000B4590000}"/>
    <cellStyle name="Финансовый 2 51 3 3 5 6" xfId="34237" xr:uid="{00000000-0005-0000-0000-0000B5590000}"/>
    <cellStyle name="Финансовый 2 51 3 3 5 7" xfId="35573" xr:uid="{00000000-0005-0000-0000-0000B6590000}"/>
    <cellStyle name="Финансовый 2 51 4" xfId="10056" xr:uid="{00000000-0005-0000-0000-0000B7590000}"/>
    <cellStyle name="Финансовый 2 51 4 2" xfId="13346" xr:uid="{00000000-0005-0000-0000-0000B8590000}"/>
    <cellStyle name="Финансовый 2 51 4 3" xfId="14976" xr:uid="{00000000-0005-0000-0000-0000B9590000}"/>
    <cellStyle name="Финансовый 2 51 4 3 2" xfId="16004" xr:uid="{00000000-0005-0000-0000-0000BA590000}"/>
    <cellStyle name="Финансовый 2 51 4 3 3" xfId="19987" xr:uid="{00000000-0005-0000-0000-0000BB590000}"/>
    <cellStyle name="Финансовый 2 51 4 3 4" xfId="22275" xr:uid="{00000000-0005-0000-0000-0000BC590000}"/>
    <cellStyle name="Финансовый 2 51 4 3 5" xfId="24251" xr:uid="{00000000-0005-0000-0000-0000BD590000}"/>
    <cellStyle name="Финансовый 2 51 4 3 6" xfId="24638" xr:uid="{00000000-0005-0000-0000-0000BE590000}"/>
    <cellStyle name="Финансовый 2 51 4 3 7" xfId="22767" xr:uid="{00000000-0005-0000-0000-0000BF590000}"/>
    <cellStyle name="Финансовый 2 51 4 3 8" xfId="33160" xr:uid="{00000000-0005-0000-0000-0000C0590000}"/>
    <cellStyle name="Финансовый 2 51 4 3 9" xfId="32387" xr:uid="{00000000-0005-0000-0000-0000C1590000}"/>
    <cellStyle name="Финансовый 2 51 4 4" xfId="17648" xr:uid="{00000000-0005-0000-0000-0000C2590000}"/>
    <cellStyle name="Финансовый 2 51 4 5" xfId="18960" xr:uid="{00000000-0005-0000-0000-0000C3590000}"/>
    <cellStyle name="Финансовый 2 51 4 5 2" xfId="25270" xr:uid="{00000000-0005-0000-0000-0000C4590000}"/>
    <cellStyle name="Финансовый 2 51 4 5 3" xfId="28103" xr:uid="{00000000-0005-0000-0000-0000C5590000}"/>
    <cellStyle name="Финансовый 2 51 4 5 4" xfId="29540" xr:uid="{00000000-0005-0000-0000-0000C6590000}"/>
    <cellStyle name="Финансовый 2 51 4 5 5" xfId="30846" xr:uid="{00000000-0005-0000-0000-0000C7590000}"/>
    <cellStyle name="Финансовый 2 51 4 5 6" xfId="34527" xr:uid="{00000000-0005-0000-0000-0000C8590000}"/>
    <cellStyle name="Финансовый 2 51 4 5 7" xfId="35863" xr:uid="{00000000-0005-0000-0000-0000C9590000}"/>
    <cellStyle name="Финансовый 2 51 5" xfId="11374" xr:uid="{00000000-0005-0000-0000-0000CA590000}"/>
    <cellStyle name="Финансовый 2 51 6" xfId="13994" xr:uid="{00000000-0005-0000-0000-0000CB590000}"/>
    <cellStyle name="Финансовый 2 51 7" xfId="14328" xr:uid="{00000000-0005-0000-0000-0000CC590000}"/>
    <cellStyle name="Финансовый 2 51 7 2" xfId="16652" xr:uid="{00000000-0005-0000-0000-0000CD590000}"/>
    <cellStyle name="Финансовый 2 51 7 3" xfId="20635" xr:uid="{00000000-0005-0000-0000-0000CE590000}"/>
    <cellStyle name="Финансовый 2 51 7 4" xfId="24314" xr:uid="{00000000-0005-0000-0000-0000CF590000}"/>
    <cellStyle name="Финансовый 2 51 7 5" xfId="26823" xr:uid="{00000000-0005-0000-0000-0000D0590000}"/>
    <cellStyle name="Финансовый 2 51 7 6" xfId="24488" xr:uid="{00000000-0005-0000-0000-0000D1590000}"/>
    <cellStyle name="Финансовый 2 51 7 7" xfId="26140" xr:uid="{00000000-0005-0000-0000-0000D2590000}"/>
    <cellStyle name="Финансовый 2 51 7 8" xfId="33808" xr:uid="{00000000-0005-0000-0000-0000D3590000}"/>
    <cellStyle name="Финансовый 2 51 7 9" xfId="31912" xr:uid="{00000000-0005-0000-0000-0000D4590000}"/>
    <cellStyle name="Финансовый 2 51 8" xfId="17000" xr:uid="{00000000-0005-0000-0000-0000D5590000}"/>
    <cellStyle name="Финансовый 2 51 9" xfId="18312" xr:uid="{00000000-0005-0000-0000-0000D6590000}"/>
    <cellStyle name="Финансовый 2 51 9 2" xfId="22005" xr:uid="{00000000-0005-0000-0000-0000D7590000}"/>
    <cellStyle name="Финансовый 2 51 9 3" xfId="27455" xr:uid="{00000000-0005-0000-0000-0000D8590000}"/>
    <cellStyle name="Финансовый 2 51 9 4" xfId="28892" xr:uid="{00000000-0005-0000-0000-0000D9590000}"/>
    <cellStyle name="Финансовый 2 51 9 5" xfId="30198" xr:uid="{00000000-0005-0000-0000-0000DA590000}"/>
    <cellStyle name="Финансовый 2 51 9 6" xfId="35175" xr:uid="{00000000-0005-0000-0000-0000DB590000}"/>
    <cellStyle name="Финансовый 2 51 9 7" xfId="36511" xr:uid="{00000000-0005-0000-0000-0000DC590000}"/>
    <cellStyle name="Финансовый 2 52" xfId="147" xr:uid="{00000000-0005-0000-0000-0000DD590000}"/>
    <cellStyle name="Финансовый 2 52 2" xfId="511" xr:uid="{00000000-0005-0000-0000-0000DE590000}"/>
    <cellStyle name="Финансовый 2 52 2 2" xfId="8874" xr:uid="{00000000-0005-0000-0000-0000DF590000}"/>
    <cellStyle name="Финансовый 2 52 2 3" xfId="10419" xr:uid="{00000000-0005-0000-0000-0000E0590000}"/>
    <cellStyle name="Финансовый 2 52 3" xfId="1490" xr:uid="{00000000-0005-0000-0000-0000E1590000}"/>
    <cellStyle name="Финансовый 2 52 3 2" xfId="8307" xr:uid="{00000000-0005-0000-0000-0000E2590000}"/>
    <cellStyle name="Финансовый 2 52 3 2 2" xfId="13642" xr:uid="{00000000-0005-0000-0000-0000E3590000}"/>
    <cellStyle name="Финансовый 2 52 3 2 3" xfId="14680" xr:uid="{00000000-0005-0000-0000-0000E4590000}"/>
    <cellStyle name="Финансовый 2 52 3 2 3 2" xfId="16300" xr:uid="{00000000-0005-0000-0000-0000E5590000}"/>
    <cellStyle name="Финансовый 2 52 3 2 3 3" xfId="20283" xr:uid="{00000000-0005-0000-0000-0000E6590000}"/>
    <cellStyle name="Финансовый 2 52 3 2 3 4" xfId="24078" xr:uid="{00000000-0005-0000-0000-0000E7590000}"/>
    <cellStyle name="Финансовый 2 52 3 2 3 5" xfId="26975" xr:uid="{00000000-0005-0000-0000-0000E8590000}"/>
    <cellStyle name="Финансовый 2 52 3 2 3 6" xfId="25405" xr:uid="{00000000-0005-0000-0000-0000E9590000}"/>
    <cellStyle name="Финансовый 2 52 3 2 3 7" xfId="25759" xr:uid="{00000000-0005-0000-0000-0000EA590000}"/>
    <cellStyle name="Финансовый 2 52 3 2 3 8" xfId="33456" xr:uid="{00000000-0005-0000-0000-0000EB590000}"/>
    <cellStyle name="Финансовый 2 52 3 2 3 9" xfId="31692" xr:uid="{00000000-0005-0000-0000-0000EC590000}"/>
    <cellStyle name="Финансовый 2 52 3 2 4" xfId="17352" xr:uid="{00000000-0005-0000-0000-0000ED590000}"/>
    <cellStyle name="Финансовый 2 52 3 2 5" xfId="18664" xr:uid="{00000000-0005-0000-0000-0000EE590000}"/>
    <cellStyle name="Финансовый 2 52 3 2 5 2" xfId="21684" xr:uid="{00000000-0005-0000-0000-0000EF590000}"/>
    <cellStyle name="Финансовый 2 52 3 2 5 3" xfId="27807" xr:uid="{00000000-0005-0000-0000-0000F0590000}"/>
    <cellStyle name="Финансовый 2 52 3 2 5 4" xfId="29244" xr:uid="{00000000-0005-0000-0000-0000F1590000}"/>
    <cellStyle name="Финансовый 2 52 3 2 5 5" xfId="30550" xr:uid="{00000000-0005-0000-0000-0000F2590000}"/>
    <cellStyle name="Финансовый 2 52 3 2 5 6" xfId="34823" xr:uid="{00000000-0005-0000-0000-0000F3590000}"/>
    <cellStyle name="Финансовый 2 52 3 2 5 7" xfId="36159" xr:uid="{00000000-0005-0000-0000-0000F4590000}"/>
    <cellStyle name="Финансовый 2 52 3 3" xfId="12638" xr:uid="{00000000-0005-0000-0000-0000F5590000}"/>
    <cellStyle name="Финансовый 2 52 3 3 2" xfId="12994" xr:uid="{00000000-0005-0000-0000-0000F6590000}"/>
    <cellStyle name="Финансовый 2 52 3 3 3" xfId="15328" xr:uid="{00000000-0005-0000-0000-0000F7590000}"/>
    <cellStyle name="Финансовый 2 52 3 3 3 2" xfId="15652" xr:uid="{00000000-0005-0000-0000-0000F8590000}"/>
    <cellStyle name="Финансовый 2 52 3 3 3 3" xfId="19635" xr:uid="{00000000-0005-0000-0000-0000F9590000}"/>
    <cellStyle name="Финансовый 2 52 3 3 3 4" xfId="23595" xr:uid="{00000000-0005-0000-0000-0000FA590000}"/>
    <cellStyle name="Финансовый 2 52 3 3 3 5" xfId="25524" xr:uid="{00000000-0005-0000-0000-0000FB590000}"/>
    <cellStyle name="Финансовый 2 52 3 3 3 6" xfId="24864" xr:uid="{00000000-0005-0000-0000-0000FC590000}"/>
    <cellStyle name="Финансовый 2 52 3 3 3 7" xfId="24232" xr:uid="{00000000-0005-0000-0000-0000FD590000}"/>
    <cellStyle name="Финансовый 2 52 3 3 3 8" xfId="32808" xr:uid="{00000000-0005-0000-0000-0000FE590000}"/>
    <cellStyle name="Финансовый 2 52 3 3 3 9" xfId="31517" xr:uid="{00000000-0005-0000-0000-0000FF590000}"/>
    <cellStyle name="Финансовый 2 52 3 3 4" xfId="18000" xr:uid="{00000000-0005-0000-0000-0000005A0000}"/>
    <cellStyle name="Финансовый 2 52 3 3 5" xfId="19312" xr:uid="{00000000-0005-0000-0000-0000015A0000}"/>
    <cellStyle name="Финансовый 2 52 3 3 5 2" xfId="22661" xr:uid="{00000000-0005-0000-0000-0000025A0000}"/>
    <cellStyle name="Финансовый 2 52 3 3 5 3" xfId="28455" xr:uid="{00000000-0005-0000-0000-0000035A0000}"/>
    <cellStyle name="Финансовый 2 52 3 3 5 4" xfId="29892" xr:uid="{00000000-0005-0000-0000-0000045A0000}"/>
    <cellStyle name="Финансовый 2 52 3 3 5 5" xfId="31198" xr:uid="{00000000-0005-0000-0000-0000055A0000}"/>
    <cellStyle name="Финансовый 2 52 3 3 5 6" xfId="34175" xr:uid="{00000000-0005-0000-0000-0000065A0000}"/>
    <cellStyle name="Финансовый 2 52 3 3 5 7" xfId="35511" xr:uid="{00000000-0005-0000-0000-0000075A0000}"/>
    <cellStyle name="Финансовый 2 52 4" xfId="10057" xr:uid="{00000000-0005-0000-0000-0000085A0000}"/>
    <cellStyle name="Финансовый 2 52 4 2" xfId="13345" xr:uid="{00000000-0005-0000-0000-0000095A0000}"/>
    <cellStyle name="Финансовый 2 52 4 3" xfId="14977" xr:uid="{00000000-0005-0000-0000-00000A5A0000}"/>
    <cellStyle name="Финансовый 2 52 4 3 2" xfId="16003" xr:uid="{00000000-0005-0000-0000-00000B5A0000}"/>
    <cellStyle name="Финансовый 2 52 4 3 3" xfId="19986" xr:uid="{00000000-0005-0000-0000-00000C5A0000}"/>
    <cellStyle name="Финансовый 2 52 4 3 4" xfId="22237" xr:uid="{00000000-0005-0000-0000-00000D5A0000}"/>
    <cellStyle name="Финансовый 2 52 4 3 5" xfId="25622" xr:uid="{00000000-0005-0000-0000-00000E5A0000}"/>
    <cellStyle name="Финансовый 2 52 4 3 6" xfId="20820" xr:uid="{00000000-0005-0000-0000-00000F5A0000}"/>
    <cellStyle name="Финансовый 2 52 4 3 7" xfId="27215" xr:uid="{00000000-0005-0000-0000-0000105A0000}"/>
    <cellStyle name="Финансовый 2 52 4 3 8" xfId="33159" xr:uid="{00000000-0005-0000-0000-0000115A0000}"/>
    <cellStyle name="Финансовый 2 52 4 3 9" xfId="32471" xr:uid="{00000000-0005-0000-0000-0000125A0000}"/>
    <cellStyle name="Финансовый 2 52 4 4" xfId="17649" xr:uid="{00000000-0005-0000-0000-0000135A0000}"/>
    <cellStyle name="Финансовый 2 52 4 5" xfId="18961" xr:uid="{00000000-0005-0000-0000-0000145A0000}"/>
    <cellStyle name="Финансовый 2 52 4 5 2" xfId="23053" xr:uid="{00000000-0005-0000-0000-0000155A0000}"/>
    <cellStyle name="Финансовый 2 52 4 5 3" xfId="28104" xr:uid="{00000000-0005-0000-0000-0000165A0000}"/>
    <cellStyle name="Финансовый 2 52 4 5 4" xfId="29541" xr:uid="{00000000-0005-0000-0000-0000175A0000}"/>
    <cellStyle name="Финансовый 2 52 4 5 5" xfId="30847" xr:uid="{00000000-0005-0000-0000-0000185A0000}"/>
    <cellStyle name="Финансовый 2 52 4 5 6" xfId="34526" xr:uid="{00000000-0005-0000-0000-0000195A0000}"/>
    <cellStyle name="Финансовый 2 52 4 5 7" xfId="35862" xr:uid="{00000000-0005-0000-0000-00001A5A0000}"/>
    <cellStyle name="Финансовый 2 52 5" xfId="11375" xr:uid="{00000000-0005-0000-0000-00001B5A0000}"/>
    <cellStyle name="Финансовый 2 52 6" xfId="13993" xr:uid="{00000000-0005-0000-0000-00001C5A0000}"/>
    <cellStyle name="Финансовый 2 52 7" xfId="14329" xr:uid="{00000000-0005-0000-0000-00001D5A0000}"/>
    <cellStyle name="Финансовый 2 52 7 2" xfId="16651" xr:uid="{00000000-0005-0000-0000-00001E5A0000}"/>
    <cellStyle name="Финансовый 2 52 7 3" xfId="20634" xr:uid="{00000000-0005-0000-0000-00001F5A0000}"/>
    <cellStyle name="Финансовый 2 52 7 4" xfId="24047" xr:uid="{00000000-0005-0000-0000-0000205A0000}"/>
    <cellStyle name="Финансовый 2 52 7 5" xfId="24051" xr:uid="{00000000-0005-0000-0000-0000215A0000}"/>
    <cellStyle name="Финансовый 2 52 7 6" xfId="26512" xr:uid="{00000000-0005-0000-0000-0000225A0000}"/>
    <cellStyle name="Финансовый 2 52 7 7" xfId="22976" xr:uid="{00000000-0005-0000-0000-0000235A0000}"/>
    <cellStyle name="Финансовый 2 52 7 8" xfId="33807" xr:uid="{00000000-0005-0000-0000-0000245A0000}"/>
    <cellStyle name="Финансовый 2 52 7 9" xfId="31930" xr:uid="{00000000-0005-0000-0000-0000255A0000}"/>
    <cellStyle name="Финансовый 2 52 8" xfId="17001" xr:uid="{00000000-0005-0000-0000-0000265A0000}"/>
    <cellStyle name="Финансовый 2 52 9" xfId="18313" xr:uid="{00000000-0005-0000-0000-0000275A0000}"/>
    <cellStyle name="Финансовый 2 52 9 2" xfId="22030" xr:uid="{00000000-0005-0000-0000-0000285A0000}"/>
    <cellStyle name="Финансовый 2 52 9 3" xfId="27456" xr:uid="{00000000-0005-0000-0000-0000295A0000}"/>
    <cellStyle name="Финансовый 2 52 9 4" xfId="28893" xr:uid="{00000000-0005-0000-0000-00002A5A0000}"/>
    <cellStyle name="Финансовый 2 52 9 5" xfId="30199" xr:uid="{00000000-0005-0000-0000-00002B5A0000}"/>
    <cellStyle name="Финансовый 2 52 9 6" xfId="35174" xr:uid="{00000000-0005-0000-0000-00002C5A0000}"/>
    <cellStyle name="Финансовый 2 52 9 7" xfId="36510" xr:uid="{00000000-0005-0000-0000-00002D5A0000}"/>
    <cellStyle name="Финансовый 2 53" xfId="148" xr:uid="{00000000-0005-0000-0000-00002E5A0000}"/>
    <cellStyle name="Финансовый 2 53 2" xfId="512" xr:uid="{00000000-0005-0000-0000-00002F5A0000}"/>
    <cellStyle name="Финансовый 2 53 2 2" xfId="7796" xr:uid="{00000000-0005-0000-0000-0000305A0000}"/>
    <cellStyle name="Финансовый 2 53 2 3" xfId="10420" xr:uid="{00000000-0005-0000-0000-0000315A0000}"/>
    <cellStyle name="Финансовый 2 53 3" xfId="1491" xr:uid="{00000000-0005-0000-0000-0000325A0000}"/>
    <cellStyle name="Финансовый 2 53 3 2" xfId="7699" xr:uid="{00000000-0005-0000-0000-0000335A0000}"/>
    <cellStyle name="Финансовый 2 53 3 2 2" xfId="13805" xr:uid="{00000000-0005-0000-0000-0000345A0000}"/>
    <cellStyle name="Финансовый 2 53 3 2 3" xfId="14517" xr:uid="{00000000-0005-0000-0000-0000355A0000}"/>
    <cellStyle name="Финансовый 2 53 3 2 3 2" xfId="16463" xr:uid="{00000000-0005-0000-0000-0000365A0000}"/>
    <cellStyle name="Финансовый 2 53 3 2 3 3" xfId="20446" xr:uid="{00000000-0005-0000-0000-0000375A0000}"/>
    <cellStyle name="Финансовый 2 53 3 2 3 4" xfId="24853" xr:uid="{00000000-0005-0000-0000-0000385A0000}"/>
    <cellStyle name="Финансовый 2 53 3 2 3 5" xfId="26893" xr:uid="{00000000-0005-0000-0000-0000395A0000}"/>
    <cellStyle name="Финансовый 2 53 3 2 3 6" xfId="21046" xr:uid="{00000000-0005-0000-0000-00003A5A0000}"/>
    <cellStyle name="Финансовый 2 53 3 2 3 7" xfId="27259" xr:uid="{00000000-0005-0000-0000-00003B5A0000}"/>
    <cellStyle name="Финансовый 2 53 3 2 3 8" xfId="33619" xr:uid="{00000000-0005-0000-0000-00003C5A0000}"/>
    <cellStyle name="Финансовый 2 53 3 2 3 9" xfId="31497" xr:uid="{00000000-0005-0000-0000-00003D5A0000}"/>
    <cellStyle name="Финансовый 2 53 3 2 4" xfId="17189" xr:uid="{00000000-0005-0000-0000-00003E5A0000}"/>
    <cellStyle name="Финансовый 2 53 3 2 5" xfId="18501" xr:uid="{00000000-0005-0000-0000-00003F5A0000}"/>
    <cellStyle name="Финансовый 2 53 3 2 5 2" xfId="24624" xr:uid="{00000000-0005-0000-0000-0000405A0000}"/>
    <cellStyle name="Финансовый 2 53 3 2 5 3" xfId="27644" xr:uid="{00000000-0005-0000-0000-0000415A0000}"/>
    <cellStyle name="Финансовый 2 53 3 2 5 4" xfId="29081" xr:uid="{00000000-0005-0000-0000-0000425A0000}"/>
    <cellStyle name="Финансовый 2 53 3 2 5 5" xfId="30387" xr:uid="{00000000-0005-0000-0000-0000435A0000}"/>
    <cellStyle name="Финансовый 2 53 3 2 5 6" xfId="34986" xr:uid="{00000000-0005-0000-0000-0000445A0000}"/>
    <cellStyle name="Финансовый 2 53 3 2 5 7" xfId="36322" xr:uid="{00000000-0005-0000-0000-0000455A0000}"/>
    <cellStyle name="Финансовый 2 53 3 3" xfId="12475" xr:uid="{00000000-0005-0000-0000-0000465A0000}"/>
    <cellStyle name="Финансовый 2 53 3 3 2" xfId="13157" xr:uid="{00000000-0005-0000-0000-0000475A0000}"/>
    <cellStyle name="Финансовый 2 53 3 3 3" xfId="15165" xr:uid="{00000000-0005-0000-0000-0000485A0000}"/>
    <cellStyle name="Финансовый 2 53 3 3 3 2" xfId="15815" xr:uid="{00000000-0005-0000-0000-0000495A0000}"/>
    <cellStyle name="Финансовый 2 53 3 3 3 3" xfId="19798" xr:uid="{00000000-0005-0000-0000-00004A5A0000}"/>
    <cellStyle name="Финансовый 2 53 3 3 3 4" xfId="21687" xr:uid="{00000000-0005-0000-0000-00004B5A0000}"/>
    <cellStyle name="Финансовый 2 53 3 3 3 5" xfId="25942" xr:uid="{00000000-0005-0000-0000-00004C5A0000}"/>
    <cellStyle name="Финансовый 2 53 3 3 3 6" xfId="26265" xr:uid="{00000000-0005-0000-0000-00004D5A0000}"/>
    <cellStyle name="Финансовый 2 53 3 3 3 7" xfId="27107" xr:uid="{00000000-0005-0000-0000-00004E5A0000}"/>
    <cellStyle name="Финансовый 2 53 3 3 3 8" xfId="32971" xr:uid="{00000000-0005-0000-0000-00004F5A0000}"/>
    <cellStyle name="Финансовый 2 53 3 3 3 9" xfId="32571" xr:uid="{00000000-0005-0000-0000-0000505A0000}"/>
    <cellStyle name="Финансовый 2 53 3 3 4" xfId="17837" xr:uid="{00000000-0005-0000-0000-0000515A0000}"/>
    <cellStyle name="Финансовый 2 53 3 3 5" xfId="19149" xr:uid="{00000000-0005-0000-0000-0000525A0000}"/>
    <cellStyle name="Финансовый 2 53 3 3 5 2" xfId="21503" xr:uid="{00000000-0005-0000-0000-0000535A0000}"/>
    <cellStyle name="Финансовый 2 53 3 3 5 3" xfId="28292" xr:uid="{00000000-0005-0000-0000-0000545A0000}"/>
    <cellStyle name="Финансовый 2 53 3 3 5 4" xfId="29729" xr:uid="{00000000-0005-0000-0000-0000555A0000}"/>
    <cellStyle name="Финансовый 2 53 3 3 5 5" xfId="31035" xr:uid="{00000000-0005-0000-0000-0000565A0000}"/>
    <cellStyle name="Финансовый 2 53 3 3 5 6" xfId="34338" xr:uid="{00000000-0005-0000-0000-0000575A0000}"/>
    <cellStyle name="Финансовый 2 53 3 3 5 7" xfId="35674" xr:uid="{00000000-0005-0000-0000-0000585A0000}"/>
    <cellStyle name="Финансовый 2 53 4" xfId="10058" xr:uid="{00000000-0005-0000-0000-0000595A0000}"/>
    <cellStyle name="Финансовый 2 53 4 2" xfId="13344" xr:uid="{00000000-0005-0000-0000-00005A5A0000}"/>
    <cellStyle name="Финансовый 2 53 4 3" xfId="14978" xr:uid="{00000000-0005-0000-0000-00005B5A0000}"/>
    <cellStyle name="Финансовый 2 53 4 3 2" xfId="16002" xr:uid="{00000000-0005-0000-0000-00005C5A0000}"/>
    <cellStyle name="Финансовый 2 53 4 3 3" xfId="19985" xr:uid="{00000000-0005-0000-0000-00005D5A0000}"/>
    <cellStyle name="Финансовый 2 53 4 3 4" xfId="22052" xr:uid="{00000000-0005-0000-0000-00005E5A0000}"/>
    <cellStyle name="Финансовый 2 53 4 3 5" xfId="24054" xr:uid="{00000000-0005-0000-0000-00005F5A0000}"/>
    <cellStyle name="Финансовый 2 53 4 3 6" xfId="20839" xr:uid="{00000000-0005-0000-0000-0000605A0000}"/>
    <cellStyle name="Финансовый 2 53 4 3 7" xfId="26699" xr:uid="{00000000-0005-0000-0000-0000615A0000}"/>
    <cellStyle name="Финансовый 2 53 4 3 8" xfId="33158" xr:uid="{00000000-0005-0000-0000-0000625A0000}"/>
    <cellStyle name="Финансовый 2 53 4 3 9" xfId="31438" xr:uid="{00000000-0005-0000-0000-0000635A0000}"/>
    <cellStyle name="Финансовый 2 53 4 4" xfId="17650" xr:uid="{00000000-0005-0000-0000-0000645A0000}"/>
    <cellStyle name="Финансовый 2 53 4 5" xfId="18962" xr:uid="{00000000-0005-0000-0000-0000655A0000}"/>
    <cellStyle name="Финансовый 2 53 4 5 2" xfId="21508" xr:uid="{00000000-0005-0000-0000-0000665A0000}"/>
    <cellStyle name="Финансовый 2 53 4 5 3" xfId="28105" xr:uid="{00000000-0005-0000-0000-0000675A0000}"/>
    <cellStyle name="Финансовый 2 53 4 5 4" xfId="29542" xr:uid="{00000000-0005-0000-0000-0000685A0000}"/>
    <cellStyle name="Финансовый 2 53 4 5 5" xfId="30848" xr:uid="{00000000-0005-0000-0000-0000695A0000}"/>
    <cellStyle name="Финансовый 2 53 4 5 6" xfId="34525" xr:uid="{00000000-0005-0000-0000-00006A5A0000}"/>
    <cellStyle name="Финансовый 2 53 4 5 7" xfId="35861" xr:uid="{00000000-0005-0000-0000-00006B5A0000}"/>
    <cellStyle name="Финансовый 2 53 5" xfId="11376" xr:uid="{00000000-0005-0000-0000-00006C5A0000}"/>
    <cellStyle name="Финансовый 2 53 6" xfId="13992" xr:uid="{00000000-0005-0000-0000-00006D5A0000}"/>
    <cellStyle name="Финансовый 2 53 7" xfId="14330" xr:uid="{00000000-0005-0000-0000-00006E5A0000}"/>
    <cellStyle name="Финансовый 2 53 7 2" xfId="16650" xr:uid="{00000000-0005-0000-0000-00006F5A0000}"/>
    <cellStyle name="Финансовый 2 53 7 3" xfId="20633" xr:uid="{00000000-0005-0000-0000-0000705A0000}"/>
    <cellStyle name="Финансовый 2 53 7 4" xfId="23918" xr:uid="{00000000-0005-0000-0000-0000715A0000}"/>
    <cellStyle name="Финансовый 2 53 7 5" xfId="26120" xr:uid="{00000000-0005-0000-0000-0000725A0000}"/>
    <cellStyle name="Финансовый 2 53 7 6" xfId="21290" xr:uid="{00000000-0005-0000-0000-0000735A0000}"/>
    <cellStyle name="Финансовый 2 53 7 7" xfId="25586" xr:uid="{00000000-0005-0000-0000-0000745A0000}"/>
    <cellStyle name="Финансовый 2 53 7 8" xfId="33806" xr:uid="{00000000-0005-0000-0000-0000755A0000}"/>
    <cellStyle name="Финансовый 2 53 7 9" xfId="31946" xr:uid="{00000000-0005-0000-0000-0000765A0000}"/>
    <cellStyle name="Финансовый 2 53 8" xfId="17002" xr:uid="{00000000-0005-0000-0000-0000775A0000}"/>
    <cellStyle name="Финансовый 2 53 9" xfId="18314" xr:uid="{00000000-0005-0000-0000-0000785A0000}"/>
    <cellStyle name="Финансовый 2 53 9 2" xfId="21878" xr:uid="{00000000-0005-0000-0000-0000795A0000}"/>
    <cellStyle name="Финансовый 2 53 9 3" xfId="27457" xr:uid="{00000000-0005-0000-0000-00007A5A0000}"/>
    <cellStyle name="Финансовый 2 53 9 4" xfId="28894" xr:uid="{00000000-0005-0000-0000-00007B5A0000}"/>
    <cellStyle name="Финансовый 2 53 9 5" xfId="30200" xr:uid="{00000000-0005-0000-0000-00007C5A0000}"/>
    <cellStyle name="Финансовый 2 53 9 6" xfId="35173" xr:uid="{00000000-0005-0000-0000-00007D5A0000}"/>
    <cellStyle name="Финансовый 2 53 9 7" xfId="36509" xr:uid="{00000000-0005-0000-0000-00007E5A0000}"/>
    <cellStyle name="Финансовый 2 54" xfId="149" xr:uid="{00000000-0005-0000-0000-00007F5A0000}"/>
    <cellStyle name="Финансовый 2 54 2" xfId="513" xr:uid="{00000000-0005-0000-0000-0000805A0000}"/>
    <cellStyle name="Финансовый 2 54 2 2" xfId="8892" xr:uid="{00000000-0005-0000-0000-0000815A0000}"/>
    <cellStyle name="Финансовый 2 54 2 3" xfId="10421" xr:uid="{00000000-0005-0000-0000-0000825A0000}"/>
    <cellStyle name="Финансовый 2 54 3" xfId="1492" xr:uid="{00000000-0005-0000-0000-0000835A0000}"/>
    <cellStyle name="Финансовый 2 54 3 2" xfId="8379" xr:uid="{00000000-0005-0000-0000-0000845A0000}"/>
    <cellStyle name="Финансовый 2 54 3 2 2" xfId="13638" xr:uid="{00000000-0005-0000-0000-0000855A0000}"/>
    <cellStyle name="Финансовый 2 54 3 2 3" xfId="14684" xr:uid="{00000000-0005-0000-0000-0000865A0000}"/>
    <cellStyle name="Финансовый 2 54 3 2 3 2" xfId="16296" xr:uid="{00000000-0005-0000-0000-0000875A0000}"/>
    <cellStyle name="Финансовый 2 54 3 2 3 3" xfId="20279" xr:uid="{00000000-0005-0000-0000-0000885A0000}"/>
    <cellStyle name="Финансовый 2 54 3 2 3 4" xfId="25320" xr:uid="{00000000-0005-0000-0000-0000895A0000}"/>
    <cellStyle name="Финансовый 2 54 3 2 3 5" xfId="25515" xr:uid="{00000000-0005-0000-0000-00008A5A0000}"/>
    <cellStyle name="Финансовый 2 54 3 2 3 6" xfId="22781" xr:uid="{00000000-0005-0000-0000-00008B5A0000}"/>
    <cellStyle name="Финансовый 2 54 3 2 3 7" xfId="20926" xr:uid="{00000000-0005-0000-0000-00008C5A0000}"/>
    <cellStyle name="Финансовый 2 54 3 2 3 8" xfId="33452" xr:uid="{00000000-0005-0000-0000-00008D5A0000}"/>
    <cellStyle name="Финансовый 2 54 3 2 3 9" xfId="31804" xr:uid="{00000000-0005-0000-0000-00008E5A0000}"/>
    <cellStyle name="Финансовый 2 54 3 2 4" xfId="17356" xr:uid="{00000000-0005-0000-0000-00008F5A0000}"/>
    <cellStyle name="Финансовый 2 54 3 2 5" xfId="18668" xr:uid="{00000000-0005-0000-0000-0000905A0000}"/>
    <cellStyle name="Финансовый 2 54 3 2 5 2" xfId="24776" xr:uid="{00000000-0005-0000-0000-0000915A0000}"/>
    <cellStyle name="Финансовый 2 54 3 2 5 3" xfId="27811" xr:uid="{00000000-0005-0000-0000-0000925A0000}"/>
    <cellStyle name="Финансовый 2 54 3 2 5 4" xfId="29248" xr:uid="{00000000-0005-0000-0000-0000935A0000}"/>
    <cellStyle name="Финансовый 2 54 3 2 5 5" xfId="30554" xr:uid="{00000000-0005-0000-0000-0000945A0000}"/>
    <cellStyle name="Финансовый 2 54 3 2 5 6" xfId="34819" xr:uid="{00000000-0005-0000-0000-0000955A0000}"/>
    <cellStyle name="Финансовый 2 54 3 2 5 7" xfId="36155" xr:uid="{00000000-0005-0000-0000-0000965A0000}"/>
    <cellStyle name="Финансовый 2 54 3 3" xfId="12642" xr:uid="{00000000-0005-0000-0000-0000975A0000}"/>
    <cellStyle name="Финансовый 2 54 3 3 2" xfId="12990" xr:uid="{00000000-0005-0000-0000-0000985A0000}"/>
    <cellStyle name="Финансовый 2 54 3 3 3" xfId="15332" xr:uid="{00000000-0005-0000-0000-0000995A0000}"/>
    <cellStyle name="Финансовый 2 54 3 3 3 2" xfId="15648" xr:uid="{00000000-0005-0000-0000-00009A5A0000}"/>
    <cellStyle name="Финансовый 2 54 3 3 3 3" xfId="19631" xr:uid="{00000000-0005-0000-0000-00009B5A0000}"/>
    <cellStyle name="Финансовый 2 54 3 3 3 4" xfId="22884" xr:uid="{00000000-0005-0000-0000-00009C5A0000}"/>
    <cellStyle name="Финансовый 2 54 3 3 3 5" xfId="27160" xr:uid="{00000000-0005-0000-0000-00009D5A0000}"/>
    <cellStyle name="Финансовый 2 54 3 3 3 6" xfId="23868" xr:uid="{00000000-0005-0000-0000-00009E5A0000}"/>
    <cellStyle name="Финансовый 2 54 3 3 3 7" xfId="24364" xr:uid="{00000000-0005-0000-0000-00009F5A0000}"/>
    <cellStyle name="Финансовый 2 54 3 3 3 8" xfId="32804" xr:uid="{00000000-0005-0000-0000-0000A05A0000}"/>
    <cellStyle name="Финансовый 2 54 3 3 3 9" xfId="31699" xr:uid="{00000000-0005-0000-0000-0000A15A0000}"/>
    <cellStyle name="Финансовый 2 54 3 3 4" xfId="18004" xr:uid="{00000000-0005-0000-0000-0000A25A0000}"/>
    <cellStyle name="Финансовый 2 54 3 3 5" xfId="19316" xr:uid="{00000000-0005-0000-0000-0000A35A0000}"/>
    <cellStyle name="Финансовый 2 54 3 3 5 2" xfId="21487" xr:uid="{00000000-0005-0000-0000-0000A45A0000}"/>
    <cellStyle name="Финансовый 2 54 3 3 5 3" xfId="28459" xr:uid="{00000000-0005-0000-0000-0000A55A0000}"/>
    <cellStyle name="Финансовый 2 54 3 3 5 4" xfId="29896" xr:uid="{00000000-0005-0000-0000-0000A65A0000}"/>
    <cellStyle name="Финансовый 2 54 3 3 5 5" xfId="31202" xr:uid="{00000000-0005-0000-0000-0000A75A0000}"/>
    <cellStyle name="Финансовый 2 54 3 3 5 6" xfId="34171" xr:uid="{00000000-0005-0000-0000-0000A85A0000}"/>
    <cellStyle name="Финансовый 2 54 3 3 5 7" xfId="35507" xr:uid="{00000000-0005-0000-0000-0000A95A0000}"/>
    <cellStyle name="Финансовый 2 54 4" xfId="10059" xr:uid="{00000000-0005-0000-0000-0000AA5A0000}"/>
    <cellStyle name="Финансовый 2 54 4 2" xfId="13343" xr:uid="{00000000-0005-0000-0000-0000AB5A0000}"/>
    <cellStyle name="Финансовый 2 54 4 3" xfId="14979" xr:uid="{00000000-0005-0000-0000-0000AC5A0000}"/>
    <cellStyle name="Финансовый 2 54 4 3 2" xfId="16001" xr:uid="{00000000-0005-0000-0000-0000AD5A0000}"/>
    <cellStyle name="Финансовый 2 54 4 3 3" xfId="19984" xr:uid="{00000000-0005-0000-0000-0000AE5A0000}"/>
    <cellStyle name="Финансовый 2 54 4 3 4" xfId="22038" xr:uid="{00000000-0005-0000-0000-0000AF5A0000}"/>
    <cellStyle name="Финансовый 2 54 4 3 5" xfId="24061" xr:uid="{00000000-0005-0000-0000-0000B05A0000}"/>
    <cellStyle name="Финансовый 2 54 4 3 6" xfId="22750" xr:uid="{00000000-0005-0000-0000-0000B15A0000}"/>
    <cellStyle name="Финансовый 2 54 4 3 7" xfId="24654" xr:uid="{00000000-0005-0000-0000-0000B25A0000}"/>
    <cellStyle name="Финансовый 2 54 4 3 8" xfId="33157" xr:uid="{00000000-0005-0000-0000-0000B35A0000}"/>
    <cellStyle name="Финансовый 2 54 4 3 9" xfId="32523" xr:uid="{00000000-0005-0000-0000-0000B45A0000}"/>
    <cellStyle name="Финансовый 2 54 4 4" xfId="17651" xr:uid="{00000000-0005-0000-0000-0000B55A0000}"/>
    <cellStyle name="Финансовый 2 54 4 5" xfId="18963" xr:uid="{00000000-0005-0000-0000-0000B65A0000}"/>
    <cellStyle name="Финансовый 2 54 4 5 2" xfId="25165" xr:uid="{00000000-0005-0000-0000-0000B75A0000}"/>
    <cellStyle name="Финансовый 2 54 4 5 3" xfId="28106" xr:uid="{00000000-0005-0000-0000-0000B85A0000}"/>
    <cellStyle name="Финансовый 2 54 4 5 4" xfId="29543" xr:uid="{00000000-0005-0000-0000-0000B95A0000}"/>
    <cellStyle name="Финансовый 2 54 4 5 5" xfId="30849" xr:uid="{00000000-0005-0000-0000-0000BA5A0000}"/>
    <cellStyle name="Финансовый 2 54 4 5 6" xfId="34524" xr:uid="{00000000-0005-0000-0000-0000BB5A0000}"/>
    <cellStyle name="Финансовый 2 54 4 5 7" xfId="35860" xr:uid="{00000000-0005-0000-0000-0000BC5A0000}"/>
    <cellStyle name="Финансовый 2 54 5" xfId="11377" xr:uid="{00000000-0005-0000-0000-0000BD5A0000}"/>
    <cellStyle name="Финансовый 2 54 6" xfId="13991" xr:uid="{00000000-0005-0000-0000-0000BE5A0000}"/>
    <cellStyle name="Финансовый 2 54 7" xfId="14331" xr:uid="{00000000-0005-0000-0000-0000BF5A0000}"/>
    <cellStyle name="Финансовый 2 54 7 2" xfId="16649" xr:uid="{00000000-0005-0000-0000-0000C05A0000}"/>
    <cellStyle name="Финансовый 2 54 7 3" xfId="20632" xr:uid="{00000000-0005-0000-0000-0000C15A0000}"/>
    <cellStyle name="Финансовый 2 54 7 4" xfId="23588" xr:uid="{00000000-0005-0000-0000-0000C25A0000}"/>
    <cellStyle name="Финансовый 2 54 7 5" xfId="25050" xr:uid="{00000000-0005-0000-0000-0000C35A0000}"/>
    <cellStyle name="Финансовый 2 54 7 6" xfId="26538" xr:uid="{00000000-0005-0000-0000-0000C45A0000}"/>
    <cellStyle name="Финансовый 2 54 7 7" xfId="25696" xr:uid="{00000000-0005-0000-0000-0000C55A0000}"/>
    <cellStyle name="Финансовый 2 54 7 8" xfId="33805" xr:uid="{00000000-0005-0000-0000-0000C65A0000}"/>
    <cellStyle name="Финансовый 2 54 7 9" xfId="31492" xr:uid="{00000000-0005-0000-0000-0000C75A0000}"/>
    <cellStyle name="Финансовый 2 54 8" xfId="17003" xr:uid="{00000000-0005-0000-0000-0000C85A0000}"/>
    <cellStyle name="Финансовый 2 54 9" xfId="18315" xr:uid="{00000000-0005-0000-0000-0000C95A0000}"/>
    <cellStyle name="Финансовый 2 54 9 2" xfId="21865" xr:uid="{00000000-0005-0000-0000-0000CA5A0000}"/>
    <cellStyle name="Финансовый 2 54 9 3" xfId="27458" xr:uid="{00000000-0005-0000-0000-0000CB5A0000}"/>
    <cellStyle name="Финансовый 2 54 9 4" xfId="28895" xr:uid="{00000000-0005-0000-0000-0000CC5A0000}"/>
    <cellStyle name="Финансовый 2 54 9 5" xfId="30201" xr:uid="{00000000-0005-0000-0000-0000CD5A0000}"/>
    <cellStyle name="Финансовый 2 54 9 6" xfId="35172" xr:uid="{00000000-0005-0000-0000-0000CE5A0000}"/>
    <cellStyle name="Финансовый 2 54 9 7" xfId="36508" xr:uid="{00000000-0005-0000-0000-0000CF5A0000}"/>
    <cellStyle name="Финансовый 2 55" xfId="150" xr:uid="{00000000-0005-0000-0000-0000D05A0000}"/>
    <cellStyle name="Финансовый 2 55 2" xfId="514" xr:uid="{00000000-0005-0000-0000-0000D15A0000}"/>
    <cellStyle name="Финансовый 2 55 2 2" xfId="8786" xr:uid="{00000000-0005-0000-0000-0000D25A0000}"/>
    <cellStyle name="Финансовый 2 55 2 3" xfId="10422" xr:uid="{00000000-0005-0000-0000-0000D35A0000}"/>
    <cellStyle name="Финансовый 2 55 3" xfId="1493" xr:uid="{00000000-0005-0000-0000-0000D45A0000}"/>
    <cellStyle name="Финансовый 2 55 3 2" xfId="8077" xr:uid="{00000000-0005-0000-0000-0000D55A0000}"/>
    <cellStyle name="Финансовый 2 55 3 2 2" xfId="13703" xr:uid="{00000000-0005-0000-0000-0000D65A0000}"/>
    <cellStyle name="Финансовый 2 55 3 2 3" xfId="14619" xr:uid="{00000000-0005-0000-0000-0000D75A0000}"/>
    <cellStyle name="Финансовый 2 55 3 2 3 2" xfId="16361" xr:uid="{00000000-0005-0000-0000-0000D85A0000}"/>
    <cellStyle name="Финансовый 2 55 3 2 3 3" xfId="20344" xr:uid="{00000000-0005-0000-0000-0000D95A0000}"/>
    <cellStyle name="Финансовый 2 55 3 2 3 4" xfId="23182" xr:uid="{00000000-0005-0000-0000-0000DA5A0000}"/>
    <cellStyle name="Финансовый 2 55 3 2 3 5" xfId="23748" xr:uid="{00000000-0005-0000-0000-0000DB5A0000}"/>
    <cellStyle name="Финансовый 2 55 3 2 3 6" xfId="21452" xr:uid="{00000000-0005-0000-0000-0000DC5A0000}"/>
    <cellStyle name="Финансовый 2 55 3 2 3 7" xfId="26026" xr:uid="{00000000-0005-0000-0000-0000DD5A0000}"/>
    <cellStyle name="Финансовый 2 55 3 2 3 8" xfId="33517" xr:uid="{00000000-0005-0000-0000-0000DE5A0000}"/>
    <cellStyle name="Финансовый 2 55 3 2 3 9" xfId="31744" xr:uid="{00000000-0005-0000-0000-0000DF5A0000}"/>
    <cellStyle name="Финансовый 2 55 3 2 4" xfId="17291" xr:uid="{00000000-0005-0000-0000-0000E05A0000}"/>
    <cellStyle name="Финансовый 2 55 3 2 5" xfId="18603" xr:uid="{00000000-0005-0000-0000-0000E15A0000}"/>
    <cellStyle name="Финансовый 2 55 3 2 5 2" xfId="25191" xr:uid="{00000000-0005-0000-0000-0000E25A0000}"/>
    <cellStyle name="Финансовый 2 55 3 2 5 3" xfId="27746" xr:uid="{00000000-0005-0000-0000-0000E35A0000}"/>
    <cellStyle name="Финансовый 2 55 3 2 5 4" xfId="29183" xr:uid="{00000000-0005-0000-0000-0000E45A0000}"/>
    <cellStyle name="Финансовый 2 55 3 2 5 5" xfId="30489" xr:uid="{00000000-0005-0000-0000-0000E55A0000}"/>
    <cellStyle name="Финансовый 2 55 3 2 5 6" xfId="34884" xr:uid="{00000000-0005-0000-0000-0000E65A0000}"/>
    <cellStyle name="Финансовый 2 55 3 2 5 7" xfId="36220" xr:uid="{00000000-0005-0000-0000-0000E75A0000}"/>
    <cellStyle name="Финансовый 2 55 3 3" xfId="12577" xr:uid="{00000000-0005-0000-0000-0000E85A0000}"/>
    <cellStyle name="Финансовый 2 55 3 3 2" xfId="13055" xr:uid="{00000000-0005-0000-0000-0000E95A0000}"/>
    <cellStyle name="Финансовый 2 55 3 3 3" xfId="15267" xr:uid="{00000000-0005-0000-0000-0000EA5A0000}"/>
    <cellStyle name="Финансовый 2 55 3 3 3 2" xfId="15713" xr:uid="{00000000-0005-0000-0000-0000EB5A0000}"/>
    <cellStyle name="Финансовый 2 55 3 3 3 3" xfId="19696" xr:uid="{00000000-0005-0000-0000-0000EC5A0000}"/>
    <cellStyle name="Финансовый 2 55 3 3 3 4" xfId="24479" xr:uid="{00000000-0005-0000-0000-0000ED5A0000}"/>
    <cellStyle name="Финансовый 2 55 3 3 3 5" xfId="24964" xr:uid="{00000000-0005-0000-0000-0000EE5A0000}"/>
    <cellStyle name="Финансовый 2 55 3 3 3 6" xfId="25520" xr:uid="{00000000-0005-0000-0000-0000EF5A0000}"/>
    <cellStyle name="Финансовый 2 55 3 3 3 7" xfId="25518" xr:uid="{00000000-0005-0000-0000-0000F05A0000}"/>
    <cellStyle name="Финансовый 2 55 3 3 3 8" xfId="32869" xr:uid="{00000000-0005-0000-0000-0000F15A0000}"/>
    <cellStyle name="Финансовый 2 55 3 3 3 9" xfId="32329" xr:uid="{00000000-0005-0000-0000-0000F25A0000}"/>
    <cellStyle name="Финансовый 2 55 3 3 4" xfId="17939" xr:uid="{00000000-0005-0000-0000-0000F35A0000}"/>
    <cellStyle name="Финансовый 2 55 3 3 5" xfId="19251" xr:uid="{00000000-0005-0000-0000-0000F45A0000}"/>
    <cellStyle name="Финансовый 2 55 3 3 5 2" xfId="22881" xr:uid="{00000000-0005-0000-0000-0000F55A0000}"/>
    <cellStyle name="Финансовый 2 55 3 3 5 3" xfId="28394" xr:uid="{00000000-0005-0000-0000-0000F65A0000}"/>
    <cellStyle name="Финансовый 2 55 3 3 5 4" xfId="29831" xr:uid="{00000000-0005-0000-0000-0000F75A0000}"/>
    <cellStyle name="Финансовый 2 55 3 3 5 5" xfId="31137" xr:uid="{00000000-0005-0000-0000-0000F85A0000}"/>
    <cellStyle name="Финансовый 2 55 3 3 5 6" xfId="34236" xr:uid="{00000000-0005-0000-0000-0000F95A0000}"/>
    <cellStyle name="Финансовый 2 55 3 3 5 7" xfId="35572" xr:uid="{00000000-0005-0000-0000-0000FA5A0000}"/>
    <cellStyle name="Финансовый 2 55 4" xfId="10060" xr:uid="{00000000-0005-0000-0000-0000FB5A0000}"/>
    <cellStyle name="Финансовый 2 55 4 2" xfId="13342" xr:uid="{00000000-0005-0000-0000-0000FC5A0000}"/>
    <cellStyle name="Финансовый 2 55 4 3" xfId="14980" xr:uid="{00000000-0005-0000-0000-0000FD5A0000}"/>
    <cellStyle name="Финансовый 2 55 4 3 2" xfId="16000" xr:uid="{00000000-0005-0000-0000-0000FE5A0000}"/>
    <cellStyle name="Финансовый 2 55 4 3 3" xfId="19983" xr:uid="{00000000-0005-0000-0000-0000FF5A0000}"/>
    <cellStyle name="Финансовый 2 55 4 3 4" xfId="20886" xr:uid="{00000000-0005-0000-0000-0000005B0000}"/>
    <cellStyle name="Финансовый 2 55 4 3 5" xfId="26433" xr:uid="{00000000-0005-0000-0000-0000015B0000}"/>
    <cellStyle name="Финансовый 2 55 4 3 6" xfId="26664" xr:uid="{00000000-0005-0000-0000-0000025B0000}"/>
    <cellStyle name="Финансовый 2 55 4 3 7" xfId="21784" xr:uid="{00000000-0005-0000-0000-0000035B0000}"/>
    <cellStyle name="Финансовый 2 55 4 3 8" xfId="33156" xr:uid="{00000000-0005-0000-0000-0000045B0000}"/>
    <cellStyle name="Финансовый 2 55 4 3 9" xfId="31475" xr:uid="{00000000-0005-0000-0000-0000055B0000}"/>
    <cellStyle name="Финансовый 2 55 4 4" xfId="17652" xr:uid="{00000000-0005-0000-0000-0000065B0000}"/>
    <cellStyle name="Финансовый 2 55 4 5" xfId="18964" xr:uid="{00000000-0005-0000-0000-0000075B0000}"/>
    <cellStyle name="Финансовый 2 55 4 5 2" xfId="21027" xr:uid="{00000000-0005-0000-0000-0000085B0000}"/>
    <cellStyle name="Финансовый 2 55 4 5 3" xfId="28107" xr:uid="{00000000-0005-0000-0000-0000095B0000}"/>
    <cellStyle name="Финансовый 2 55 4 5 4" xfId="29544" xr:uid="{00000000-0005-0000-0000-00000A5B0000}"/>
    <cellStyle name="Финансовый 2 55 4 5 5" xfId="30850" xr:uid="{00000000-0005-0000-0000-00000B5B0000}"/>
    <cellStyle name="Финансовый 2 55 4 5 6" xfId="34523" xr:uid="{00000000-0005-0000-0000-00000C5B0000}"/>
    <cellStyle name="Финансовый 2 55 4 5 7" xfId="35859" xr:uid="{00000000-0005-0000-0000-00000D5B0000}"/>
    <cellStyle name="Финансовый 2 55 5" xfId="11378" xr:uid="{00000000-0005-0000-0000-00000E5B0000}"/>
    <cellStyle name="Финансовый 2 55 6" xfId="13990" xr:uid="{00000000-0005-0000-0000-00000F5B0000}"/>
    <cellStyle name="Финансовый 2 55 7" xfId="14332" xr:uid="{00000000-0005-0000-0000-0000105B0000}"/>
    <cellStyle name="Финансовый 2 55 7 2" xfId="16648" xr:uid="{00000000-0005-0000-0000-0000115B0000}"/>
    <cellStyle name="Финансовый 2 55 7 3" xfId="20631" xr:uid="{00000000-0005-0000-0000-0000125B0000}"/>
    <cellStyle name="Финансовый 2 55 7 4" xfId="23372" xr:uid="{00000000-0005-0000-0000-0000135B0000}"/>
    <cellStyle name="Финансовый 2 55 7 5" xfId="21397" xr:uid="{00000000-0005-0000-0000-0000145B0000}"/>
    <cellStyle name="Финансовый 2 55 7 6" xfId="25962" xr:uid="{00000000-0005-0000-0000-0000155B0000}"/>
    <cellStyle name="Финансовый 2 55 7 7" xfId="26813" xr:uid="{00000000-0005-0000-0000-0000165B0000}"/>
    <cellStyle name="Финансовый 2 55 7 8" xfId="33804" xr:uid="{00000000-0005-0000-0000-0000175B0000}"/>
    <cellStyle name="Финансовый 2 55 7 9" xfId="31546" xr:uid="{00000000-0005-0000-0000-0000185B0000}"/>
    <cellStyle name="Финансовый 2 55 8" xfId="17004" xr:uid="{00000000-0005-0000-0000-0000195B0000}"/>
    <cellStyle name="Финансовый 2 55 9" xfId="18316" xr:uid="{00000000-0005-0000-0000-00001A5B0000}"/>
    <cellStyle name="Финансовый 2 55 9 2" xfId="20877" xr:uid="{00000000-0005-0000-0000-00001B5B0000}"/>
    <cellStyle name="Финансовый 2 55 9 3" xfId="27459" xr:uid="{00000000-0005-0000-0000-00001C5B0000}"/>
    <cellStyle name="Финансовый 2 55 9 4" xfId="28896" xr:uid="{00000000-0005-0000-0000-00001D5B0000}"/>
    <cellStyle name="Финансовый 2 55 9 5" xfId="30202" xr:uid="{00000000-0005-0000-0000-00001E5B0000}"/>
    <cellStyle name="Финансовый 2 55 9 6" xfId="35171" xr:uid="{00000000-0005-0000-0000-00001F5B0000}"/>
    <cellStyle name="Финансовый 2 55 9 7" xfId="36507" xr:uid="{00000000-0005-0000-0000-0000205B0000}"/>
    <cellStyle name="Финансовый 2 56" xfId="151" xr:uid="{00000000-0005-0000-0000-0000215B0000}"/>
    <cellStyle name="Финансовый 2 56 2" xfId="515" xr:uid="{00000000-0005-0000-0000-0000225B0000}"/>
    <cellStyle name="Финансовый 2 56 2 2" xfId="7692" xr:uid="{00000000-0005-0000-0000-0000235B0000}"/>
    <cellStyle name="Финансовый 2 56 2 3" xfId="10423" xr:uid="{00000000-0005-0000-0000-0000245B0000}"/>
    <cellStyle name="Финансовый 2 56 3" xfId="1494" xr:uid="{00000000-0005-0000-0000-0000255B0000}"/>
    <cellStyle name="Финансовый 2 56 3 2" xfId="8716" xr:uid="{00000000-0005-0000-0000-0000265B0000}"/>
    <cellStyle name="Финансовый 2 56 3 2 2" xfId="13620" xr:uid="{00000000-0005-0000-0000-0000275B0000}"/>
    <cellStyle name="Финансовый 2 56 3 2 3" xfId="14702" xr:uid="{00000000-0005-0000-0000-0000285B0000}"/>
    <cellStyle name="Финансовый 2 56 3 2 3 2" xfId="16278" xr:uid="{00000000-0005-0000-0000-0000295B0000}"/>
    <cellStyle name="Финансовый 2 56 3 2 3 3" xfId="20261" xr:uid="{00000000-0005-0000-0000-00002A5B0000}"/>
    <cellStyle name="Финансовый 2 56 3 2 3 4" xfId="24024" xr:uid="{00000000-0005-0000-0000-00002B5B0000}"/>
    <cellStyle name="Финансовый 2 56 3 2 3 5" xfId="25576" xr:uid="{00000000-0005-0000-0000-00002C5B0000}"/>
    <cellStyle name="Финансовый 2 56 3 2 3 6" xfId="24406" xr:uid="{00000000-0005-0000-0000-00002D5B0000}"/>
    <cellStyle name="Финансовый 2 56 3 2 3 7" xfId="27261" xr:uid="{00000000-0005-0000-0000-00002E5B0000}"/>
    <cellStyle name="Финансовый 2 56 3 2 3 8" xfId="33434" xr:uid="{00000000-0005-0000-0000-00002F5B0000}"/>
    <cellStyle name="Финансовый 2 56 3 2 3 9" xfId="32368" xr:uid="{00000000-0005-0000-0000-0000305B0000}"/>
    <cellStyle name="Финансовый 2 56 3 2 4" xfId="17374" xr:uid="{00000000-0005-0000-0000-0000315B0000}"/>
    <cellStyle name="Финансовый 2 56 3 2 5" xfId="18686" xr:uid="{00000000-0005-0000-0000-0000325B0000}"/>
    <cellStyle name="Финансовый 2 56 3 2 5 2" xfId="22706" xr:uid="{00000000-0005-0000-0000-0000335B0000}"/>
    <cellStyle name="Финансовый 2 56 3 2 5 3" xfId="27829" xr:uid="{00000000-0005-0000-0000-0000345B0000}"/>
    <cellStyle name="Финансовый 2 56 3 2 5 4" xfId="29266" xr:uid="{00000000-0005-0000-0000-0000355B0000}"/>
    <cellStyle name="Финансовый 2 56 3 2 5 5" xfId="30572" xr:uid="{00000000-0005-0000-0000-0000365B0000}"/>
    <cellStyle name="Финансовый 2 56 3 2 5 6" xfId="34801" xr:uid="{00000000-0005-0000-0000-0000375B0000}"/>
    <cellStyle name="Финансовый 2 56 3 2 5 7" xfId="36137" xr:uid="{00000000-0005-0000-0000-0000385B0000}"/>
    <cellStyle name="Финансовый 2 56 3 3" xfId="12660" xr:uid="{00000000-0005-0000-0000-0000395B0000}"/>
    <cellStyle name="Финансовый 2 56 3 3 2" xfId="12972" xr:uid="{00000000-0005-0000-0000-00003A5B0000}"/>
    <cellStyle name="Финансовый 2 56 3 3 3" xfId="15350" xr:uid="{00000000-0005-0000-0000-00003B5B0000}"/>
    <cellStyle name="Финансовый 2 56 3 3 3 2" xfId="15630" xr:uid="{00000000-0005-0000-0000-00003C5B0000}"/>
    <cellStyle name="Финансовый 2 56 3 3 3 3" xfId="19613" xr:uid="{00000000-0005-0000-0000-00003D5B0000}"/>
    <cellStyle name="Финансовый 2 56 3 3 3 4" xfId="21841" xr:uid="{00000000-0005-0000-0000-00003E5B0000}"/>
    <cellStyle name="Финансовый 2 56 3 3 3 5" xfId="26192" xr:uid="{00000000-0005-0000-0000-00003F5B0000}"/>
    <cellStyle name="Финансовый 2 56 3 3 3 6" xfId="21211" xr:uid="{00000000-0005-0000-0000-0000405B0000}"/>
    <cellStyle name="Финансовый 2 56 3 3 3 7" xfId="23233" xr:uid="{00000000-0005-0000-0000-0000415B0000}"/>
    <cellStyle name="Финансовый 2 56 3 3 3 8" xfId="32786" xr:uid="{00000000-0005-0000-0000-0000425B0000}"/>
    <cellStyle name="Финансовый 2 56 3 3 3 9" xfId="31642" xr:uid="{00000000-0005-0000-0000-0000435B0000}"/>
    <cellStyle name="Финансовый 2 56 3 3 4" xfId="18022" xr:uid="{00000000-0005-0000-0000-0000445B0000}"/>
    <cellStyle name="Финансовый 2 56 3 3 5" xfId="19334" xr:uid="{00000000-0005-0000-0000-0000455B0000}"/>
    <cellStyle name="Финансовый 2 56 3 3 5 2" xfId="24536" xr:uid="{00000000-0005-0000-0000-0000465B0000}"/>
    <cellStyle name="Финансовый 2 56 3 3 5 3" xfId="28477" xr:uid="{00000000-0005-0000-0000-0000475B0000}"/>
    <cellStyle name="Финансовый 2 56 3 3 5 4" xfId="29914" xr:uid="{00000000-0005-0000-0000-0000485B0000}"/>
    <cellStyle name="Финансовый 2 56 3 3 5 5" xfId="31220" xr:uid="{00000000-0005-0000-0000-0000495B0000}"/>
    <cellStyle name="Финансовый 2 56 3 3 5 6" xfId="34153" xr:uid="{00000000-0005-0000-0000-00004A5B0000}"/>
    <cellStyle name="Финансовый 2 56 3 3 5 7" xfId="35489" xr:uid="{00000000-0005-0000-0000-00004B5B0000}"/>
    <cellStyle name="Финансовый 2 56 4" xfId="10061" xr:uid="{00000000-0005-0000-0000-00004C5B0000}"/>
    <cellStyle name="Финансовый 2 56 4 2" xfId="13341" xr:uid="{00000000-0005-0000-0000-00004D5B0000}"/>
    <cellStyle name="Финансовый 2 56 4 3" xfId="14981" xr:uid="{00000000-0005-0000-0000-00004E5B0000}"/>
    <cellStyle name="Финансовый 2 56 4 3 2" xfId="15999" xr:uid="{00000000-0005-0000-0000-00004F5B0000}"/>
    <cellStyle name="Финансовый 2 56 4 3 3" xfId="19982" xr:uid="{00000000-0005-0000-0000-0000505B0000}"/>
    <cellStyle name="Финансовый 2 56 4 3 4" xfId="23788" xr:uid="{00000000-0005-0000-0000-0000515B0000}"/>
    <cellStyle name="Финансовый 2 56 4 3 5" xfId="25489" xr:uid="{00000000-0005-0000-0000-0000525B0000}"/>
    <cellStyle name="Финансовый 2 56 4 3 6" xfId="21750" xr:uid="{00000000-0005-0000-0000-0000535B0000}"/>
    <cellStyle name="Финансовый 2 56 4 3 7" xfId="24648" xr:uid="{00000000-0005-0000-0000-0000545B0000}"/>
    <cellStyle name="Финансовый 2 56 4 3 8" xfId="33155" xr:uid="{00000000-0005-0000-0000-0000555B0000}"/>
    <cellStyle name="Финансовый 2 56 4 3 9" xfId="32030" xr:uid="{00000000-0005-0000-0000-0000565B0000}"/>
    <cellStyle name="Финансовый 2 56 4 4" xfId="17653" xr:uid="{00000000-0005-0000-0000-0000575B0000}"/>
    <cellStyle name="Финансовый 2 56 4 5" xfId="18965" xr:uid="{00000000-0005-0000-0000-0000585B0000}"/>
    <cellStyle name="Финансовый 2 56 4 5 2" xfId="22842" xr:uid="{00000000-0005-0000-0000-0000595B0000}"/>
    <cellStyle name="Финансовый 2 56 4 5 3" xfId="28108" xr:uid="{00000000-0005-0000-0000-00005A5B0000}"/>
    <cellStyle name="Финансовый 2 56 4 5 4" xfId="29545" xr:uid="{00000000-0005-0000-0000-00005B5B0000}"/>
    <cellStyle name="Финансовый 2 56 4 5 5" xfId="30851" xr:uid="{00000000-0005-0000-0000-00005C5B0000}"/>
    <cellStyle name="Финансовый 2 56 4 5 6" xfId="34522" xr:uid="{00000000-0005-0000-0000-00005D5B0000}"/>
    <cellStyle name="Финансовый 2 56 4 5 7" xfId="35858" xr:uid="{00000000-0005-0000-0000-00005E5B0000}"/>
    <cellStyle name="Финансовый 2 56 5" xfId="11379" xr:uid="{00000000-0005-0000-0000-00005F5B0000}"/>
    <cellStyle name="Финансовый 2 56 6" xfId="13989" xr:uid="{00000000-0005-0000-0000-0000605B0000}"/>
    <cellStyle name="Финансовый 2 56 7" xfId="14333" xr:uid="{00000000-0005-0000-0000-0000615B0000}"/>
    <cellStyle name="Финансовый 2 56 7 2" xfId="16647" xr:uid="{00000000-0005-0000-0000-0000625B0000}"/>
    <cellStyle name="Финансовый 2 56 7 3" xfId="20630" xr:uid="{00000000-0005-0000-0000-0000635B0000}"/>
    <cellStyle name="Финансовый 2 56 7 4" xfId="23171" xr:uid="{00000000-0005-0000-0000-0000645B0000}"/>
    <cellStyle name="Финансовый 2 56 7 5" xfId="25886" xr:uid="{00000000-0005-0000-0000-0000655B0000}"/>
    <cellStyle name="Финансовый 2 56 7 6" xfId="25956" xr:uid="{00000000-0005-0000-0000-0000665B0000}"/>
    <cellStyle name="Финансовый 2 56 7 7" xfId="25244" xr:uid="{00000000-0005-0000-0000-0000675B0000}"/>
    <cellStyle name="Финансовый 2 56 7 8" xfId="33803" xr:uid="{00000000-0005-0000-0000-0000685B0000}"/>
    <cellStyle name="Финансовый 2 56 7 9" xfId="32553" xr:uid="{00000000-0005-0000-0000-0000695B0000}"/>
    <cellStyle name="Финансовый 2 56 8" xfId="17005" xr:uid="{00000000-0005-0000-0000-00006A5B0000}"/>
    <cellStyle name="Финансовый 2 56 9" xfId="18317" xr:uid="{00000000-0005-0000-0000-00006B5B0000}"/>
    <cellStyle name="Финансовый 2 56 9 2" xfId="22256" xr:uid="{00000000-0005-0000-0000-00006C5B0000}"/>
    <cellStyle name="Финансовый 2 56 9 3" xfId="27460" xr:uid="{00000000-0005-0000-0000-00006D5B0000}"/>
    <cellStyle name="Финансовый 2 56 9 4" xfId="28897" xr:uid="{00000000-0005-0000-0000-00006E5B0000}"/>
    <cellStyle name="Финансовый 2 56 9 5" xfId="30203" xr:uid="{00000000-0005-0000-0000-00006F5B0000}"/>
    <cellStyle name="Финансовый 2 56 9 6" xfId="35170" xr:uid="{00000000-0005-0000-0000-0000705B0000}"/>
    <cellStyle name="Финансовый 2 56 9 7" xfId="36506" xr:uid="{00000000-0005-0000-0000-0000715B0000}"/>
    <cellStyle name="Финансовый 2 57" xfId="152" xr:uid="{00000000-0005-0000-0000-0000725B0000}"/>
    <cellStyle name="Финансовый 2 57 2" xfId="516" xr:uid="{00000000-0005-0000-0000-0000735B0000}"/>
    <cellStyle name="Финансовый 2 57 2 2" xfId="7856" xr:uid="{00000000-0005-0000-0000-0000745B0000}"/>
    <cellStyle name="Финансовый 2 57 2 3" xfId="10424" xr:uid="{00000000-0005-0000-0000-0000755B0000}"/>
    <cellStyle name="Финансовый 2 57 3" xfId="1495" xr:uid="{00000000-0005-0000-0000-0000765B0000}"/>
    <cellStyle name="Финансовый 2 57 3 2" xfId="7700" xr:uid="{00000000-0005-0000-0000-0000775B0000}"/>
    <cellStyle name="Финансовый 2 57 3 2 2" xfId="13804" xr:uid="{00000000-0005-0000-0000-0000785B0000}"/>
    <cellStyle name="Финансовый 2 57 3 2 3" xfId="14518" xr:uid="{00000000-0005-0000-0000-0000795B0000}"/>
    <cellStyle name="Финансовый 2 57 3 2 3 2" xfId="16462" xr:uid="{00000000-0005-0000-0000-00007A5B0000}"/>
    <cellStyle name="Финансовый 2 57 3 2 3 3" xfId="20445" xr:uid="{00000000-0005-0000-0000-00007B5B0000}"/>
    <cellStyle name="Финансовый 2 57 3 2 3 4" xfId="24471" xr:uid="{00000000-0005-0000-0000-00007C5B0000}"/>
    <cellStyle name="Финансовый 2 57 3 2 3 5" xfId="24250" xr:uid="{00000000-0005-0000-0000-00007D5B0000}"/>
    <cellStyle name="Финансовый 2 57 3 2 3 6" xfId="26743" xr:uid="{00000000-0005-0000-0000-00007E5B0000}"/>
    <cellStyle name="Финансовый 2 57 3 2 3 7" xfId="22582" xr:uid="{00000000-0005-0000-0000-00007F5B0000}"/>
    <cellStyle name="Финансовый 2 57 3 2 3 8" xfId="33618" xr:uid="{00000000-0005-0000-0000-0000805B0000}"/>
    <cellStyle name="Финансовый 2 57 3 2 3 9" xfId="31498" xr:uid="{00000000-0005-0000-0000-0000815B0000}"/>
    <cellStyle name="Финансовый 2 57 3 2 4" xfId="17190" xr:uid="{00000000-0005-0000-0000-0000825B0000}"/>
    <cellStyle name="Финансовый 2 57 3 2 5" xfId="18502" xr:uid="{00000000-0005-0000-0000-0000835B0000}"/>
    <cellStyle name="Финансовый 2 57 3 2 5 2" xfId="21979" xr:uid="{00000000-0005-0000-0000-0000845B0000}"/>
    <cellStyle name="Финансовый 2 57 3 2 5 3" xfId="27645" xr:uid="{00000000-0005-0000-0000-0000855B0000}"/>
    <cellStyle name="Финансовый 2 57 3 2 5 4" xfId="29082" xr:uid="{00000000-0005-0000-0000-0000865B0000}"/>
    <cellStyle name="Финансовый 2 57 3 2 5 5" xfId="30388" xr:uid="{00000000-0005-0000-0000-0000875B0000}"/>
    <cellStyle name="Финансовый 2 57 3 2 5 6" xfId="34985" xr:uid="{00000000-0005-0000-0000-0000885B0000}"/>
    <cellStyle name="Финансовый 2 57 3 2 5 7" xfId="36321" xr:uid="{00000000-0005-0000-0000-0000895B0000}"/>
    <cellStyle name="Финансовый 2 57 3 3" xfId="12476" xr:uid="{00000000-0005-0000-0000-00008A5B0000}"/>
    <cellStyle name="Финансовый 2 57 3 3 2" xfId="13156" xr:uid="{00000000-0005-0000-0000-00008B5B0000}"/>
    <cellStyle name="Финансовый 2 57 3 3 3" xfId="15166" xr:uid="{00000000-0005-0000-0000-00008C5B0000}"/>
    <cellStyle name="Финансовый 2 57 3 3 3 2" xfId="15814" xr:uid="{00000000-0005-0000-0000-00008D5B0000}"/>
    <cellStyle name="Финансовый 2 57 3 3 3 3" xfId="19797" xr:uid="{00000000-0005-0000-0000-00008E5B0000}"/>
    <cellStyle name="Финансовый 2 57 3 3 3 4" xfId="25224" xr:uid="{00000000-0005-0000-0000-00008F5B0000}"/>
    <cellStyle name="Финансовый 2 57 3 3 3 5" xfId="25887" xr:uid="{00000000-0005-0000-0000-0000905B0000}"/>
    <cellStyle name="Финансовый 2 57 3 3 3 6" xfId="22796" xr:uid="{00000000-0005-0000-0000-0000915B0000}"/>
    <cellStyle name="Финансовый 2 57 3 3 3 7" xfId="25616" xr:uid="{00000000-0005-0000-0000-0000925B0000}"/>
    <cellStyle name="Финансовый 2 57 3 3 3 8" xfId="32970" xr:uid="{00000000-0005-0000-0000-0000935B0000}"/>
    <cellStyle name="Финансовый 2 57 3 3 3 9" xfId="31582" xr:uid="{00000000-0005-0000-0000-0000945B0000}"/>
    <cellStyle name="Финансовый 2 57 3 3 4" xfId="17838" xr:uid="{00000000-0005-0000-0000-0000955B0000}"/>
    <cellStyle name="Финансовый 2 57 3 3 5" xfId="19150" xr:uid="{00000000-0005-0000-0000-0000965B0000}"/>
    <cellStyle name="Финансовый 2 57 3 3 5 2" xfId="21218" xr:uid="{00000000-0005-0000-0000-0000975B0000}"/>
    <cellStyle name="Финансовый 2 57 3 3 5 3" xfId="28293" xr:uid="{00000000-0005-0000-0000-0000985B0000}"/>
    <cellStyle name="Финансовый 2 57 3 3 5 4" xfId="29730" xr:uid="{00000000-0005-0000-0000-0000995B0000}"/>
    <cellStyle name="Финансовый 2 57 3 3 5 5" xfId="31036" xr:uid="{00000000-0005-0000-0000-00009A5B0000}"/>
    <cellStyle name="Финансовый 2 57 3 3 5 6" xfId="34337" xr:uid="{00000000-0005-0000-0000-00009B5B0000}"/>
    <cellStyle name="Финансовый 2 57 3 3 5 7" xfId="35673" xr:uid="{00000000-0005-0000-0000-00009C5B0000}"/>
    <cellStyle name="Финансовый 2 57 4" xfId="10062" xr:uid="{00000000-0005-0000-0000-00009D5B0000}"/>
    <cellStyle name="Финансовый 2 57 4 2" xfId="13340" xr:uid="{00000000-0005-0000-0000-00009E5B0000}"/>
    <cellStyle name="Финансовый 2 57 4 3" xfId="14982" xr:uid="{00000000-0005-0000-0000-00009F5B0000}"/>
    <cellStyle name="Финансовый 2 57 4 3 2" xfId="15998" xr:uid="{00000000-0005-0000-0000-0000A05B0000}"/>
    <cellStyle name="Финансовый 2 57 4 3 3" xfId="19981" xr:uid="{00000000-0005-0000-0000-0000A15B0000}"/>
    <cellStyle name="Финансовый 2 57 4 3 4" xfId="23807" xr:uid="{00000000-0005-0000-0000-0000A25B0000}"/>
    <cellStyle name="Финансовый 2 57 4 3 5" xfId="26928" xr:uid="{00000000-0005-0000-0000-0000A35B0000}"/>
    <cellStyle name="Финансовый 2 57 4 3 6" xfId="24689" xr:uid="{00000000-0005-0000-0000-0000A45B0000}"/>
    <cellStyle name="Финансовый 2 57 4 3 7" xfId="25461" xr:uid="{00000000-0005-0000-0000-0000A55B0000}"/>
    <cellStyle name="Финансовый 2 57 4 3 8" xfId="33154" xr:uid="{00000000-0005-0000-0000-0000A65B0000}"/>
    <cellStyle name="Финансовый 2 57 4 3 9" xfId="32613" xr:uid="{00000000-0005-0000-0000-0000A75B0000}"/>
    <cellStyle name="Финансовый 2 57 4 4" xfId="17654" xr:uid="{00000000-0005-0000-0000-0000A85B0000}"/>
    <cellStyle name="Финансовый 2 57 4 5" xfId="18966" xr:uid="{00000000-0005-0000-0000-0000A95B0000}"/>
    <cellStyle name="Финансовый 2 57 4 5 2" xfId="22790" xr:uid="{00000000-0005-0000-0000-0000AA5B0000}"/>
    <cellStyle name="Финансовый 2 57 4 5 3" xfId="28109" xr:uid="{00000000-0005-0000-0000-0000AB5B0000}"/>
    <cellStyle name="Финансовый 2 57 4 5 4" xfId="29546" xr:uid="{00000000-0005-0000-0000-0000AC5B0000}"/>
    <cellStyle name="Финансовый 2 57 4 5 5" xfId="30852" xr:uid="{00000000-0005-0000-0000-0000AD5B0000}"/>
    <cellStyle name="Финансовый 2 57 4 5 6" xfId="34521" xr:uid="{00000000-0005-0000-0000-0000AE5B0000}"/>
    <cellStyle name="Финансовый 2 57 4 5 7" xfId="35857" xr:uid="{00000000-0005-0000-0000-0000AF5B0000}"/>
    <cellStyle name="Финансовый 2 57 5" xfId="11380" xr:uid="{00000000-0005-0000-0000-0000B05B0000}"/>
    <cellStyle name="Финансовый 2 57 6" xfId="13988" xr:uid="{00000000-0005-0000-0000-0000B15B0000}"/>
    <cellStyle name="Финансовый 2 57 7" xfId="14334" xr:uid="{00000000-0005-0000-0000-0000B25B0000}"/>
    <cellStyle name="Финансовый 2 57 7 2" xfId="16646" xr:uid="{00000000-0005-0000-0000-0000B35B0000}"/>
    <cellStyle name="Финансовый 2 57 7 3" xfId="20629" xr:uid="{00000000-0005-0000-0000-0000B45B0000}"/>
    <cellStyle name="Финансовый 2 57 7 4" xfId="22997" xr:uid="{00000000-0005-0000-0000-0000B55B0000}"/>
    <cellStyle name="Финансовый 2 57 7 5" xfId="27023" xr:uid="{00000000-0005-0000-0000-0000B65B0000}"/>
    <cellStyle name="Финансовый 2 57 7 6" xfId="25153" xr:uid="{00000000-0005-0000-0000-0000B75B0000}"/>
    <cellStyle name="Финансовый 2 57 7 7" xfId="26574" xr:uid="{00000000-0005-0000-0000-0000B85B0000}"/>
    <cellStyle name="Финансовый 2 57 7 8" xfId="33802" xr:uid="{00000000-0005-0000-0000-0000B95B0000}"/>
    <cellStyle name="Финансовый 2 57 7 9" xfId="31962" xr:uid="{00000000-0005-0000-0000-0000BA5B0000}"/>
    <cellStyle name="Финансовый 2 57 8" xfId="17006" xr:uid="{00000000-0005-0000-0000-0000BB5B0000}"/>
    <cellStyle name="Финансовый 2 57 9" xfId="18318" xr:uid="{00000000-0005-0000-0000-0000BC5B0000}"/>
    <cellStyle name="Финансовый 2 57 9 2" xfId="22174" xr:uid="{00000000-0005-0000-0000-0000BD5B0000}"/>
    <cellStyle name="Финансовый 2 57 9 3" xfId="27461" xr:uid="{00000000-0005-0000-0000-0000BE5B0000}"/>
    <cellStyle name="Финансовый 2 57 9 4" xfId="28898" xr:uid="{00000000-0005-0000-0000-0000BF5B0000}"/>
    <cellStyle name="Финансовый 2 57 9 5" xfId="30204" xr:uid="{00000000-0005-0000-0000-0000C05B0000}"/>
    <cellStyle name="Финансовый 2 57 9 6" xfId="35169" xr:uid="{00000000-0005-0000-0000-0000C15B0000}"/>
    <cellStyle name="Финансовый 2 57 9 7" xfId="36505" xr:uid="{00000000-0005-0000-0000-0000C25B0000}"/>
    <cellStyle name="Финансовый 2 58" xfId="153" xr:uid="{00000000-0005-0000-0000-0000C35B0000}"/>
    <cellStyle name="Финансовый 2 58 2" xfId="517" xr:uid="{00000000-0005-0000-0000-0000C45B0000}"/>
    <cellStyle name="Финансовый 2 58 2 2" xfId="8070" xr:uid="{00000000-0005-0000-0000-0000C55B0000}"/>
    <cellStyle name="Финансовый 2 58 2 3" xfId="10425" xr:uid="{00000000-0005-0000-0000-0000C65B0000}"/>
    <cellStyle name="Финансовый 2 58 3" xfId="1496" xr:uid="{00000000-0005-0000-0000-0000C75B0000}"/>
    <cellStyle name="Финансовый 2 58 3 2" xfId="8817" xr:uid="{00000000-0005-0000-0000-0000C85B0000}"/>
    <cellStyle name="Финансовый 2 58 3 2 2" xfId="13607" xr:uid="{00000000-0005-0000-0000-0000C95B0000}"/>
    <cellStyle name="Финансовый 2 58 3 2 3" xfId="14715" xr:uid="{00000000-0005-0000-0000-0000CA5B0000}"/>
    <cellStyle name="Финансовый 2 58 3 2 3 2" xfId="16265" xr:uid="{00000000-0005-0000-0000-0000CB5B0000}"/>
    <cellStyle name="Финансовый 2 58 3 2 3 3" xfId="20248" xr:uid="{00000000-0005-0000-0000-0000CC5B0000}"/>
    <cellStyle name="Финансовый 2 58 3 2 3 4" xfId="22514" xr:uid="{00000000-0005-0000-0000-0000CD5B0000}"/>
    <cellStyle name="Финансовый 2 58 3 2 3 5" xfId="26971" xr:uid="{00000000-0005-0000-0000-0000CE5B0000}"/>
    <cellStyle name="Финансовый 2 58 3 2 3 6" xfId="22646" xr:uid="{00000000-0005-0000-0000-0000CF5B0000}"/>
    <cellStyle name="Финансовый 2 58 3 2 3 7" xfId="25806" xr:uid="{00000000-0005-0000-0000-0000D05B0000}"/>
    <cellStyle name="Финансовый 2 58 3 2 3 8" xfId="33421" xr:uid="{00000000-0005-0000-0000-0000D15B0000}"/>
    <cellStyle name="Финансовый 2 58 3 2 3 9" xfId="32565" xr:uid="{00000000-0005-0000-0000-0000D25B0000}"/>
    <cellStyle name="Финансовый 2 58 3 2 4" xfId="17387" xr:uid="{00000000-0005-0000-0000-0000D35B0000}"/>
    <cellStyle name="Финансовый 2 58 3 2 5" xfId="18699" xr:uid="{00000000-0005-0000-0000-0000D45B0000}"/>
    <cellStyle name="Финансовый 2 58 3 2 5 2" xfId="22370" xr:uid="{00000000-0005-0000-0000-0000D55B0000}"/>
    <cellStyle name="Финансовый 2 58 3 2 5 3" xfId="27842" xr:uid="{00000000-0005-0000-0000-0000D65B0000}"/>
    <cellStyle name="Финансовый 2 58 3 2 5 4" xfId="29279" xr:uid="{00000000-0005-0000-0000-0000D75B0000}"/>
    <cellStyle name="Финансовый 2 58 3 2 5 5" xfId="30585" xr:uid="{00000000-0005-0000-0000-0000D85B0000}"/>
    <cellStyle name="Финансовый 2 58 3 2 5 6" xfId="34788" xr:uid="{00000000-0005-0000-0000-0000D95B0000}"/>
    <cellStyle name="Финансовый 2 58 3 2 5 7" xfId="36124" xr:uid="{00000000-0005-0000-0000-0000DA5B0000}"/>
    <cellStyle name="Финансовый 2 58 3 3" xfId="12673" xr:uid="{00000000-0005-0000-0000-0000DB5B0000}"/>
    <cellStyle name="Финансовый 2 58 3 3 2" xfId="12959" xr:uid="{00000000-0005-0000-0000-0000DC5B0000}"/>
    <cellStyle name="Финансовый 2 58 3 3 3" xfId="15363" xr:uid="{00000000-0005-0000-0000-0000DD5B0000}"/>
    <cellStyle name="Финансовый 2 58 3 3 3 2" xfId="15617" xr:uid="{00000000-0005-0000-0000-0000DE5B0000}"/>
    <cellStyle name="Финансовый 2 58 3 3 3 3" xfId="19600" xr:uid="{00000000-0005-0000-0000-0000DF5B0000}"/>
    <cellStyle name="Финансовый 2 58 3 3 3 4" xfId="23352" xr:uid="{00000000-0005-0000-0000-0000E05B0000}"/>
    <cellStyle name="Финансовый 2 58 3 3 3 5" xfId="24241" xr:uid="{00000000-0005-0000-0000-0000E15B0000}"/>
    <cellStyle name="Финансовый 2 58 3 3 3 6" xfId="24806" xr:uid="{00000000-0005-0000-0000-0000E25B0000}"/>
    <cellStyle name="Финансовый 2 58 3 3 3 7" xfId="21328" xr:uid="{00000000-0005-0000-0000-0000E35B0000}"/>
    <cellStyle name="Финансовый 2 58 3 3 3 8" xfId="32773" xr:uid="{00000000-0005-0000-0000-0000E45B0000}"/>
    <cellStyle name="Финансовый 2 58 3 3 3 9" xfId="31733" xr:uid="{00000000-0005-0000-0000-0000E55B0000}"/>
    <cellStyle name="Финансовый 2 58 3 3 4" xfId="18035" xr:uid="{00000000-0005-0000-0000-0000E65B0000}"/>
    <cellStyle name="Финансовый 2 58 3 3 5" xfId="19347" xr:uid="{00000000-0005-0000-0000-0000E75B0000}"/>
    <cellStyle name="Финансовый 2 58 3 3 5 2" xfId="24291" xr:uid="{00000000-0005-0000-0000-0000E85B0000}"/>
    <cellStyle name="Финансовый 2 58 3 3 5 3" xfId="28490" xr:uid="{00000000-0005-0000-0000-0000E95B0000}"/>
    <cellStyle name="Финансовый 2 58 3 3 5 4" xfId="29927" xr:uid="{00000000-0005-0000-0000-0000EA5B0000}"/>
    <cellStyle name="Финансовый 2 58 3 3 5 5" xfId="31233" xr:uid="{00000000-0005-0000-0000-0000EB5B0000}"/>
    <cellStyle name="Финансовый 2 58 3 3 5 6" xfId="34140" xr:uid="{00000000-0005-0000-0000-0000EC5B0000}"/>
    <cellStyle name="Финансовый 2 58 3 3 5 7" xfId="35476" xr:uid="{00000000-0005-0000-0000-0000ED5B0000}"/>
    <cellStyle name="Финансовый 2 58 4" xfId="10063" xr:uid="{00000000-0005-0000-0000-0000EE5B0000}"/>
    <cellStyle name="Финансовый 2 58 4 2" xfId="13339" xr:uid="{00000000-0005-0000-0000-0000EF5B0000}"/>
    <cellStyle name="Финансовый 2 58 4 3" xfId="14983" xr:uid="{00000000-0005-0000-0000-0000F05B0000}"/>
    <cellStyle name="Финансовый 2 58 4 3 2" xfId="15997" xr:uid="{00000000-0005-0000-0000-0000F15B0000}"/>
    <cellStyle name="Финансовый 2 58 4 3 3" xfId="19980" xr:uid="{00000000-0005-0000-0000-0000F25B0000}"/>
    <cellStyle name="Финансовый 2 58 4 3 4" xfId="23546" xr:uid="{00000000-0005-0000-0000-0000F35B0000}"/>
    <cellStyle name="Финансовый 2 58 4 3 5" xfId="27010" xr:uid="{00000000-0005-0000-0000-0000F45B0000}"/>
    <cellStyle name="Финансовый 2 58 4 3 6" xfId="21782" xr:uid="{00000000-0005-0000-0000-0000F55B0000}"/>
    <cellStyle name="Финансовый 2 58 4 3 7" xfId="27120" xr:uid="{00000000-0005-0000-0000-0000F65B0000}"/>
    <cellStyle name="Финансовый 2 58 4 3 8" xfId="33153" xr:uid="{00000000-0005-0000-0000-0000F75B0000}"/>
    <cellStyle name="Финансовый 2 58 4 3 9" xfId="32083" xr:uid="{00000000-0005-0000-0000-0000F85B0000}"/>
    <cellStyle name="Финансовый 2 58 4 4" xfId="17655" xr:uid="{00000000-0005-0000-0000-0000F95B0000}"/>
    <cellStyle name="Финансовый 2 58 4 5" xfId="18967" xr:uid="{00000000-0005-0000-0000-0000FA5B0000}"/>
    <cellStyle name="Финансовый 2 58 4 5 2" xfId="22726" xr:uid="{00000000-0005-0000-0000-0000FB5B0000}"/>
    <cellStyle name="Финансовый 2 58 4 5 3" xfId="28110" xr:uid="{00000000-0005-0000-0000-0000FC5B0000}"/>
    <cellStyle name="Финансовый 2 58 4 5 4" xfId="29547" xr:uid="{00000000-0005-0000-0000-0000FD5B0000}"/>
    <cellStyle name="Финансовый 2 58 4 5 5" xfId="30853" xr:uid="{00000000-0005-0000-0000-0000FE5B0000}"/>
    <cellStyle name="Финансовый 2 58 4 5 6" xfId="34520" xr:uid="{00000000-0005-0000-0000-0000FF5B0000}"/>
    <cellStyle name="Финансовый 2 58 4 5 7" xfId="35856" xr:uid="{00000000-0005-0000-0000-0000005C0000}"/>
    <cellStyle name="Финансовый 2 58 5" xfId="11381" xr:uid="{00000000-0005-0000-0000-0000015C0000}"/>
    <cellStyle name="Финансовый 2 58 6" xfId="13987" xr:uid="{00000000-0005-0000-0000-0000025C0000}"/>
    <cellStyle name="Финансовый 2 58 7" xfId="14335" xr:uid="{00000000-0005-0000-0000-0000035C0000}"/>
    <cellStyle name="Финансовый 2 58 7 2" xfId="16645" xr:uid="{00000000-0005-0000-0000-0000045C0000}"/>
    <cellStyle name="Финансовый 2 58 7 3" xfId="20628" xr:uid="{00000000-0005-0000-0000-0000055C0000}"/>
    <cellStyle name="Финансовый 2 58 7 4" xfId="22876" xr:uid="{00000000-0005-0000-0000-0000065C0000}"/>
    <cellStyle name="Финансовый 2 58 7 5" xfId="27239" xr:uid="{00000000-0005-0000-0000-0000075C0000}"/>
    <cellStyle name="Финансовый 2 58 7 6" xfId="22070" xr:uid="{00000000-0005-0000-0000-0000085C0000}"/>
    <cellStyle name="Финансовый 2 58 7 7" xfId="28622" xr:uid="{00000000-0005-0000-0000-0000095C0000}"/>
    <cellStyle name="Финансовый 2 58 7 8" xfId="33801" xr:uid="{00000000-0005-0000-0000-00000A5C0000}"/>
    <cellStyle name="Финансовый 2 58 7 9" xfId="31994" xr:uid="{00000000-0005-0000-0000-00000B5C0000}"/>
    <cellStyle name="Финансовый 2 58 8" xfId="17007" xr:uid="{00000000-0005-0000-0000-00000C5C0000}"/>
    <cellStyle name="Финансовый 2 58 9" xfId="18319" xr:uid="{00000000-0005-0000-0000-00000D5C0000}"/>
    <cellStyle name="Финансовый 2 58 9 2" xfId="22199" xr:uid="{00000000-0005-0000-0000-00000E5C0000}"/>
    <cellStyle name="Финансовый 2 58 9 3" xfId="27462" xr:uid="{00000000-0005-0000-0000-00000F5C0000}"/>
    <cellStyle name="Финансовый 2 58 9 4" xfId="28899" xr:uid="{00000000-0005-0000-0000-0000105C0000}"/>
    <cellStyle name="Финансовый 2 58 9 5" xfId="30205" xr:uid="{00000000-0005-0000-0000-0000115C0000}"/>
    <cellStyle name="Финансовый 2 58 9 6" xfId="35168" xr:uid="{00000000-0005-0000-0000-0000125C0000}"/>
    <cellStyle name="Финансовый 2 58 9 7" xfId="36504" xr:uid="{00000000-0005-0000-0000-0000135C0000}"/>
    <cellStyle name="Финансовый 2 59" xfId="154" xr:uid="{00000000-0005-0000-0000-0000145C0000}"/>
    <cellStyle name="Финансовый 2 59 2" xfId="518" xr:uid="{00000000-0005-0000-0000-0000155C0000}"/>
    <cellStyle name="Финансовый 2 59 2 2" xfId="8201" xr:uid="{00000000-0005-0000-0000-0000165C0000}"/>
    <cellStyle name="Финансовый 2 59 2 3" xfId="10426" xr:uid="{00000000-0005-0000-0000-0000175C0000}"/>
    <cellStyle name="Финансовый 2 59 3" xfId="1497" xr:uid="{00000000-0005-0000-0000-0000185C0000}"/>
    <cellStyle name="Финансовый 2 59 3 2" xfId="8078" xr:uid="{00000000-0005-0000-0000-0000195C0000}"/>
    <cellStyle name="Финансовый 2 59 3 2 2" xfId="13702" xr:uid="{00000000-0005-0000-0000-00001A5C0000}"/>
    <cellStyle name="Финансовый 2 59 3 2 3" xfId="14620" xr:uid="{00000000-0005-0000-0000-00001B5C0000}"/>
    <cellStyle name="Финансовый 2 59 3 2 3 2" xfId="16360" xr:uid="{00000000-0005-0000-0000-00001C5C0000}"/>
    <cellStyle name="Финансовый 2 59 3 2 3 3" xfId="20343" xr:uid="{00000000-0005-0000-0000-00001D5C0000}"/>
    <cellStyle name="Финансовый 2 59 3 2 3 4" xfId="23010" xr:uid="{00000000-0005-0000-0000-00001E5C0000}"/>
    <cellStyle name="Финансовый 2 59 3 2 3 5" xfId="22357" xr:uid="{00000000-0005-0000-0000-00001F5C0000}"/>
    <cellStyle name="Финансовый 2 59 3 2 3 6" xfId="21248" xr:uid="{00000000-0005-0000-0000-0000205C0000}"/>
    <cellStyle name="Финансовый 2 59 3 2 3 7" xfId="26314" xr:uid="{00000000-0005-0000-0000-0000215C0000}"/>
    <cellStyle name="Финансовый 2 59 3 2 3 8" xfId="33516" xr:uid="{00000000-0005-0000-0000-0000225C0000}"/>
    <cellStyle name="Финансовый 2 59 3 2 3 9" xfId="31803" xr:uid="{00000000-0005-0000-0000-0000235C0000}"/>
    <cellStyle name="Финансовый 2 59 3 2 4" xfId="17292" xr:uid="{00000000-0005-0000-0000-0000245C0000}"/>
    <cellStyle name="Финансовый 2 59 3 2 5" xfId="18604" xr:uid="{00000000-0005-0000-0000-0000255C0000}"/>
    <cellStyle name="Финансовый 2 59 3 2 5 2" xfId="21146" xr:uid="{00000000-0005-0000-0000-0000265C0000}"/>
    <cellStyle name="Финансовый 2 59 3 2 5 3" xfId="27747" xr:uid="{00000000-0005-0000-0000-0000275C0000}"/>
    <cellStyle name="Финансовый 2 59 3 2 5 4" xfId="29184" xr:uid="{00000000-0005-0000-0000-0000285C0000}"/>
    <cellStyle name="Финансовый 2 59 3 2 5 5" xfId="30490" xr:uid="{00000000-0005-0000-0000-0000295C0000}"/>
    <cellStyle name="Финансовый 2 59 3 2 5 6" xfId="34883" xr:uid="{00000000-0005-0000-0000-00002A5C0000}"/>
    <cellStyle name="Финансовый 2 59 3 2 5 7" xfId="36219" xr:uid="{00000000-0005-0000-0000-00002B5C0000}"/>
    <cellStyle name="Финансовый 2 59 3 3" xfId="12578" xr:uid="{00000000-0005-0000-0000-00002C5C0000}"/>
    <cellStyle name="Финансовый 2 59 3 3 2" xfId="13054" xr:uid="{00000000-0005-0000-0000-00002D5C0000}"/>
    <cellStyle name="Финансовый 2 59 3 3 3" xfId="15268" xr:uid="{00000000-0005-0000-0000-00002E5C0000}"/>
    <cellStyle name="Финансовый 2 59 3 3 3 2" xfId="15712" xr:uid="{00000000-0005-0000-0000-00002F5C0000}"/>
    <cellStyle name="Финансовый 2 59 3 3 3 3" xfId="19695" xr:uid="{00000000-0005-0000-0000-0000305C0000}"/>
    <cellStyle name="Финансовый 2 59 3 3 3 4" xfId="21127" xr:uid="{00000000-0005-0000-0000-0000315C0000}"/>
    <cellStyle name="Финансовый 2 59 3 3 3 5" xfId="26586" xr:uid="{00000000-0005-0000-0000-0000325C0000}"/>
    <cellStyle name="Финансовый 2 59 3 3 3 6" xfId="22513" xr:uid="{00000000-0005-0000-0000-0000335C0000}"/>
    <cellStyle name="Финансовый 2 59 3 3 3 7" xfId="26960" xr:uid="{00000000-0005-0000-0000-0000345C0000}"/>
    <cellStyle name="Финансовый 2 59 3 3 3 8" xfId="32868" xr:uid="{00000000-0005-0000-0000-0000355C0000}"/>
    <cellStyle name="Финансовый 2 59 3 3 3 9" xfId="32385" xr:uid="{00000000-0005-0000-0000-0000365C0000}"/>
    <cellStyle name="Финансовый 2 59 3 3 4" xfId="17940" xr:uid="{00000000-0005-0000-0000-0000375C0000}"/>
    <cellStyle name="Финансовый 2 59 3 3 5" xfId="19252" xr:uid="{00000000-0005-0000-0000-0000385C0000}"/>
    <cellStyle name="Финансовый 2 59 3 3 5 2" xfId="25149" xr:uid="{00000000-0005-0000-0000-0000395C0000}"/>
    <cellStyle name="Финансовый 2 59 3 3 5 3" xfId="28395" xr:uid="{00000000-0005-0000-0000-00003A5C0000}"/>
    <cellStyle name="Финансовый 2 59 3 3 5 4" xfId="29832" xr:uid="{00000000-0005-0000-0000-00003B5C0000}"/>
    <cellStyle name="Финансовый 2 59 3 3 5 5" xfId="31138" xr:uid="{00000000-0005-0000-0000-00003C5C0000}"/>
    <cellStyle name="Финансовый 2 59 3 3 5 6" xfId="34235" xr:uid="{00000000-0005-0000-0000-00003D5C0000}"/>
    <cellStyle name="Финансовый 2 59 3 3 5 7" xfId="35571" xr:uid="{00000000-0005-0000-0000-00003E5C0000}"/>
    <cellStyle name="Финансовый 2 59 4" xfId="10064" xr:uid="{00000000-0005-0000-0000-00003F5C0000}"/>
    <cellStyle name="Финансовый 2 59 4 2" xfId="13338" xr:uid="{00000000-0005-0000-0000-0000405C0000}"/>
    <cellStyle name="Финансовый 2 59 4 3" xfId="14984" xr:uid="{00000000-0005-0000-0000-0000415C0000}"/>
    <cellStyle name="Финансовый 2 59 4 3 2" xfId="15996" xr:uid="{00000000-0005-0000-0000-0000425C0000}"/>
    <cellStyle name="Финансовый 2 59 4 3 3" xfId="19979" xr:uid="{00000000-0005-0000-0000-0000435C0000}"/>
    <cellStyle name="Финансовый 2 59 4 3 4" xfId="23331" xr:uid="{00000000-0005-0000-0000-0000445C0000}"/>
    <cellStyle name="Финансовый 2 59 4 3 5" xfId="25722" xr:uid="{00000000-0005-0000-0000-0000455C0000}"/>
    <cellStyle name="Финансовый 2 59 4 3 6" xfId="24165" xr:uid="{00000000-0005-0000-0000-0000465C0000}"/>
    <cellStyle name="Финансовый 2 59 4 3 7" xfId="28668" xr:uid="{00000000-0005-0000-0000-0000475C0000}"/>
    <cellStyle name="Финансовый 2 59 4 3 8" xfId="33152" xr:uid="{00000000-0005-0000-0000-0000485C0000}"/>
    <cellStyle name="Финансовый 2 59 4 3 9" xfId="32144" xr:uid="{00000000-0005-0000-0000-0000495C0000}"/>
    <cellStyle name="Финансовый 2 59 4 4" xfId="17656" xr:uid="{00000000-0005-0000-0000-00004A5C0000}"/>
    <cellStyle name="Финансовый 2 59 4 5" xfId="18968" xr:uid="{00000000-0005-0000-0000-00004B5C0000}"/>
    <cellStyle name="Финансовый 2 59 4 5 2" xfId="22561" xr:uid="{00000000-0005-0000-0000-00004C5C0000}"/>
    <cellStyle name="Финансовый 2 59 4 5 3" xfId="28111" xr:uid="{00000000-0005-0000-0000-00004D5C0000}"/>
    <cellStyle name="Финансовый 2 59 4 5 4" xfId="29548" xr:uid="{00000000-0005-0000-0000-00004E5C0000}"/>
    <cellStyle name="Финансовый 2 59 4 5 5" xfId="30854" xr:uid="{00000000-0005-0000-0000-00004F5C0000}"/>
    <cellStyle name="Финансовый 2 59 4 5 6" xfId="34519" xr:uid="{00000000-0005-0000-0000-0000505C0000}"/>
    <cellStyle name="Финансовый 2 59 4 5 7" xfId="35855" xr:uid="{00000000-0005-0000-0000-0000515C0000}"/>
    <cellStyle name="Финансовый 2 59 5" xfId="11382" xr:uid="{00000000-0005-0000-0000-0000525C0000}"/>
    <cellStyle name="Финансовый 2 59 6" xfId="13986" xr:uid="{00000000-0005-0000-0000-0000535C0000}"/>
    <cellStyle name="Финансовый 2 59 7" xfId="14336" xr:uid="{00000000-0005-0000-0000-0000545C0000}"/>
    <cellStyle name="Финансовый 2 59 7 2" xfId="16644" xr:uid="{00000000-0005-0000-0000-0000555C0000}"/>
    <cellStyle name="Финансовый 2 59 7 3" xfId="20627" xr:uid="{00000000-0005-0000-0000-0000565C0000}"/>
    <cellStyle name="Финансовый 2 59 7 4" xfId="25145" xr:uid="{00000000-0005-0000-0000-0000575C0000}"/>
    <cellStyle name="Финансовый 2 59 7 5" xfId="24492" xr:uid="{00000000-0005-0000-0000-0000585C0000}"/>
    <cellStyle name="Финансовый 2 59 7 6" xfId="21499" xr:uid="{00000000-0005-0000-0000-0000595C0000}"/>
    <cellStyle name="Финансовый 2 59 7 7" xfId="24217" xr:uid="{00000000-0005-0000-0000-00005A5C0000}"/>
    <cellStyle name="Финансовый 2 59 7 8" xfId="33800" xr:uid="{00000000-0005-0000-0000-00005B5C0000}"/>
    <cellStyle name="Финансовый 2 59 7 9" xfId="32046" xr:uid="{00000000-0005-0000-0000-00005C5C0000}"/>
    <cellStyle name="Финансовый 2 59 8" xfId="17008" xr:uid="{00000000-0005-0000-0000-00005D5C0000}"/>
    <cellStyle name="Финансовый 2 59 9" xfId="18320" xr:uid="{00000000-0005-0000-0000-00005E5C0000}"/>
    <cellStyle name="Финансовый 2 59 9 2" xfId="22191" xr:uid="{00000000-0005-0000-0000-00005F5C0000}"/>
    <cellStyle name="Финансовый 2 59 9 3" xfId="27463" xr:uid="{00000000-0005-0000-0000-0000605C0000}"/>
    <cellStyle name="Финансовый 2 59 9 4" xfId="28900" xr:uid="{00000000-0005-0000-0000-0000615C0000}"/>
    <cellStyle name="Финансовый 2 59 9 5" xfId="30206" xr:uid="{00000000-0005-0000-0000-0000625C0000}"/>
    <cellStyle name="Финансовый 2 59 9 6" xfId="35167" xr:uid="{00000000-0005-0000-0000-0000635C0000}"/>
    <cellStyle name="Финансовый 2 59 9 7" xfId="36503" xr:uid="{00000000-0005-0000-0000-0000645C0000}"/>
    <cellStyle name="Финансовый 2 6" xfId="155" xr:uid="{00000000-0005-0000-0000-0000655C0000}"/>
    <cellStyle name="Финансовый 2 6 2" xfId="371" xr:uid="{00000000-0005-0000-0000-0000665C0000}"/>
    <cellStyle name="Финансовый 2 6 2 2" xfId="8848" xr:uid="{00000000-0005-0000-0000-0000675C0000}"/>
    <cellStyle name="Финансовый 2 6 2 3" xfId="10279" xr:uid="{00000000-0005-0000-0000-0000685C0000}"/>
    <cellStyle name="Финансовый 2 6 3" xfId="1272" xr:uid="{00000000-0005-0000-0000-0000695C0000}"/>
    <cellStyle name="Финансовый 2 6 3 2" xfId="8876" xr:uid="{00000000-0005-0000-0000-00006A5C0000}"/>
    <cellStyle name="Финансовый 2 6 3 2 2" xfId="13601" xr:uid="{00000000-0005-0000-0000-00006B5C0000}"/>
    <cellStyle name="Финансовый 2 6 3 2 3" xfId="14721" xr:uid="{00000000-0005-0000-0000-00006C5C0000}"/>
    <cellStyle name="Финансовый 2 6 3 2 3 2" xfId="16259" xr:uid="{00000000-0005-0000-0000-00006D5C0000}"/>
    <cellStyle name="Финансовый 2 6 3 2 3 3" xfId="20242" xr:uid="{00000000-0005-0000-0000-00006E5C0000}"/>
    <cellStyle name="Финансовый 2 6 3 2 3 4" xfId="20983" xr:uid="{00000000-0005-0000-0000-00006F5C0000}"/>
    <cellStyle name="Финансовый 2 6 3 2 3 5" xfId="27199" xr:uid="{00000000-0005-0000-0000-0000705C0000}"/>
    <cellStyle name="Финансовый 2 6 3 2 3 6" xfId="25439" xr:uid="{00000000-0005-0000-0000-0000715C0000}"/>
    <cellStyle name="Финансовый 2 6 3 2 3 7" xfId="22688" xr:uid="{00000000-0005-0000-0000-0000725C0000}"/>
    <cellStyle name="Финансовый 2 6 3 2 3 8" xfId="33415" xr:uid="{00000000-0005-0000-0000-0000735C0000}"/>
    <cellStyle name="Финансовый 2 6 3 2 3 9" xfId="32195" xr:uid="{00000000-0005-0000-0000-0000745C0000}"/>
    <cellStyle name="Финансовый 2 6 3 2 4" xfId="17393" xr:uid="{00000000-0005-0000-0000-0000755C0000}"/>
    <cellStyle name="Финансовый 2 6 3 2 5" xfId="18705" xr:uid="{00000000-0005-0000-0000-0000765C0000}"/>
    <cellStyle name="Финансовый 2 6 3 2 5 2" xfId="20947" xr:uid="{00000000-0005-0000-0000-0000775C0000}"/>
    <cellStyle name="Финансовый 2 6 3 2 5 3" xfId="27848" xr:uid="{00000000-0005-0000-0000-0000785C0000}"/>
    <cellStyle name="Финансовый 2 6 3 2 5 4" xfId="29285" xr:uid="{00000000-0005-0000-0000-0000795C0000}"/>
    <cellStyle name="Финансовый 2 6 3 2 5 5" xfId="30591" xr:uid="{00000000-0005-0000-0000-00007A5C0000}"/>
    <cellStyle name="Финансовый 2 6 3 2 5 6" xfId="34782" xr:uid="{00000000-0005-0000-0000-00007B5C0000}"/>
    <cellStyle name="Финансовый 2 6 3 2 5 7" xfId="36118" xr:uid="{00000000-0005-0000-0000-00007C5C0000}"/>
    <cellStyle name="Финансовый 2 6 3 3" xfId="12679" xr:uid="{00000000-0005-0000-0000-00007D5C0000}"/>
    <cellStyle name="Финансовый 2 6 3 3 2" xfId="12953" xr:uid="{00000000-0005-0000-0000-00007E5C0000}"/>
    <cellStyle name="Финансовый 2 6 3 3 3" xfId="15369" xr:uid="{00000000-0005-0000-0000-00007F5C0000}"/>
    <cellStyle name="Финансовый 2 6 3 3 3 2" xfId="15611" xr:uid="{00000000-0005-0000-0000-0000805C0000}"/>
    <cellStyle name="Финансовый 2 6 3 3 3 3" xfId="19594" xr:uid="{00000000-0005-0000-0000-0000815C0000}"/>
    <cellStyle name="Финансовый 2 6 3 3 3 4" xfId="21294" xr:uid="{00000000-0005-0000-0000-0000825C0000}"/>
    <cellStyle name="Финансовый 2 6 3 3 3 5" xfId="25776" xr:uid="{00000000-0005-0000-0000-0000835C0000}"/>
    <cellStyle name="Финансовый 2 6 3 3 3 6" xfId="26257" xr:uid="{00000000-0005-0000-0000-0000845C0000}"/>
    <cellStyle name="Финансовый 2 6 3 3 3 7" xfId="23561" xr:uid="{00000000-0005-0000-0000-0000855C0000}"/>
    <cellStyle name="Финансовый 2 6 3 3 3 8" xfId="32767" xr:uid="{00000000-0005-0000-0000-0000865C0000}"/>
    <cellStyle name="Финансовый 2 6 3 3 3 9" xfId="31904" xr:uid="{00000000-0005-0000-0000-0000875C0000}"/>
    <cellStyle name="Финансовый 2 6 3 3 4" xfId="18041" xr:uid="{00000000-0005-0000-0000-0000885C0000}"/>
    <cellStyle name="Финансовый 2 6 3 3 5" xfId="19353" xr:uid="{00000000-0005-0000-0000-0000895C0000}"/>
    <cellStyle name="Финансовый 2 6 3 3 5 2" xfId="23124" xr:uid="{00000000-0005-0000-0000-00008A5C0000}"/>
    <cellStyle name="Финансовый 2 6 3 3 5 3" xfId="28496" xr:uid="{00000000-0005-0000-0000-00008B5C0000}"/>
    <cellStyle name="Финансовый 2 6 3 3 5 4" xfId="29933" xr:uid="{00000000-0005-0000-0000-00008C5C0000}"/>
    <cellStyle name="Финансовый 2 6 3 3 5 5" xfId="31239" xr:uid="{00000000-0005-0000-0000-00008D5C0000}"/>
    <cellStyle name="Финансовый 2 6 3 3 5 6" xfId="34134" xr:uid="{00000000-0005-0000-0000-00008E5C0000}"/>
    <cellStyle name="Финансовый 2 6 3 3 5 7" xfId="35470" xr:uid="{00000000-0005-0000-0000-00008F5C0000}"/>
    <cellStyle name="Финансовый 2 6 4" xfId="10065" xr:uid="{00000000-0005-0000-0000-0000905C0000}"/>
    <cellStyle name="Финансовый 2 6 4 2" xfId="13337" xr:uid="{00000000-0005-0000-0000-0000915C0000}"/>
    <cellStyle name="Финансовый 2 6 4 3" xfId="14985" xr:uid="{00000000-0005-0000-0000-0000925C0000}"/>
    <cellStyle name="Финансовый 2 6 4 3 2" xfId="15995" xr:uid="{00000000-0005-0000-0000-0000935C0000}"/>
    <cellStyle name="Финансовый 2 6 4 3 3" xfId="19978" xr:uid="{00000000-0005-0000-0000-0000945C0000}"/>
    <cellStyle name="Финансовый 2 6 4 3 4" xfId="22925" xr:uid="{00000000-0005-0000-0000-0000955C0000}"/>
    <cellStyle name="Финансовый 2 6 4 3 5" xfId="26385" xr:uid="{00000000-0005-0000-0000-0000965C0000}"/>
    <cellStyle name="Финансовый 2 6 4 3 6" xfId="23646" xr:uid="{00000000-0005-0000-0000-0000975C0000}"/>
    <cellStyle name="Финансовый 2 6 4 3 7" xfId="20920" xr:uid="{00000000-0005-0000-0000-0000985C0000}"/>
    <cellStyle name="Финансовый 2 6 4 3 8" xfId="33151" xr:uid="{00000000-0005-0000-0000-0000995C0000}"/>
    <cellStyle name="Финансовый 2 6 4 3 9" xfId="32204" xr:uid="{00000000-0005-0000-0000-00009A5C0000}"/>
    <cellStyle name="Финансовый 2 6 4 4" xfId="17657" xr:uid="{00000000-0005-0000-0000-00009B5C0000}"/>
    <cellStyle name="Финансовый 2 6 4 5" xfId="18969" xr:uid="{00000000-0005-0000-0000-00009C5C0000}"/>
    <cellStyle name="Финансовый 2 6 4 5 2" xfId="22508" xr:uid="{00000000-0005-0000-0000-00009D5C0000}"/>
    <cellStyle name="Финансовый 2 6 4 5 3" xfId="28112" xr:uid="{00000000-0005-0000-0000-00009E5C0000}"/>
    <cellStyle name="Финансовый 2 6 4 5 4" xfId="29549" xr:uid="{00000000-0005-0000-0000-00009F5C0000}"/>
    <cellStyle name="Финансовый 2 6 4 5 5" xfId="30855" xr:uid="{00000000-0005-0000-0000-0000A05C0000}"/>
    <cellStyle name="Финансовый 2 6 4 5 6" xfId="34518" xr:uid="{00000000-0005-0000-0000-0000A15C0000}"/>
    <cellStyle name="Финансовый 2 6 4 5 7" xfId="35854" xr:uid="{00000000-0005-0000-0000-0000A25C0000}"/>
    <cellStyle name="Финансовый 2 6 5" xfId="11157" xr:uid="{00000000-0005-0000-0000-0000A35C0000}"/>
    <cellStyle name="Финансовый 2 6 6" xfId="13985" xr:uid="{00000000-0005-0000-0000-0000A45C0000}"/>
    <cellStyle name="Финансовый 2 6 7" xfId="14154" xr:uid="{00000000-0005-0000-0000-0000A55C0000}"/>
    <cellStyle name="Финансовый 2 6 7 2" xfId="16643" xr:uid="{00000000-0005-0000-0000-0000A65C0000}"/>
    <cellStyle name="Финансовый 2 6 7 3" xfId="20626" xr:uid="{00000000-0005-0000-0000-0000A75C0000}"/>
    <cellStyle name="Финансовый 2 6 7 4" xfId="21370" xr:uid="{00000000-0005-0000-0000-0000A85C0000}"/>
    <cellStyle name="Финансовый 2 6 7 5" xfId="27222" xr:uid="{00000000-0005-0000-0000-0000A95C0000}"/>
    <cellStyle name="Финансовый 2 6 7 6" xfId="21000" xr:uid="{00000000-0005-0000-0000-0000AA5C0000}"/>
    <cellStyle name="Финансовый 2 6 7 7" xfId="28753" xr:uid="{00000000-0005-0000-0000-0000AB5C0000}"/>
    <cellStyle name="Финансовый 2 6 7 8" xfId="33799" xr:uid="{00000000-0005-0000-0000-0000AC5C0000}"/>
    <cellStyle name="Финансовый 2 6 7 9" xfId="32107" xr:uid="{00000000-0005-0000-0000-0000AD5C0000}"/>
    <cellStyle name="Финансовый 2 6 8" xfId="14337" xr:uid="{00000000-0005-0000-0000-0000AE5C0000}"/>
    <cellStyle name="Финансовый 2 6 8 2" xfId="17009" xr:uid="{00000000-0005-0000-0000-0000AF5C0000}"/>
    <cellStyle name="Финансовый 2 6 8 3" xfId="20805" xr:uid="{00000000-0005-0000-0000-0000B05C0000}"/>
    <cellStyle name="Финансовый 2 6 8 4" xfId="21489" xr:uid="{00000000-0005-0000-0000-0000B15C0000}"/>
    <cellStyle name="Финансовый 2 6 8 5" xfId="23684" xr:uid="{00000000-0005-0000-0000-0000B25C0000}"/>
    <cellStyle name="Финансовый 2 6 8 6" xfId="26228" xr:uid="{00000000-0005-0000-0000-0000B35C0000}"/>
    <cellStyle name="Финансовый 2 6 8 7" xfId="24297" xr:uid="{00000000-0005-0000-0000-0000B45C0000}"/>
    <cellStyle name="Финансовый 2 6 8 8" xfId="33978" xr:uid="{00000000-0005-0000-0000-0000B55C0000}"/>
    <cellStyle name="Финансовый 2 6 8 9" xfId="35339" xr:uid="{00000000-0005-0000-0000-0000B65C0000}"/>
    <cellStyle name="Финансовый 2 6 9" xfId="18321" xr:uid="{00000000-0005-0000-0000-0000B75C0000}"/>
    <cellStyle name="Финансовый 2 6 9 2" xfId="22214" xr:uid="{00000000-0005-0000-0000-0000B85C0000}"/>
    <cellStyle name="Финансовый 2 6 9 3" xfId="27464" xr:uid="{00000000-0005-0000-0000-0000B95C0000}"/>
    <cellStyle name="Финансовый 2 6 9 4" xfId="28901" xr:uid="{00000000-0005-0000-0000-0000BA5C0000}"/>
    <cellStyle name="Финансовый 2 6 9 5" xfId="30207" xr:uid="{00000000-0005-0000-0000-0000BB5C0000}"/>
    <cellStyle name="Финансовый 2 6 9 6" xfId="35166" xr:uid="{00000000-0005-0000-0000-0000BC5C0000}"/>
    <cellStyle name="Финансовый 2 6 9 7" xfId="36502" xr:uid="{00000000-0005-0000-0000-0000BD5C0000}"/>
    <cellStyle name="Финансовый 2 60" xfId="156" xr:uid="{00000000-0005-0000-0000-0000BE5C0000}"/>
    <cellStyle name="Финансовый 2 60 2" xfId="519" xr:uid="{00000000-0005-0000-0000-0000BF5C0000}"/>
    <cellStyle name="Финансовый 2 60 2 2" xfId="8198" xr:uid="{00000000-0005-0000-0000-0000C05C0000}"/>
    <cellStyle name="Финансовый 2 60 2 3" xfId="10427" xr:uid="{00000000-0005-0000-0000-0000C15C0000}"/>
    <cellStyle name="Финансовый 2 60 3" xfId="1498" xr:uid="{00000000-0005-0000-0000-0000C25C0000}"/>
    <cellStyle name="Финансовый 2 60 3 2" xfId="7701" xr:uid="{00000000-0005-0000-0000-0000C35C0000}"/>
    <cellStyle name="Финансовый 2 60 3 2 2" xfId="13803" xr:uid="{00000000-0005-0000-0000-0000C45C0000}"/>
    <cellStyle name="Финансовый 2 60 3 2 3" xfId="14519" xr:uid="{00000000-0005-0000-0000-0000C55C0000}"/>
    <cellStyle name="Финансовый 2 60 3 2 3 2" xfId="16461" xr:uid="{00000000-0005-0000-0000-0000C65C0000}"/>
    <cellStyle name="Финансовый 2 60 3 2 3 3" xfId="20444" xr:uid="{00000000-0005-0000-0000-0000C75C0000}"/>
    <cellStyle name="Финансовый 2 60 3 2 3 4" xfId="24262" xr:uid="{00000000-0005-0000-0000-0000C85C0000}"/>
    <cellStyle name="Финансовый 2 60 3 2 3 5" xfId="25822" xr:uid="{00000000-0005-0000-0000-0000C95C0000}"/>
    <cellStyle name="Финансовый 2 60 3 2 3 6" xfId="21540" xr:uid="{00000000-0005-0000-0000-0000CA5C0000}"/>
    <cellStyle name="Финансовый 2 60 3 2 3 7" xfId="25060" xr:uid="{00000000-0005-0000-0000-0000CB5C0000}"/>
    <cellStyle name="Финансовый 2 60 3 2 3 8" xfId="33617" xr:uid="{00000000-0005-0000-0000-0000CC5C0000}"/>
    <cellStyle name="Финансовый 2 60 3 2 3 9" xfId="31578" xr:uid="{00000000-0005-0000-0000-0000CD5C0000}"/>
    <cellStyle name="Финансовый 2 60 3 2 4" xfId="17191" xr:uid="{00000000-0005-0000-0000-0000CE5C0000}"/>
    <cellStyle name="Финансовый 2 60 3 2 5" xfId="18503" xr:uid="{00000000-0005-0000-0000-0000CF5C0000}"/>
    <cellStyle name="Финансовый 2 60 3 2 5 2" xfId="21923" xr:uid="{00000000-0005-0000-0000-0000D05C0000}"/>
    <cellStyle name="Финансовый 2 60 3 2 5 3" xfId="27646" xr:uid="{00000000-0005-0000-0000-0000D15C0000}"/>
    <cellStyle name="Финансовый 2 60 3 2 5 4" xfId="29083" xr:uid="{00000000-0005-0000-0000-0000D25C0000}"/>
    <cellStyle name="Финансовый 2 60 3 2 5 5" xfId="30389" xr:uid="{00000000-0005-0000-0000-0000D35C0000}"/>
    <cellStyle name="Финансовый 2 60 3 2 5 6" xfId="34984" xr:uid="{00000000-0005-0000-0000-0000D45C0000}"/>
    <cellStyle name="Финансовый 2 60 3 2 5 7" xfId="36320" xr:uid="{00000000-0005-0000-0000-0000D55C0000}"/>
    <cellStyle name="Финансовый 2 60 3 3" xfId="12477" xr:uid="{00000000-0005-0000-0000-0000D65C0000}"/>
    <cellStyle name="Финансовый 2 60 3 3 2" xfId="13155" xr:uid="{00000000-0005-0000-0000-0000D75C0000}"/>
    <cellStyle name="Финансовый 2 60 3 3 3" xfId="15167" xr:uid="{00000000-0005-0000-0000-0000D85C0000}"/>
    <cellStyle name="Финансовый 2 60 3 3 3 2" xfId="15813" xr:uid="{00000000-0005-0000-0000-0000D95C0000}"/>
    <cellStyle name="Финансовый 2 60 3 3 3 3" xfId="19796" xr:uid="{00000000-0005-0000-0000-0000DA5C0000}"/>
    <cellStyle name="Финансовый 2 60 3 3 3 4" xfId="21626" xr:uid="{00000000-0005-0000-0000-0000DB5C0000}"/>
    <cellStyle name="Финансовый 2 60 3 3 3 5" xfId="21259" xr:uid="{00000000-0005-0000-0000-0000DC5C0000}"/>
    <cellStyle name="Финансовый 2 60 3 3 3 6" xfId="26841" xr:uid="{00000000-0005-0000-0000-0000DD5C0000}"/>
    <cellStyle name="Финансовый 2 60 3 3 3 7" xfId="26637" xr:uid="{00000000-0005-0000-0000-0000DE5C0000}"/>
    <cellStyle name="Финансовый 2 60 3 3 3 8" xfId="32969" xr:uid="{00000000-0005-0000-0000-0000DF5C0000}"/>
    <cellStyle name="Финансовый 2 60 3 3 3 9" xfId="32027" xr:uid="{00000000-0005-0000-0000-0000E05C0000}"/>
    <cellStyle name="Финансовый 2 60 3 3 4" xfId="17839" xr:uid="{00000000-0005-0000-0000-0000E15C0000}"/>
    <cellStyle name="Финансовый 2 60 3 3 5" xfId="19151" xr:uid="{00000000-0005-0000-0000-0000E25C0000}"/>
    <cellStyle name="Финансовый 2 60 3 3 5 2" xfId="24926" xr:uid="{00000000-0005-0000-0000-0000E35C0000}"/>
    <cellStyle name="Финансовый 2 60 3 3 5 3" xfId="28294" xr:uid="{00000000-0005-0000-0000-0000E45C0000}"/>
    <cellStyle name="Финансовый 2 60 3 3 5 4" xfId="29731" xr:uid="{00000000-0005-0000-0000-0000E55C0000}"/>
    <cellStyle name="Финансовый 2 60 3 3 5 5" xfId="31037" xr:uid="{00000000-0005-0000-0000-0000E65C0000}"/>
    <cellStyle name="Финансовый 2 60 3 3 5 6" xfId="34336" xr:uid="{00000000-0005-0000-0000-0000E75C0000}"/>
    <cellStyle name="Финансовый 2 60 3 3 5 7" xfId="35672" xr:uid="{00000000-0005-0000-0000-0000E85C0000}"/>
    <cellStyle name="Финансовый 2 60 4" xfId="10066" xr:uid="{00000000-0005-0000-0000-0000E95C0000}"/>
    <cellStyle name="Финансовый 2 60 4 2" xfId="13336" xr:uid="{00000000-0005-0000-0000-0000EA5C0000}"/>
    <cellStyle name="Финансовый 2 60 4 3" xfId="14986" xr:uid="{00000000-0005-0000-0000-0000EB5C0000}"/>
    <cellStyle name="Финансовый 2 60 4 3 2" xfId="15994" xr:uid="{00000000-0005-0000-0000-0000EC5C0000}"/>
    <cellStyle name="Финансовый 2 60 4 3 3" xfId="19977" xr:uid="{00000000-0005-0000-0000-0000ED5C0000}"/>
    <cellStyle name="Финансовый 2 60 4 3 4" xfId="22939" xr:uid="{00000000-0005-0000-0000-0000EE5C0000}"/>
    <cellStyle name="Финансовый 2 60 4 3 5" xfId="26513" xr:uid="{00000000-0005-0000-0000-0000EF5C0000}"/>
    <cellStyle name="Финансовый 2 60 4 3 6" xfId="26726" xr:uid="{00000000-0005-0000-0000-0000F05C0000}"/>
    <cellStyle name="Финансовый 2 60 4 3 7" xfId="25450" xr:uid="{00000000-0005-0000-0000-0000F15C0000}"/>
    <cellStyle name="Финансовый 2 60 4 3 8" xfId="33150" xr:uid="{00000000-0005-0000-0000-0000F25C0000}"/>
    <cellStyle name="Финансовый 2 60 4 3 9" xfId="32304" xr:uid="{00000000-0005-0000-0000-0000F35C0000}"/>
    <cellStyle name="Финансовый 2 60 4 4" xfId="17658" xr:uid="{00000000-0005-0000-0000-0000F45C0000}"/>
    <cellStyle name="Финансовый 2 60 4 5" xfId="18970" xr:uid="{00000000-0005-0000-0000-0000F55C0000}"/>
    <cellStyle name="Финансовый 2 60 4 5 2" xfId="22460" xr:uid="{00000000-0005-0000-0000-0000F65C0000}"/>
    <cellStyle name="Финансовый 2 60 4 5 3" xfId="28113" xr:uid="{00000000-0005-0000-0000-0000F75C0000}"/>
    <cellStyle name="Финансовый 2 60 4 5 4" xfId="29550" xr:uid="{00000000-0005-0000-0000-0000F85C0000}"/>
    <cellStyle name="Финансовый 2 60 4 5 5" xfId="30856" xr:uid="{00000000-0005-0000-0000-0000F95C0000}"/>
    <cellStyle name="Финансовый 2 60 4 5 6" xfId="34517" xr:uid="{00000000-0005-0000-0000-0000FA5C0000}"/>
    <cellStyle name="Финансовый 2 60 4 5 7" xfId="35853" xr:uid="{00000000-0005-0000-0000-0000FB5C0000}"/>
    <cellStyle name="Финансовый 2 60 5" xfId="11383" xr:uid="{00000000-0005-0000-0000-0000FC5C0000}"/>
    <cellStyle name="Финансовый 2 60 6" xfId="13984" xr:uid="{00000000-0005-0000-0000-0000FD5C0000}"/>
    <cellStyle name="Финансовый 2 60 7" xfId="14338" xr:uid="{00000000-0005-0000-0000-0000FE5C0000}"/>
    <cellStyle name="Финансовый 2 60 7 2" xfId="16642" xr:uid="{00000000-0005-0000-0000-0000FF5C0000}"/>
    <cellStyle name="Финансовый 2 60 7 3" xfId="20625" xr:uid="{00000000-0005-0000-0000-0000005D0000}"/>
    <cellStyle name="Финансовый 2 60 7 4" xfId="21315" xr:uid="{00000000-0005-0000-0000-0000015D0000}"/>
    <cellStyle name="Финансовый 2 60 7 5" xfId="25838" xr:uid="{00000000-0005-0000-0000-0000025D0000}"/>
    <cellStyle name="Финансовый 2 60 7 6" xfId="25332" xr:uid="{00000000-0005-0000-0000-0000035D0000}"/>
    <cellStyle name="Финансовый 2 60 7 7" xfId="25623" xr:uid="{00000000-0005-0000-0000-0000045D0000}"/>
    <cellStyle name="Финансовый 2 60 7 8" xfId="33798" xr:uid="{00000000-0005-0000-0000-0000055D0000}"/>
    <cellStyle name="Финансовый 2 60 7 9" xfId="32168" xr:uid="{00000000-0005-0000-0000-0000065D0000}"/>
    <cellStyle name="Финансовый 2 60 8" xfId="17010" xr:uid="{00000000-0005-0000-0000-0000075D0000}"/>
    <cellStyle name="Финансовый 2 60 9" xfId="18322" xr:uid="{00000000-0005-0000-0000-0000085D0000}"/>
    <cellStyle name="Финансовый 2 60 9 2" xfId="22061" xr:uid="{00000000-0005-0000-0000-0000095D0000}"/>
    <cellStyle name="Финансовый 2 60 9 3" xfId="27465" xr:uid="{00000000-0005-0000-0000-00000A5D0000}"/>
    <cellStyle name="Финансовый 2 60 9 4" xfId="28902" xr:uid="{00000000-0005-0000-0000-00000B5D0000}"/>
    <cellStyle name="Финансовый 2 60 9 5" xfId="30208" xr:uid="{00000000-0005-0000-0000-00000C5D0000}"/>
    <cellStyle name="Финансовый 2 60 9 6" xfId="35165" xr:uid="{00000000-0005-0000-0000-00000D5D0000}"/>
    <cellStyle name="Финансовый 2 60 9 7" xfId="36501" xr:uid="{00000000-0005-0000-0000-00000E5D0000}"/>
    <cellStyle name="Финансовый 2 61" xfId="157" xr:uid="{00000000-0005-0000-0000-00000F5D0000}"/>
    <cellStyle name="Финансовый 2 61 2" xfId="520" xr:uid="{00000000-0005-0000-0000-0000105D0000}"/>
    <cellStyle name="Финансовый 2 61 2 2" xfId="7853" xr:uid="{00000000-0005-0000-0000-0000115D0000}"/>
    <cellStyle name="Финансовый 2 61 2 3" xfId="10428" xr:uid="{00000000-0005-0000-0000-0000125D0000}"/>
    <cellStyle name="Финансовый 2 61 3" xfId="1499" xr:uid="{00000000-0005-0000-0000-0000135D0000}"/>
    <cellStyle name="Финансовый 2 61 3 2" xfId="7872" xr:uid="{00000000-0005-0000-0000-0000145D0000}"/>
    <cellStyle name="Финансовый 2 61 3 2 2" xfId="13748" xr:uid="{00000000-0005-0000-0000-0000155D0000}"/>
    <cellStyle name="Финансовый 2 61 3 2 3" xfId="14574" xr:uid="{00000000-0005-0000-0000-0000165D0000}"/>
    <cellStyle name="Финансовый 2 61 3 2 3 2" xfId="16406" xr:uid="{00000000-0005-0000-0000-0000175D0000}"/>
    <cellStyle name="Финансовый 2 61 3 2 3 3" xfId="20389" xr:uid="{00000000-0005-0000-0000-0000185D0000}"/>
    <cellStyle name="Финансовый 2 61 3 2 3 4" xfId="25256" xr:uid="{00000000-0005-0000-0000-0000195D0000}"/>
    <cellStyle name="Финансовый 2 61 3 2 3 5" xfId="26039" xr:uid="{00000000-0005-0000-0000-00001A5D0000}"/>
    <cellStyle name="Финансовый 2 61 3 2 3 6" xfId="25126" xr:uid="{00000000-0005-0000-0000-00001B5D0000}"/>
    <cellStyle name="Финансовый 2 61 3 2 3 7" xfId="26889" xr:uid="{00000000-0005-0000-0000-00001C5D0000}"/>
    <cellStyle name="Финансовый 2 61 3 2 3 8" xfId="33562" xr:uid="{00000000-0005-0000-0000-00001D5D0000}"/>
    <cellStyle name="Финансовый 2 61 3 2 3 9" xfId="32245" xr:uid="{00000000-0005-0000-0000-00001E5D0000}"/>
    <cellStyle name="Финансовый 2 61 3 2 4" xfId="17246" xr:uid="{00000000-0005-0000-0000-00001F5D0000}"/>
    <cellStyle name="Финансовый 2 61 3 2 5" xfId="18558" xr:uid="{00000000-0005-0000-0000-0000205D0000}"/>
    <cellStyle name="Финансовый 2 61 3 2 5 2" xfId="22562" xr:uid="{00000000-0005-0000-0000-0000215D0000}"/>
    <cellStyle name="Финансовый 2 61 3 2 5 3" xfId="27701" xr:uid="{00000000-0005-0000-0000-0000225D0000}"/>
    <cellStyle name="Финансовый 2 61 3 2 5 4" xfId="29138" xr:uid="{00000000-0005-0000-0000-0000235D0000}"/>
    <cellStyle name="Финансовый 2 61 3 2 5 5" xfId="30444" xr:uid="{00000000-0005-0000-0000-0000245D0000}"/>
    <cellStyle name="Финансовый 2 61 3 2 5 6" xfId="34929" xr:uid="{00000000-0005-0000-0000-0000255D0000}"/>
    <cellStyle name="Финансовый 2 61 3 2 5 7" xfId="36265" xr:uid="{00000000-0005-0000-0000-0000265D0000}"/>
    <cellStyle name="Финансовый 2 61 3 3" xfId="12532" xr:uid="{00000000-0005-0000-0000-0000275D0000}"/>
    <cellStyle name="Финансовый 2 61 3 3 2" xfId="13100" xr:uid="{00000000-0005-0000-0000-0000285D0000}"/>
    <cellStyle name="Финансовый 2 61 3 3 3" xfId="15222" xr:uid="{00000000-0005-0000-0000-0000295D0000}"/>
    <cellStyle name="Финансовый 2 61 3 3 3 2" xfId="15758" xr:uid="{00000000-0005-0000-0000-00002A5D0000}"/>
    <cellStyle name="Финансовый 2 61 3 3 3 3" xfId="19741" xr:uid="{00000000-0005-0000-0000-00002B5D0000}"/>
    <cellStyle name="Финансовый 2 61 3 3 3 4" xfId="22213" xr:uid="{00000000-0005-0000-0000-00002C5D0000}"/>
    <cellStyle name="Финансовый 2 61 3 3 3 5" xfId="27170" xr:uid="{00000000-0005-0000-0000-00002D5D0000}"/>
    <cellStyle name="Финансовый 2 61 3 3 3 6" xfId="21753" xr:uid="{00000000-0005-0000-0000-00002E5D0000}"/>
    <cellStyle name="Финансовый 2 61 3 3 3 7" xfId="24599" xr:uid="{00000000-0005-0000-0000-00002F5D0000}"/>
    <cellStyle name="Финансовый 2 61 3 3 3 8" xfId="32914" xr:uid="{00000000-0005-0000-0000-0000305D0000}"/>
    <cellStyle name="Финансовый 2 61 3 3 3 9" xfId="31992" xr:uid="{00000000-0005-0000-0000-0000315D0000}"/>
    <cellStyle name="Финансовый 2 61 3 3 4" xfId="17894" xr:uid="{00000000-0005-0000-0000-0000325D0000}"/>
    <cellStyle name="Финансовый 2 61 3 3 5" xfId="19206" xr:uid="{00000000-0005-0000-0000-0000335D0000}"/>
    <cellStyle name="Финансовый 2 61 3 3 5 2" xfId="21830" xr:uid="{00000000-0005-0000-0000-0000345D0000}"/>
    <cellStyle name="Финансовый 2 61 3 3 5 3" xfId="28349" xr:uid="{00000000-0005-0000-0000-0000355D0000}"/>
    <cellStyle name="Финансовый 2 61 3 3 5 4" xfId="29786" xr:uid="{00000000-0005-0000-0000-0000365D0000}"/>
    <cellStyle name="Финансовый 2 61 3 3 5 5" xfId="31092" xr:uid="{00000000-0005-0000-0000-0000375D0000}"/>
    <cellStyle name="Финансовый 2 61 3 3 5 6" xfId="34281" xr:uid="{00000000-0005-0000-0000-0000385D0000}"/>
    <cellStyle name="Финансовый 2 61 3 3 5 7" xfId="35617" xr:uid="{00000000-0005-0000-0000-0000395D0000}"/>
    <cellStyle name="Финансовый 2 61 4" xfId="10067" xr:uid="{00000000-0005-0000-0000-00003A5D0000}"/>
    <cellStyle name="Финансовый 2 61 4 2" xfId="13335" xr:uid="{00000000-0005-0000-0000-00003B5D0000}"/>
    <cellStyle name="Финансовый 2 61 4 3" xfId="14987" xr:uid="{00000000-0005-0000-0000-00003C5D0000}"/>
    <cellStyle name="Финансовый 2 61 4 3 2" xfId="15993" xr:uid="{00000000-0005-0000-0000-00003D5D0000}"/>
    <cellStyle name="Финансовый 2 61 4 3 3" xfId="19976" xr:uid="{00000000-0005-0000-0000-00003E5D0000}"/>
    <cellStyle name="Финансовый 2 61 4 3 4" xfId="22591" xr:uid="{00000000-0005-0000-0000-00003F5D0000}"/>
    <cellStyle name="Финансовый 2 61 4 3 5" xfId="25559" xr:uid="{00000000-0005-0000-0000-0000405D0000}"/>
    <cellStyle name="Финансовый 2 61 4 3 6" xfId="22541" xr:uid="{00000000-0005-0000-0000-0000415D0000}"/>
    <cellStyle name="Финансовый 2 61 4 3 7" xfId="28620" xr:uid="{00000000-0005-0000-0000-0000425D0000}"/>
    <cellStyle name="Финансовый 2 61 4 3 8" xfId="33149" xr:uid="{00000000-0005-0000-0000-0000435D0000}"/>
    <cellStyle name="Финансовый 2 61 4 3 9" xfId="32345" xr:uid="{00000000-0005-0000-0000-0000445D0000}"/>
    <cellStyle name="Финансовый 2 61 4 4" xfId="17659" xr:uid="{00000000-0005-0000-0000-0000455D0000}"/>
    <cellStyle name="Финансовый 2 61 4 5" xfId="18971" xr:uid="{00000000-0005-0000-0000-0000465D0000}"/>
    <cellStyle name="Финансовый 2 61 4 5 2" xfId="22399" xr:uid="{00000000-0005-0000-0000-0000475D0000}"/>
    <cellStyle name="Финансовый 2 61 4 5 3" xfId="28114" xr:uid="{00000000-0005-0000-0000-0000485D0000}"/>
    <cellStyle name="Финансовый 2 61 4 5 4" xfId="29551" xr:uid="{00000000-0005-0000-0000-0000495D0000}"/>
    <cellStyle name="Финансовый 2 61 4 5 5" xfId="30857" xr:uid="{00000000-0005-0000-0000-00004A5D0000}"/>
    <cellStyle name="Финансовый 2 61 4 5 6" xfId="34516" xr:uid="{00000000-0005-0000-0000-00004B5D0000}"/>
    <cellStyle name="Финансовый 2 61 4 5 7" xfId="35852" xr:uid="{00000000-0005-0000-0000-00004C5D0000}"/>
    <cellStyle name="Финансовый 2 61 5" xfId="11384" xr:uid="{00000000-0005-0000-0000-00004D5D0000}"/>
    <cellStyle name="Финансовый 2 61 6" xfId="13983" xr:uid="{00000000-0005-0000-0000-00004E5D0000}"/>
    <cellStyle name="Финансовый 2 61 7" xfId="14339" xr:uid="{00000000-0005-0000-0000-00004F5D0000}"/>
    <cellStyle name="Финансовый 2 61 7 2" xfId="16641" xr:uid="{00000000-0005-0000-0000-0000505D0000}"/>
    <cellStyle name="Финансовый 2 61 7 3" xfId="20624" xr:uid="{00000000-0005-0000-0000-0000515D0000}"/>
    <cellStyle name="Финансовый 2 61 7 4" xfId="22826" xr:uid="{00000000-0005-0000-0000-0000525D0000}"/>
    <cellStyle name="Финансовый 2 61 7 5" xfId="25585" xr:uid="{00000000-0005-0000-0000-0000535D0000}"/>
    <cellStyle name="Финансовый 2 61 7 6" xfId="22738" xr:uid="{00000000-0005-0000-0000-0000545D0000}"/>
    <cellStyle name="Финансовый 2 61 7 7" xfId="20905" xr:uid="{00000000-0005-0000-0000-0000555D0000}"/>
    <cellStyle name="Финансовый 2 61 7 8" xfId="33797" xr:uid="{00000000-0005-0000-0000-0000565D0000}"/>
    <cellStyle name="Финансовый 2 61 7 9" xfId="32249" xr:uid="{00000000-0005-0000-0000-0000575D0000}"/>
    <cellStyle name="Финансовый 2 61 8" xfId="17011" xr:uid="{00000000-0005-0000-0000-0000585D0000}"/>
    <cellStyle name="Финансовый 2 61 9" xfId="18323" xr:uid="{00000000-0005-0000-0000-0000595D0000}"/>
    <cellStyle name="Финансовый 2 61 9 2" xfId="22020" xr:uid="{00000000-0005-0000-0000-00005A5D0000}"/>
    <cellStyle name="Финансовый 2 61 9 3" xfId="27466" xr:uid="{00000000-0005-0000-0000-00005B5D0000}"/>
    <cellStyle name="Финансовый 2 61 9 4" xfId="28903" xr:uid="{00000000-0005-0000-0000-00005C5D0000}"/>
    <cellStyle name="Финансовый 2 61 9 5" xfId="30209" xr:uid="{00000000-0005-0000-0000-00005D5D0000}"/>
    <cellStyle name="Финансовый 2 61 9 6" xfId="35164" xr:uid="{00000000-0005-0000-0000-00005E5D0000}"/>
    <cellStyle name="Финансовый 2 61 9 7" xfId="36500" xr:uid="{00000000-0005-0000-0000-00005F5D0000}"/>
    <cellStyle name="Финансовый 2 62" xfId="158" xr:uid="{00000000-0005-0000-0000-0000605D0000}"/>
    <cellStyle name="Финансовый 2 62 2" xfId="521" xr:uid="{00000000-0005-0000-0000-0000615D0000}"/>
    <cellStyle name="Финансовый 2 62 2 2" xfId="8783" xr:uid="{00000000-0005-0000-0000-0000625D0000}"/>
    <cellStyle name="Финансовый 2 62 2 3" xfId="10429" xr:uid="{00000000-0005-0000-0000-0000635D0000}"/>
    <cellStyle name="Финансовый 2 62 3" xfId="1500" xr:uid="{00000000-0005-0000-0000-0000645D0000}"/>
    <cellStyle name="Финансовый 2 62 3 2" xfId="8079" xr:uid="{00000000-0005-0000-0000-0000655D0000}"/>
    <cellStyle name="Финансовый 2 62 3 2 2" xfId="13701" xr:uid="{00000000-0005-0000-0000-0000665D0000}"/>
    <cellStyle name="Финансовый 2 62 3 2 3" xfId="14621" xr:uid="{00000000-0005-0000-0000-0000675D0000}"/>
    <cellStyle name="Финансовый 2 62 3 2 3 2" xfId="16359" xr:uid="{00000000-0005-0000-0000-0000685D0000}"/>
    <cellStyle name="Финансовый 2 62 3 2 3 3" xfId="20342" xr:uid="{00000000-0005-0000-0000-0000695D0000}"/>
    <cellStyle name="Финансовый 2 62 3 2 3 4" xfId="22890" xr:uid="{00000000-0005-0000-0000-00006A5D0000}"/>
    <cellStyle name="Финансовый 2 62 3 2 3 5" xfId="23481" xr:uid="{00000000-0005-0000-0000-00006B5D0000}"/>
    <cellStyle name="Финансовый 2 62 3 2 3 6" xfId="24506" xr:uid="{00000000-0005-0000-0000-00006C5D0000}"/>
    <cellStyle name="Финансовый 2 62 3 2 3 7" xfId="21158" xr:uid="{00000000-0005-0000-0000-00006D5D0000}"/>
    <cellStyle name="Финансовый 2 62 3 2 3 8" xfId="33515" xr:uid="{00000000-0005-0000-0000-00006E5D0000}"/>
    <cellStyle name="Финансовый 2 62 3 2 3 9" xfId="31822" xr:uid="{00000000-0005-0000-0000-00006F5D0000}"/>
    <cellStyle name="Финансовый 2 62 3 2 4" xfId="17293" xr:uid="{00000000-0005-0000-0000-0000705D0000}"/>
    <cellStyle name="Финансовый 2 62 3 2 5" xfId="18605" xr:uid="{00000000-0005-0000-0000-0000715D0000}"/>
    <cellStyle name="Финансовый 2 62 3 2 5 2" xfId="24774" xr:uid="{00000000-0005-0000-0000-0000725D0000}"/>
    <cellStyle name="Финансовый 2 62 3 2 5 3" xfId="27748" xr:uid="{00000000-0005-0000-0000-0000735D0000}"/>
    <cellStyle name="Финансовый 2 62 3 2 5 4" xfId="29185" xr:uid="{00000000-0005-0000-0000-0000745D0000}"/>
    <cellStyle name="Финансовый 2 62 3 2 5 5" xfId="30491" xr:uid="{00000000-0005-0000-0000-0000755D0000}"/>
    <cellStyle name="Финансовый 2 62 3 2 5 6" xfId="34882" xr:uid="{00000000-0005-0000-0000-0000765D0000}"/>
    <cellStyle name="Финансовый 2 62 3 2 5 7" xfId="36218" xr:uid="{00000000-0005-0000-0000-0000775D0000}"/>
    <cellStyle name="Финансовый 2 62 3 3" xfId="12579" xr:uid="{00000000-0005-0000-0000-0000785D0000}"/>
    <cellStyle name="Финансовый 2 62 3 3 2" xfId="13053" xr:uid="{00000000-0005-0000-0000-0000795D0000}"/>
    <cellStyle name="Финансовый 2 62 3 3 3" xfId="15269" xr:uid="{00000000-0005-0000-0000-00007A5D0000}"/>
    <cellStyle name="Финансовый 2 62 3 3 3 2" xfId="15711" xr:uid="{00000000-0005-0000-0000-00007B5D0000}"/>
    <cellStyle name="Финансовый 2 62 3 3 3 3" xfId="19694" xr:uid="{00000000-0005-0000-0000-00007C5D0000}"/>
    <cellStyle name="Финансовый 2 62 3 3 3 4" xfId="24793" xr:uid="{00000000-0005-0000-0000-00007D5D0000}"/>
    <cellStyle name="Финансовый 2 62 3 3 3 5" xfId="21837" xr:uid="{00000000-0005-0000-0000-00007E5D0000}"/>
    <cellStyle name="Финансовый 2 62 3 3 3 6" xfId="24985" xr:uid="{00000000-0005-0000-0000-00007F5D0000}"/>
    <cellStyle name="Финансовый 2 62 3 3 3 7" xfId="23309" xr:uid="{00000000-0005-0000-0000-0000805D0000}"/>
    <cellStyle name="Финансовый 2 62 3 3 3 8" xfId="32867" xr:uid="{00000000-0005-0000-0000-0000815D0000}"/>
    <cellStyle name="Финансовый 2 62 3 3 3 9" xfId="32469" xr:uid="{00000000-0005-0000-0000-0000825D0000}"/>
    <cellStyle name="Финансовый 2 62 3 3 4" xfId="17941" xr:uid="{00000000-0005-0000-0000-0000835D0000}"/>
    <cellStyle name="Финансовый 2 62 3 3 5" xfId="19253" xr:uid="{00000000-0005-0000-0000-0000845D0000}"/>
    <cellStyle name="Финансовый 2 62 3 3 5 2" xfId="21493" xr:uid="{00000000-0005-0000-0000-0000855D0000}"/>
    <cellStyle name="Финансовый 2 62 3 3 5 3" xfId="28396" xr:uid="{00000000-0005-0000-0000-0000865D0000}"/>
    <cellStyle name="Финансовый 2 62 3 3 5 4" xfId="29833" xr:uid="{00000000-0005-0000-0000-0000875D0000}"/>
    <cellStyle name="Финансовый 2 62 3 3 5 5" xfId="31139" xr:uid="{00000000-0005-0000-0000-0000885D0000}"/>
    <cellStyle name="Финансовый 2 62 3 3 5 6" xfId="34234" xr:uid="{00000000-0005-0000-0000-0000895D0000}"/>
    <cellStyle name="Финансовый 2 62 3 3 5 7" xfId="35570" xr:uid="{00000000-0005-0000-0000-00008A5D0000}"/>
    <cellStyle name="Финансовый 2 62 4" xfId="10068" xr:uid="{00000000-0005-0000-0000-00008B5D0000}"/>
    <cellStyle name="Финансовый 2 62 4 2" xfId="13334" xr:uid="{00000000-0005-0000-0000-00008C5D0000}"/>
    <cellStyle name="Финансовый 2 62 4 3" xfId="14988" xr:uid="{00000000-0005-0000-0000-00008D5D0000}"/>
    <cellStyle name="Финансовый 2 62 4 3 2" xfId="15992" xr:uid="{00000000-0005-0000-0000-00008E5D0000}"/>
    <cellStyle name="Финансовый 2 62 4 3 3" xfId="19975" xr:uid="{00000000-0005-0000-0000-00008F5D0000}"/>
    <cellStyle name="Финансовый 2 62 4 3 4" xfId="22675" xr:uid="{00000000-0005-0000-0000-0000905D0000}"/>
    <cellStyle name="Финансовый 2 62 4 3 5" xfId="25443" xr:uid="{00000000-0005-0000-0000-0000915D0000}"/>
    <cellStyle name="Финансовый 2 62 4 3 6" xfId="24042" xr:uid="{00000000-0005-0000-0000-0000925D0000}"/>
    <cellStyle name="Финансовый 2 62 4 3 7" xfId="25741" xr:uid="{00000000-0005-0000-0000-0000935D0000}"/>
    <cellStyle name="Финансовый 2 62 4 3 8" xfId="33148" xr:uid="{00000000-0005-0000-0000-0000945D0000}"/>
    <cellStyle name="Финансовый 2 62 4 3 9" xfId="32404" xr:uid="{00000000-0005-0000-0000-0000955D0000}"/>
    <cellStyle name="Финансовый 2 62 4 4" xfId="17660" xr:uid="{00000000-0005-0000-0000-0000965D0000}"/>
    <cellStyle name="Финансовый 2 62 4 5" xfId="18972" xr:uid="{00000000-0005-0000-0000-0000975D0000}"/>
    <cellStyle name="Финансовый 2 62 4 5 2" xfId="22337" xr:uid="{00000000-0005-0000-0000-0000985D0000}"/>
    <cellStyle name="Финансовый 2 62 4 5 3" xfId="28115" xr:uid="{00000000-0005-0000-0000-0000995D0000}"/>
    <cellStyle name="Финансовый 2 62 4 5 4" xfId="29552" xr:uid="{00000000-0005-0000-0000-00009A5D0000}"/>
    <cellStyle name="Финансовый 2 62 4 5 5" xfId="30858" xr:uid="{00000000-0005-0000-0000-00009B5D0000}"/>
    <cellStyle name="Финансовый 2 62 4 5 6" xfId="34515" xr:uid="{00000000-0005-0000-0000-00009C5D0000}"/>
    <cellStyle name="Финансовый 2 62 4 5 7" xfId="35851" xr:uid="{00000000-0005-0000-0000-00009D5D0000}"/>
    <cellStyle name="Финансовый 2 62 5" xfId="11385" xr:uid="{00000000-0005-0000-0000-00009E5D0000}"/>
    <cellStyle name="Финансовый 2 62 6" xfId="13982" xr:uid="{00000000-0005-0000-0000-00009F5D0000}"/>
    <cellStyle name="Финансовый 2 62 7" xfId="14340" xr:uid="{00000000-0005-0000-0000-0000A05D0000}"/>
    <cellStyle name="Финансовый 2 62 7 2" xfId="16640" xr:uid="{00000000-0005-0000-0000-0000A15D0000}"/>
    <cellStyle name="Финансовый 2 62 7 3" xfId="20623" xr:uid="{00000000-0005-0000-0000-0000A25D0000}"/>
    <cellStyle name="Финансовый 2 62 7 4" xfId="22769" xr:uid="{00000000-0005-0000-0000-0000A35D0000}"/>
    <cellStyle name="Финансовый 2 62 7 5" xfId="21097" xr:uid="{00000000-0005-0000-0000-0000A45D0000}"/>
    <cellStyle name="Финансовый 2 62 7 6" xfId="25909" xr:uid="{00000000-0005-0000-0000-0000A55D0000}"/>
    <cellStyle name="Финансовый 2 62 7 7" xfId="23874" xr:uid="{00000000-0005-0000-0000-0000A65D0000}"/>
    <cellStyle name="Финансовый 2 62 7 8" xfId="33796" xr:uid="{00000000-0005-0000-0000-0000A75D0000}"/>
    <cellStyle name="Финансовый 2 62 7 9" xfId="32256" xr:uid="{00000000-0005-0000-0000-0000A85D0000}"/>
    <cellStyle name="Финансовый 2 62 8" xfId="17012" xr:uid="{00000000-0005-0000-0000-0000A95D0000}"/>
    <cellStyle name="Финансовый 2 62 9" xfId="18324" xr:uid="{00000000-0005-0000-0000-0000AA5D0000}"/>
    <cellStyle name="Финансовый 2 62 9 2" xfId="21849" xr:uid="{00000000-0005-0000-0000-0000AB5D0000}"/>
    <cellStyle name="Финансовый 2 62 9 3" xfId="27467" xr:uid="{00000000-0005-0000-0000-0000AC5D0000}"/>
    <cellStyle name="Финансовый 2 62 9 4" xfId="28904" xr:uid="{00000000-0005-0000-0000-0000AD5D0000}"/>
    <cellStyle name="Финансовый 2 62 9 5" xfId="30210" xr:uid="{00000000-0005-0000-0000-0000AE5D0000}"/>
    <cellStyle name="Финансовый 2 62 9 6" xfId="35163" xr:uid="{00000000-0005-0000-0000-0000AF5D0000}"/>
    <cellStyle name="Финансовый 2 62 9 7" xfId="36499" xr:uid="{00000000-0005-0000-0000-0000B05D0000}"/>
    <cellStyle name="Финансовый 2 63" xfId="159" xr:uid="{00000000-0005-0000-0000-0000B15D0000}"/>
    <cellStyle name="Финансовый 2 63 2" xfId="522" xr:uid="{00000000-0005-0000-0000-0000B25D0000}"/>
    <cellStyle name="Финансовый 2 63 2 2" xfId="8875" xr:uid="{00000000-0005-0000-0000-0000B35D0000}"/>
    <cellStyle name="Финансовый 2 63 2 3" xfId="10430" xr:uid="{00000000-0005-0000-0000-0000B45D0000}"/>
    <cellStyle name="Финансовый 2 63 3" xfId="1501" xr:uid="{00000000-0005-0000-0000-0000B55D0000}"/>
    <cellStyle name="Финансовый 2 63 3 2" xfId="8208" xr:uid="{00000000-0005-0000-0000-0000B65D0000}"/>
    <cellStyle name="Финансовый 2 63 3 2 2" xfId="13655" xr:uid="{00000000-0005-0000-0000-0000B75D0000}"/>
    <cellStyle name="Финансовый 2 63 3 2 3" xfId="14667" xr:uid="{00000000-0005-0000-0000-0000B85D0000}"/>
    <cellStyle name="Финансовый 2 63 3 2 3 2" xfId="16313" xr:uid="{00000000-0005-0000-0000-0000B95D0000}"/>
    <cellStyle name="Финансовый 2 63 3 2 3 3" xfId="20296" xr:uid="{00000000-0005-0000-0000-0000BA5D0000}"/>
    <cellStyle name="Финансовый 2 63 3 2 3 4" xfId="24164" xr:uid="{00000000-0005-0000-0000-0000BB5D0000}"/>
    <cellStyle name="Финансовый 2 63 3 2 3 5" xfId="26547" xr:uid="{00000000-0005-0000-0000-0000BC5D0000}"/>
    <cellStyle name="Финансовый 2 63 3 2 3 6" xfId="27151" xr:uid="{00000000-0005-0000-0000-0000BD5D0000}"/>
    <cellStyle name="Финансовый 2 63 3 2 3 7" xfId="21295" xr:uid="{00000000-0005-0000-0000-0000BE5D0000}"/>
    <cellStyle name="Финансовый 2 63 3 2 3 8" xfId="33469" xr:uid="{00000000-0005-0000-0000-0000BF5D0000}"/>
    <cellStyle name="Финансовый 2 63 3 2 3 9" xfId="32086" xr:uid="{00000000-0005-0000-0000-0000C05D0000}"/>
    <cellStyle name="Финансовый 2 63 3 2 4" xfId="17339" xr:uid="{00000000-0005-0000-0000-0000C15D0000}"/>
    <cellStyle name="Финансовый 2 63 3 2 5" xfId="18651" xr:uid="{00000000-0005-0000-0000-0000C25D0000}"/>
    <cellStyle name="Финансовый 2 63 3 2 5 2" xfId="23793" xr:uid="{00000000-0005-0000-0000-0000C35D0000}"/>
    <cellStyle name="Финансовый 2 63 3 2 5 3" xfId="27794" xr:uid="{00000000-0005-0000-0000-0000C45D0000}"/>
    <cellStyle name="Финансовый 2 63 3 2 5 4" xfId="29231" xr:uid="{00000000-0005-0000-0000-0000C55D0000}"/>
    <cellStyle name="Финансовый 2 63 3 2 5 5" xfId="30537" xr:uid="{00000000-0005-0000-0000-0000C65D0000}"/>
    <cellStyle name="Финансовый 2 63 3 2 5 6" xfId="34836" xr:uid="{00000000-0005-0000-0000-0000C75D0000}"/>
    <cellStyle name="Финансовый 2 63 3 2 5 7" xfId="36172" xr:uid="{00000000-0005-0000-0000-0000C85D0000}"/>
    <cellStyle name="Финансовый 2 63 3 3" xfId="12625" xr:uid="{00000000-0005-0000-0000-0000C95D0000}"/>
    <cellStyle name="Финансовый 2 63 3 3 2" xfId="13007" xr:uid="{00000000-0005-0000-0000-0000CA5D0000}"/>
    <cellStyle name="Финансовый 2 63 3 3 3" xfId="15315" xr:uid="{00000000-0005-0000-0000-0000CB5D0000}"/>
    <cellStyle name="Финансовый 2 63 3 3 3 2" xfId="15665" xr:uid="{00000000-0005-0000-0000-0000CC5D0000}"/>
    <cellStyle name="Финансовый 2 63 3 3 3 3" xfId="19648" xr:uid="{00000000-0005-0000-0000-0000CD5D0000}"/>
    <cellStyle name="Финансовый 2 63 3 3 3 4" xfId="20996" xr:uid="{00000000-0005-0000-0000-0000CE5D0000}"/>
    <cellStyle name="Финансовый 2 63 3 3 3 5" xfId="24685" xr:uid="{00000000-0005-0000-0000-0000CF5D0000}"/>
    <cellStyle name="Финансовый 2 63 3 3 3 6" xfId="21665" xr:uid="{00000000-0005-0000-0000-0000D05D0000}"/>
    <cellStyle name="Финансовый 2 63 3 3 3 7" xfId="22539" xr:uid="{00000000-0005-0000-0000-0000D15D0000}"/>
    <cellStyle name="Финансовый 2 63 3 3 3 8" xfId="32821" xr:uid="{00000000-0005-0000-0000-0000D25D0000}"/>
    <cellStyle name="Финансовый 2 63 3 3 3 9" xfId="32627" xr:uid="{00000000-0005-0000-0000-0000D35D0000}"/>
    <cellStyle name="Финансовый 2 63 3 3 4" xfId="17987" xr:uid="{00000000-0005-0000-0000-0000D45D0000}"/>
    <cellStyle name="Финансовый 2 63 3 3 5" xfId="19299" xr:uid="{00000000-0005-0000-0000-0000D55D0000}"/>
    <cellStyle name="Финансовый 2 63 3 3 5 2" xfId="22273" xr:uid="{00000000-0005-0000-0000-0000D65D0000}"/>
    <cellStyle name="Финансовый 2 63 3 3 5 3" xfId="28442" xr:uid="{00000000-0005-0000-0000-0000D75D0000}"/>
    <cellStyle name="Финансовый 2 63 3 3 5 4" xfId="29879" xr:uid="{00000000-0005-0000-0000-0000D85D0000}"/>
    <cellStyle name="Финансовый 2 63 3 3 5 5" xfId="31185" xr:uid="{00000000-0005-0000-0000-0000D95D0000}"/>
    <cellStyle name="Финансовый 2 63 3 3 5 6" xfId="34188" xr:uid="{00000000-0005-0000-0000-0000DA5D0000}"/>
    <cellStyle name="Финансовый 2 63 3 3 5 7" xfId="35524" xr:uid="{00000000-0005-0000-0000-0000DB5D0000}"/>
    <cellStyle name="Финансовый 2 63 4" xfId="10069" xr:uid="{00000000-0005-0000-0000-0000DC5D0000}"/>
    <cellStyle name="Финансовый 2 63 4 2" xfId="13333" xr:uid="{00000000-0005-0000-0000-0000DD5D0000}"/>
    <cellStyle name="Финансовый 2 63 4 3" xfId="14989" xr:uid="{00000000-0005-0000-0000-0000DE5D0000}"/>
    <cellStyle name="Финансовый 2 63 4 3 2" xfId="15991" xr:uid="{00000000-0005-0000-0000-0000DF5D0000}"/>
    <cellStyle name="Финансовый 2 63 4 3 3" xfId="19974" xr:uid="{00000000-0005-0000-0000-0000E05D0000}"/>
    <cellStyle name="Финансовый 2 63 4 3 4" xfId="22604" xr:uid="{00000000-0005-0000-0000-0000E15D0000}"/>
    <cellStyle name="Финансовый 2 63 4 3 5" xfId="22731" xr:uid="{00000000-0005-0000-0000-0000E25D0000}"/>
    <cellStyle name="Финансовый 2 63 4 3 6" xfId="26078" xr:uid="{00000000-0005-0000-0000-0000E35D0000}"/>
    <cellStyle name="Финансовый 2 63 4 3 7" xfId="25903" xr:uid="{00000000-0005-0000-0000-0000E45D0000}"/>
    <cellStyle name="Финансовый 2 63 4 3 8" xfId="33147" xr:uid="{00000000-0005-0000-0000-0000E55D0000}"/>
    <cellStyle name="Финансовый 2 63 4 3 9" xfId="32488" xr:uid="{00000000-0005-0000-0000-0000E65D0000}"/>
    <cellStyle name="Финансовый 2 63 4 4" xfId="17661" xr:uid="{00000000-0005-0000-0000-0000E75D0000}"/>
    <cellStyle name="Финансовый 2 63 4 5" xfId="18973" xr:uid="{00000000-0005-0000-0000-0000E85D0000}"/>
    <cellStyle name="Финансовый 2 63 4 5 2" xfId="22145" xr:uid="{00000000-0005-0000-0000-0000E95D0000}"/>
    <cellStyle name="Финансовый 2 63 4 5 3" xfId="28116" xr:uid="{00000000-0005-0000-0000-0000EA5D0000}"/>
    <cellStyle name="Финансовый 2 63 4 5 4" xfId="29553" xr:uid="{00000000-0005-0000-0000-0000EB5D0000}"/>
    <cellStyle name="Финансовый 2 63 4 5 5" xfId="30859" xr:uid="{00000000-0005-0000-0000-0000EC5D0000}"/>
    <cellStyle name="Финансовый 2 63 4 5 6" xfId="34514" xr:uid="{00000000-0005-0000-0000-0000ED5D0000}"/>
    <cellStyle name="Финансовый 2 63 4 5 7" xfId="35850" xr:uid="{00000000-0005-0000-0000-0000EE5D0000}"/>
    <cellStyle name="Финансовый 2 63 5" xfId="11386" xr:uid="{00000000-0005-0000-0000-0000EF5D0000}"/>
    <cellStyle name="Финансовый 2 63 6" xfId="13981" xr:uid="{00000000-0005-0000-0000-0000F05D0000}"/>
    <cellStyle name="Финансовый 2 63 7" xfId="14341" xr:uid="{00000000-0005-0000-0000-0000F15D0000}"/>
    <cellStyle name="Финансовый 2 63 7 2" xfId="16639" xr:uid="{00000000-0005-0000-0000-0000F25D0000}"/>
    <cellStyle name="Финансовый 2 63 7 3" xfId="20622" xr:uid="{00000000-0005-0000-0000-0000F35D0000}"/>
    <cellStyle name="Финансовый 2 63 7 4" xfId="22710" xr:uid="{00000000-0005-0000-0000-0000F45D0000}"/>
    <cellStyle name="Финансовый 2 63 7 5" xfId="26684" xr:uid="{00000000-0005-0000-0000-0000F55D0000}"/>
    <cellStyle name="Финансовый 2 63 7 6" xfId="25751" xr:uid="{00000000-0005-0000-0000-0000F65D0000}"/>
    <cellStyle name="Финансовый 2 63 7 7" xfId="25681" xr:uid="{00000000-0005-0000-0000-0000F75D0000}"/>
    <cellStyle name="Финансовый 2 63 7 8" xfId="33795" xr:uid="{00000000-0005-0000-0000-0000F85D0000}"/>
    <cellStyle name="Финансовый 2 63 7 9" xfId="32352" xr:uid="{00000000-0005-0000-0000-0000F95D0000}"/>
    <cellStyle name="Финансовый 2 63 8" xfId="17013" xr:uid="{00000000-0005-0000-0000-0000FA5D0000}"/>
    <cellStyle name="Финансовый 2 63 9" xfId="18325" xr:uid="{00000000-0005-0000-0000-0000FB5D0000}"/>
    <cellStyle name="Финансовый 2 63 9 2" xfId="21858" xr:uid="{00000000-0005-0000-0000-0000FC5D0000}"/>
    <cellStyle name="Финансовый 2 63 9 3" xfId="27468" xr:uid="{00000000-0005-0000-0000-0000FD5D0000}"/>
    <cellStyle name="Финансовый 2 63 9 4" xfId="28905" xr:uid="{00000000-0005-0000-0000-0000FE5D0000}"/>
    <cellStyle name="Финансовый 2 63 9 5" xfId="30211" xr:uid="{00000000-0005-0000-0000-0000FF5D0000}"/>
    <cellStyle name="Финансовый 2 63 9 6" xfId="35162" xr:uid="{00000000-0005-0000-0000-0000005E0000}"/>
    <cellStyle name="Финансовый 2 63 9 7" xfId="36498" xr:uid="{00000000-0005-0000-0000-0000015E0000}"/>
    <cellStyle name="Финансовый 2 64" xfId="160" xr:uid="{00000000-0005-0000-0000-0000025E0000}"/>
    <cellStyle name="Финансовый 2 64 2" xfId="523" xr:uid="{00000000-0005-0000-0000-0000035E0000}"/>
    <cellStyle name="Финансовый 2 64 2 2" xfId="7691" xr:uid="{00000000-0005-0000-0000-0000045E0000}"/>
    <cellStyle name="Финансовый 2 64 2 3" xfId="10431" xr:uid="{00000000-0005-0000-0000-0000055E0000}"/>
    <cellStyle name="Финансовый 2 64 3" xfId="1502" xr:uid="{00000000-0005-0000-0000-0000065E0000}"/>
    <cellStyle name="Финансовый 2 64 3 2" xfId="7702" xr:uid="{00000000-0005-0000-0000-0000075E0000}"/>
    <cellStyle name="Финансовый 2 64 3 2 2" xfId="13802" xr:uid="{00000000-0005-0000-0000-0000085E0000}"/>
    <cellStyle name="Финансовый 2 64 3 2 3" xfId="14520" xr:uid="{00000000-0005-0000-0000-0000095E0000}"/>
    <cellStyle name="Финансовый 2 64 3 2 3 2" xfId="16460" xr:uid="{00000000-0005-0000-0000-00000A5E0000}"/>
    <cellStyle name="Финансовый 2 64 3 2 3 3" xfId="20443" xr:uid="{00000000-0005-0000-0000-00000B5E0000}"/>
    <cellStyle name="Финансовый 2 64 3 2 3 4" xfId="24077" xr:uid="{00000000-0005-0000-0000-00000C5E0000}"/>
    <cellStyle name="Финансовый 2 64 3 2 3 5" xfId="20940" xr:uid="{00000000-0005-0000-0000-00000D5E0000}"/>
    <cellStyle name="Финансовый 2 64 3 2 3 6" xfId="26047" xr:uid="{00000000-0005-0000-0000-00000E5E0000}"/>
    <cellStyle name="Финансовый 2 64 3 2 3 7" xfId="26323" xr:uid="{00000000-0005-0000-0000-00000F5E0000}"/>
    <cellStyle name="Финансовый 2 64 3 2 3 8" xfId="33616" xr:uid="{00000000-0005-0000-0000-0000105E0000}"/>
    <cellStyle name="Финансовый 2 64 3 2 3 9" xfId="31500" xr:uid="{00000000-0005-0000-0000-0000115E0000}"/>
    <cellStyle name="Финансовый 2 64 3 2 4" xfId="17192" xr:uid="{00000000-0005-0000-0000-0000125E0000}"/>
    <cellStyle name="Финансовый 2 64 3 2 5" xfId="18504" xr:uid="{00000000-0005-0000-0000-0000135E0000}"/>
    <cellStyle name="Финансовый 2 64 3 2 5 2" xfId="21819" xr:uid="{00000000-0005-0000-0000-0000145E0000}"/>
    <cellStyle name="Финансовый 2 64 3 2 5 3" xfId="27647" xr:uid="{00000000-0005-0000-0000-0000155E0000}"/>
    <cellStyle name="Финансовый 2 64 3 2 5 4" xfId="29084" xr:uid="{00000000-0005-0000-0000-0000165E0000}"/>
    <cellStyle name="Финансовый 2 64 3 2 5 5" xfId="30390" xr:uid="{00000000-0005-0000-0000-0000175E0000}"/>
    <cellStyle name="Финансовый 2 64 3 2 5 6" xfId="34983" xr:uid="{00000000-0005-0000-0000-0000185E0000}"/>
    <cellStyle name="Финансовый 2 64 3 2 5 7" xfId="36319" xr:uid="{00000000-0005-0000-0000-0000195E0000}"/>
    <cellStyle name="Финансовый 2 64 3 3" xfId="12478" xr:uid="{00000000-0005-0000-0000-00001A5E0000}"/>
    <cellStyle name="Финансовый 2 64 3 3 2" xfId="13154" xr:uid="{00000000-0005-0000-0000-00001B5E0000}"/>
    <cellStyle name="Финансовый 2 64 3 3 3" xfId="15168" xr:uid="{00000000-0005-0000-0000-00001C5E0000}"/>
    <cellStyle name="Финансовый 2 64 3 3 3 2" xfId="15812" xr:uid="{00000000-0005-0000-0000-00001D5E0000}"/>
    <cellStyle name="Финансовый 2 64 3 3 3 3" xfId="19795" xr:uid="{00000000-0005-0000-0000-00001E5E0000}"/>
    <cellStyle name="Финансовый 2 64 3 3 3 4" xfId="21314" xr:uid="{00000000-0005-0000-0000-00001F5E0000}"/>
    <cellStyle name="Финансовый 2 64 3 3 3 5" xfId="27183" xr:uid="{00000000-0005-0000-0000-0000205E0000}"/>
    <cellStyle name="Финансовый 2 64 3 3 3 6" xfId="23959" xr:uid="{00000000-0005-0000-0000-0000215E0000}"/>
    <cellStyle name="Финансовый 2 64 3 3 3 7" xfId="25581" xr:uid="{00000000-0005-0000-0000-0000225E0000}"/>
    <cellStyle name="Финансовый 2 64 3 3 3 8" xfId="32968" xr:uid="{00000000-0005-0000-0000-0000235E0000}"/>
    <cellStyle name="Финансовый 2 64 3 3 3 9" xfId="32610" xr:uid="{00000000-0005-0000-0000-0000245E0000}"/>
    <cellStyle name="Финансовый 2 64 3 3 4" xfId="17840" xr:uid="{00000000-0005-0000-0000-0000255E0000}"/>
    <cellStyle name="Финансовый 2 64 3 3 5" xfId="19152" xr:uid="{00000000-0005-0000-0000-0000265E0000}"/>
    <cellStyle name="Финансовый 2 64 3 3 5 2" xfId="24538" xr:uid="{00000000-0005-0000-0000-0000275E0000}"/>
    <cellStyle name="Финансовый 2 64 3 3 5 3" xfId="28295" xr:uid="{00000000-0005-0000-0000-0000285E0000}"/>
    <cellStyle name="Финансовый 2 64 3 3 5 4" xfId="29732" xr:uid="{00000000-0005-0000-0000-0000295E0000}"/>
    <cellStyle name="Финансовый 2 64 3 3 5 5" xfId="31038" xr:uid="{00000000-0005-0000-0000-00002A5E0000}"/>
    <cellStyle name="Финансовый 2 64 3 3 5 6" xfId="34335" xr:uid="{00000000-0005-0000-0000-00002B5E0000}"/>
    <cellStyle name="Финансовый 2 64 3 3 5 7" xfId="35671" xr:uid="{00000000-0005-0000-0000-00002C5E0000}"/>
    <cellStyle name="Финансовый 2 64 4" xfId="10070" xr:uid="{00000000-0005-0000-0000-00002D5E0000}"/>
    <cellStyle name="Финансовый 2 64 4 2" xfId="13332" xr:uid="{00000000-0005-0000-0000-00002E5E0000}"/>
    <cellStyle name="Финансовый 2 64 4 3" xfId="14990" xr:uid="{00000000-0005-0000-0000-00002F5E0000}"/>
    <cellStyle name="Финансовый 2 64 4 3 2" xfId="15990" xr:uid="{00000000-0005-0000-0000-0000305E0000}"/>
    <cellStyle name="Финансовый 2 64 4 3 3" xfId="19973" xr:uid="{00000000-0005-0000-0000-0000315E0000}"/>
    <cellStyle name="Финансовый 2 64 4 3 4" xfId="22626" xr:uid="{00000000-0005-0000-0000-0000325E0000}"/>
    <cellStyle name="Финансовый 2 64 4 3 5" xfId="23475" xr:uid="{00000000-0005-0000-0000-0000335E0000}"/>
    <cellStyle name="Финансовый 2 64 4 3 6" xfId="26762" xr:uid="{00000000-0005-0000-0000-0000345E0000}"/>
    <cellStyle name="Финансовый 2 64 4 3 7" xfId="25658" xr:uid="{00000000-0005-0000-0000-0000355E0000}"/>
    <cellStyle name="Финансовый 2 64 4 3 8" xfId="33146" xr:uid="{00000000-0005-0000-0000-0000365E0000}"/>
    <cellStyle name="Финансовый 2 64 4 3 9" xfId="31449" xr:uid="{00000000-0005-0000-0000-0000375E0000}"/>
    <cellStyle name="Финансовый 2 64 4 4" xfId="17662" xr:uid="{00000000-0005-0000-0000-0000385E0000}"/>
    <cellStyle name="Финансовый 2 64 4 5" xfId="18974" xr:uid="{00000000-0005-0000-0000-0000395E0000}"/>
    <cellStyle name="Финансовый 2 64 4 5 2" xfId="22092" xr:uid="{00000000-0005-0000-0000-00003A5E0000}"/>
    <cellStyle name="Финансовый 2 64 4 5 3" xfId="28117" xr:uid="{00000000-0005-0000-0000-00003B5E0000}"/>
    <cellStyle name="Финансовый 2 64 4 5 4" xfId="29554" xr:uid="{00000000-0005-0000-0000-00003C5E0000}"/>
    <cellStyle name="Финансовый 2 64 4 5 5" xfId="30860" xr:uid="{00000000-0005-0000-0000-00003D5E0000}"/>
    <cellStyle name="Финансовый 2 64 4 5 6" xfId="34513" xr:uid="{00000000-0005-0000-0000-00003E5E0000}"/>
    <cellStyle name="Финансовый 2 64 4 5 7" xfId="35849" xr:uid="{00000000-0005-0000-0000-00003F5E0000}"/>
    <cellStyle name="Финансовый 2 64 5" xfId="11387" xr:uid="{00000000-0005-0000-0000-0000405E0000}"/>
    <cellStyle name="Финансовый 2 64 6" xfId="13980" xr:uid="{00000000-0005-0000-0000-0000415E0000}"/>
    <cellStyle name="Финансовый 2 64 7" xfId="14342" xr:uid="{00000000-0005-0000-0000-0000425E0000}"/>
    <cellStyle name="Финансовый 2 64 7 2" xfId="16638" xr:uid="{00000000-0005-0000-0000-0000435E0000}"/>
    <cellStyle name="Финансовый 2 64 7 3" xfId="20621" xr:uid="{00000000-0005-0000-0000-0000445E0000}"/>
    <cellStyle name="Финансовый 2 64 7 4" xfId="22546" xr:uid="{00000000-0005-0000-0000-0000455E0000}"/>
    <cellStyle name="Финансовый 2 64 7 5" xfId="20825" xr:uid="{00000000-0005-0000-0000-0000465E0000}"/>
    <cellStyle name="Финансовый 2 64 7 6" xfId="22266" xr:uid="{00000000-0005-0000-0000-0000475E0000}"/>
    <cellStyle name="Финансовый 2 64 7 7" xfId="26741" xr:uid="{00000000-0005-0000-0000-0000485E0000}"/>
    <cellStyle name="Финансовый 2 64 7 8" xfId="33794" xr:uid="{00000000-0005-0000-0000-0000495E0000}"/>
    <cellStyle name="Финансовый 2 64 7 9" xfId="32436" xr:uid="{00000000-0005-0000-0000-00004A5E0000}"/>
    <cellStyle name="Финансовый 2 64 8" xfId="17014" xr:uid="{00000000-0005-0000-0000-00004B5E0000}"/>
    <cellStyle name="Финансовый 2 64 9" xfId="18326" xr:uid="{00000000-0005-0000-0000-00004C5E0000}"/>
    <cellStyle name="Финансовый 2 64 9 2" xfId="21382" xr:uid="{00000000-0005-0000-0000-00004D5E0000}"/>
    <cellStyle name="Финансовый 2 64 9 3" xfId="27469" xr:uid="{00000000-0005-0000-0000-00004E5E0000}"/>
    <cellStyle name="Финансовый 2 64 9 4" xfId="28906" xr:uid="{00000000-0005-0000-0000-00004F5E0000}"/>
    <cellStyle name="Финансовый 2 64 9 5" xfId="30212" xr:uid="{00000000-0005-0000-0000-0000505E0000}"/>
    <cellStyle name="Финансовый 2 64 9 6" xfId="35161" xr:uid="{00000000-0005-0000-0000-0000515E0000}"/>
    <cellStyle name="Финансовый 2 64 9 7" xfId="36497" xr:uid="{00000000-0005-0000-0000-0000525E0000}"/>
    <cellStyle name="Финансовый 2 65" xfId="161" xr:uid="{00000000-0005-0000-0000-0000535E0000}"/>
    <cellStyle name="Финансовый 2 65 2" xfId="524" xr:uid="{00000000-0005-0000-0000-0000545E0000}"/>
    <cellStyle name="Финансовый 2 65 2 2" xfId="7855" xr:uid="{00000000-0005-0000-0000-0000555E0000}"/>
    <cellStyle name="Финансовый 2 65 2 3" xfId="10432" xr:uid="{00000000-0005-0000-0000-0000565E0000}"/>
    <cellStyle name="Финансовый 2 65 3" xfId="1503" xr:uid="{00000000-0005-0000-0000-0000575E0000}"/>
    <cellStyle name="Финансовый 2 65 3 2" xfId="8212" xr:uid="{00000000-0005-0000-0000-0000585E0000}"/>
    <cellStyle name="Финансовый 2 65 3 2 2" xfId="13653" xr:uid="{00000000-0005-0000-0000-0000595E0000}"/>
    <cellStyle name="Финансовый 2 65 3 2 3" xfId="14669" xr:uid="{00000000-0005-0000-0000-00005A5E0000}"/>
    <cellStyle name="Финансовый 2 65 3 2 3 2" xfId="16311" xr:uid="{00000000-0005-0000-0000-00005B5E0000}"/>
    <cellStyle name="Финансовый 2 65 3 2 3 3" xfId="20294" xr:uid="{00000000-0005-0000-0000-00005C5E0000}"/>
    <cellStyle name="Финансовый 2 65 3 2 3 4" xfId="23625" xr:uid="{00000000-0005-0000-0000-00005D5E0000}"/>
    <cellStyle name="Финансовый 2 65 3 2 3 5" xfId="26953" xr:uid="{00000000-0005-0000-0000-00005E5E0000}"/>
    <cellStyle name="Финансовый 2 65 3 2 3 6" xfId="24407" xr:uid="{00000000-0005-0000-0000-00005F5E0000}"/>
    <cellStyle name="Финансовый 2 65 3 2 3 7" xfId="26730" xr:uid="{00000000-0005-0000-0000-0000605E0000}"/>
    <cellStyle name="Финансовый 2 65 3 2 3 8" xfId="33467" xr:uid="{00000000-0005-0000-0000-0000615E0000}"/>
    <cellStyle name="Финансовый 2 65 3 2 3 9" xfId="32207" xr:uid="{00000000-0005-0000-0000-0000625E0000}"/>
    <cellStyle name="Финансовый 2 65 3 2 4" xfId="17341" xr:uid="{00000000-0005-0000-0000-0000635E0000}"/>
    <cellStyle name="Финансовый 2 65 3 2 5" xfId="18653" xr:uid="{00000000-0005-0000-0000-0000645E0000}"/>
    <cellStyle name="Финансовый 2 65 3 2 5 2" xfId="23579" xr:uid="{00000000-0005-0000-0000-0000655E0000}"/>
    <cellStyle name="Финансовый 2 65 3 2 5 3" xfId="27796" xr:uid="{00000000-0005-0000-0000-0000665E0000}"/>
    <cellStyle name="Финансовый 2 65 3 2 5 4" xfId="29233" xr:uid="{00000000-0005-0000-0000-0000675E0000}"/>
    <cellStyle name="Финансовый 2 65 3 2 5 5" xfId="30539" xr:uid="{00000000-0005-0000-0000-0000685E0000}"/>
    <cellStyle name="Финансовый 2 65 3 2 5 6" xfId="34834" xr:uid="{00000000-0005-0000-0000-0000695E0000}"/>
    <cellStyle name="Финансовый 2 65 3 2 5 7" xfId="36170" xr:uid="{00000000-0005-0000-0000-00006A5E0000}"/>
    <cellStyle name="Финансовый 2 65 3 3" xfId="12627" xr:uid="{00000000-0005-0000-0000-00006B5E0000}"/>
    <cellStyle name="Финансовый 2 65 3 3 2" xfId="13005" xr:uid="{00000000-0005-0000-0000-00006C5E0000}"/>
    <cellStyle name="Финансовый 2 65 3 3 3" xfId="15317" xr:uid="{00000000-0005-0000-0000-00006D5E0000}"/>
    <cellStyle name="Финансовый 2 65 3 3 3 2" xfId="15663" xr:uid="{00000000-0005-0000-0000-00006E5E0000}"/>
    <cellStyle name="Финансовый 2 65 3 3 3 3" xfId="19646" xr:uid="{00000000-0005-0000-0000-00006F5E0000}"/>
    <cellStyle name="Финансовый 2 65 3 3 3 4" xfId="21915" xr:uid="{00000000-0005-0000-0000-0000705E0000}"/>
    <cellStyle name="Финансовый 2 65 3 3 3 5" xfId="26067" xr:uid="{00000000-0005-0000-0000-0000715E0000}"/>
    <cellStyle name="Финансовый 2 65 3 3 3 6" xfId="22342" xr:uid="{00000000-0005-0000-0000-0000725E0000}"/>
    <cellStyle name="Финансовый 2 65 3 3 3 7" xfId="28739" xr:uid="{00000000-0005-0000-0000-0000735E0000}"/>
    <cellStyle name="Финансовый 2 65 3 3 3 8" xfId="32819" xr:uid="{00000000-0005-0000-0000-0000745E0000}"/>
    <cellStyle name="Финансовый 2 65 3 3 3 9" xfId="32629" xr:uid="{00000000-0005-0000-0000-0000755E0000}"/>
    <cellStyle name="Финансовый 2 65 3 3 4" xfId="17989" xr:uid="{00000000-0005-0000-0000-0000765E0000}"/>
    <cellStyle name="Финансовый 2 65 3 3 5" xfId="19301" xr:uid="{00000000-0005-0000-0000-0000775E0000}"/>
    <cellStyle name="Финансовый 2 65 3 3 5 2" xfId="22050" xr:uid="{00000000-0005-0000-0000-0000785E0000}"/>
    <cellStyle name="Финансовый 2 65 3 3 5 3" xfId="28444" xr:uid="{00000000-0005-0000-0000-0000795E0000}"/>
    <cellStyle name="Финансовый 2 65 3 3 5 4" xfId="29881" xr:uid="{00000000-0005-0000-0000-00007A5E0000}"/>
    <cellStyle name="Финансовый 2 65 3 3 5 5" xfId="31187" xr:uid="{00000000-0005-0000-0000-00007B5E0000}"/>
    <cellStyle name="Финансовый 2 65 3 3 5 6" xfId="34186" xr:uid="{00000000-0005-0000-0000-00007C5E0000}"/>
    <cellStyle name="Финансовый 2 65 3 3 5 7" xfId="35522" xr:uid="{00000000-0005-0000-0000-00007D5E0000}"/>
    <cellStyle name="Финансовый 2 65 4" xfId="10071" xr:uid="{00000000-0005-0000-0000-00007E5E0000}"/>
    <cellStyle name="Финансовый 2 65 4 2" xfId="13331" xr:uid="{00000000-0005-0000-0000-00007F5E0000}"/>
    <cellStyle name="Финансовый 2 65 4 3" xfId="14991" xr:uid="{00000000-0005-0000-0000-0000805E0000}"/>
    <cellStyle name="Финансовый 2 65 4 3 2" xfId="15989" xr:uid="{00000000-0005-0000-0000-0000815E0000}"/>
    <cellStyle name="Финансовый 2 65 4 3 3" xfId="19972" xr:uid="{00000000-0005-0000-0000-0000825E0000}"/>
    <cellStyle name="Финансовый 2 65 4 3 4" xfId="21586" xr:uid="{00000000-0005-0000-0000-0000835E0000}"/>
    <cellStyle name="Финансовый 2 65 4 3 5" xfId="24965" xr:uid="{00000000-0005-0000-0000-0000845E0000}"/>
    <cellStyle name="Финансовый 2 65 4 3 6" xfId="25829" xr:uid="{00000000-0005-0000-0000-0000855E0000}"/>
    <cellStyle name="Финансовый 2 65 4 3 7" xfId="22511" xr:uid="{00000000-0005-0000-0000-0000865E0000}"/>
    <cellStyle name="Финансовый 2 65 4 3 8" xfId="33145" xr:uid="{00000000-0005-0000-0000-0000875E0000}"/>
    <cellStyle name="Финансовый 2 65 4 3 9" xfId="31512" xr:uid="{00000000-0005-0000-0000-0000885E0000}"/>
    <cellStyle name="Финансовый 2 65 4 4" xfId="17663" xr:uid="{00000000-0005-0000-0000-0000895E0000}"/>
    <cellStyle name="Финансовый 2 65 4 5" xfId="18975" xr:uid="{00000000-0005-0000-0000-00008A5E0000}"/>
    <cellStyle name="Финансовый 2 65 4 5 2" xfId="20978" xr:uid="{00000000-0005-0000-0000-00008B5E0000}"/>
    <cellStyle name="Финансовый 2 65 4 5 3" xfId="28118" xr:uid="{00000000-0005-0000-0000-00008C5E0000}"/>
    <cellStyle name="Финансовый 2 65 4 5 4" xfId="29555" xr:uid="{00000000-0005-0000-0000-00008D5E0000}"/>
    <cellStyle name="Финансовый 2 65 4 5 5" xfId="30861" xr:uid="{00000000-0005-0000-0000-00008E5E0000}"/>
    <cellStyle name="Финансовый 2 65 4 5 6" xfId="34512" xr:uid="{00000000-0005-0000-0000-00008F5E0000}"/>
    <cellStyle name="Финансовый 2 65 4 5 7" xfId="35848" xr:uid="{00000000-0005-0000-0000-0000905E0000}"/>
    <cellStyle name="Финансовый 2 65 5" xfId="11388" xr:uid="{00000000-0005-0000-0000-0000915E0000}"/>
    <cellStyle name="Финансовый 2 65 6" xfId="13979" xr:uid="{00000000-0005-0000-0000-0000925E0000}"/>
    <cellStyle name="Финансовый 2 65 7" xfId="14343" xr:uid="{00000000-0005-0000-0000-0000935E0000}"/>
    <cellStyle name="Финансовый 2 65 7 2" xfId="16637" xr:uid="{00000000-0005-0000-0000-0000945E0000}"/>
    <cellStyle name="Финансовый 2 65 7 3" xfId="20620" xr:uid="{00000000-0005-0000-0000-0000955E0000}"/>
    <cellStyle name="Финансовый 2 65 7 4" xfId="22494" xr:uid="{00000000-0005-0000-0000-0000965E0000}"/>
    <cellStyle name="Финансовый 2 65 7 5" xfId="26197" xr:uid="{00000000-0005-0000-0000-0000975E0000}"/>
    <cellStyle name="Финансовый 2 65 7 6" xfId="26496" xr:uid="{00000000-0005-0000-0000-0000985E0000}"/>
    <cellStyle name="Финансовый 2 65 7 7" xfId="24442" xr:uid="{00000000-0005-0000-0000-0000995E0000}"/>
    <cellStyle name="Финансовый 2 65 7 8" xfId="33793" xr:uid="{00000000-0005-0000-0000-00009A5E0000}"/>
    <cellStyle name="Финансовый 2 65 7 9" xfId="32538" xr:uid="{00000000-0005-0000-0000-00009B5E0000}"/>
    <cellStyle name="Финансовый 2 65 8" xfId="17015" xr:uid="{00000000-0005-0000-0000-00009C5E0000}"/>
    <cellStyle name="Финансовый 2 65 9" xfId="18327" xr:uid="{00000000-0005-0000-0000-00009D5E0000}"/>
    <cellStyle name="Финансовый 2 65 9 2" xfId="20866" xr:uid="{00000000-0005-0000-0000-00009E5E0000}"/>
    <cellStyle name="Финансовый 2 65 9 3" xfId="27470" xr:uid="{00000000-0005-0000-0000-00009F5E0000}"/>
    <cellStyle name="Финансовый 2 65 9 4" xfId="28907" xr:uid="{00000000-0005-0000-0000-0000A05E0000}"/>
    <cellStyle name="Финансовый 2 65 9 5" xfId="30213" xr:uid="{00000000-0005-0000-0000-0000A15E0000}"/>
    <cellStyle name="Финансовый 2 65 9 6" xfId="35160" xr:uid="{00000000-0005-0000-0000-0000A25E0000}"/>
    <cellStyle name="Финансовый 2 65 9 7" xfId="36496" xr:uid="{00000000-0005-0000-0000-0000A35E0000}"/>
    <cellStyle name="Финансовый 2 66" xfId="162" xr:uid="{00000000-0005-0000-0000-0000A45E0000}"/>
    <cellStyle name="Финансовый 2 66 2" xfId="525" xr:uid="{00000000-0005-0000-0000-0000A55E0000}"/>
    <cellStyle name="Финансовый 2 66 2 2" xfId="8002" xr:uid="{00000000-0005-0000-0000-0000A65E0000}"/>
    <cellStyle name="Финансовый 2 66 2 3" xfId="10433" xr:uid="{00000000-0005-0000-0000-0000A75E0000}"/>
    <cellStyle name="Финансовый 2 66 3" xfId="1504" xr:uid="{00000000-0005-0000-0000-0000A85E0000}"/>
    <cellStyle name="Финансовый 2 66 3 2" xfId="8003" xr:uid="{00000000-0005-0000-0000-0000A95E0000}"/>
    <cellStyle name="Финансовый 2 66 3 2 2" xfId="13731" xr:uid="{00000000-0005-0000-0000-0000AA5E0000}"/>
    <cellStyle name="Финансовый 2 66 3 2 3" xfId="14591" xr:uid="{00000000-0005-0000-0000-0000AB5E0000}"/>
    <cellStyle name="Финансовый 2 66 3 2 3 2" xfId="16389" xr:uid="{00000000-0005-0000-0000-0000AC5E0000}"/>
    <cellStyle name="Финансовый 2 66 3 2 3 3" xfId="20372" xr:uid="{00000000-0005-0000-0000-0000AD5E0000}"/>
    <cellStyle name="Финансовый 2 66 3 2 3 4" xfId="24801" xr:uid="{00000000-0005-0000-0000-0000AE5E0000}"/>
    <cellStyle name="Финансовый 2 66 3 2 3 5" xfId="26867" xr:uid="{00000000-0005-0000-0000-0000AF5E0000}"/>
    <cellStyle name="Финансовый 2 66 3 2 3 6" xfId="21559" xr:uid="{00000000-0005-0000-0000-0000B05E0000}"/>
    <cellStyle name="Финансовый 2 66 3 2 3 7" xfId="26445" xr:uid="{00000000-0005-0000-0000-0000B15E0000}"/>
    <cellStyle name="Финансовый 2 66 3 2 3 8" xfId="33545" xr:uid="{00000000-0005-0000-0000-0000B25E0000}"/>
    <cellStyle name="Финансовый 2 66 3 2 3 9" xfId="31838" xr:uid="{00000000-0005-0000-0000-0000B35E0000}"/>
    <cellStyle name="Финансовый 2 66 3 2 4" xfId="17263" xr:uid="{00000000-0005-0000-0000-0000B45E0000}"/>
    <cellStyle name="Финансовый 2 66 3 2 5" xfId="18575" xr:uid="{00000000-0005-0000-0000-0000B55E0000}"/>
    <cellStyle name="Финансовый 2 66 3 2 5 2" xfId="22600" xr:uid="{00000000-0005-0000-0000-0000B65E0000}"/>
    <cellStyle name="Финансовый 2 66 3 2 5 3" xfId="27718" xr:uid="{00000000-0005-0000-0000-0000B75E0000}"/>
    <cellStyle name="Финансовый 2 66 3 2 5 4" xfId="29155" xr:uid="{00000000-0005-0000-0000-0000B85E0000}"/>
    <cellStyle name="Финансовый 2 66 3 2 5 5" xfId="30461" xr:uid="{00000000-0005-0000-0000-0000B95E0000}"/>
    <cellStyle name="Финансовый 2 66 3 2 5 6" xfId="34912" xr:uid="{00000000-0005-0000-0000-0000BA5E0000}"/>
    <cellStyle name="Финансовый 2 66 3 2 5 7" xfId="36248" xr:uid="{00000000-0005-0000-0000-0000BB5E0000}"/>
    <cellStyle name="Финансовый 2 66 3 3" xfId="12549" xr:uid="{00000000-0005-0000-0000-0000BC5E0000}"/>
    <cellStyle name="Финансовый 2 66 3 3 2" xfId="13083" xr:uid="{00000000-0005-0000-0000-0000BD5E0000}"/>
    <cellStyle name="Финансовый 2 66 3 3 3" xfId="15239" xr:uid="{00000000-0005-0000-0000-0000BE5E0000}"/>
    <cellStyle name="Финансовый 2 66 3 3 3 2" xfId="15741" xr:uid="{00000000-0005-0000-0000-0000BF5E0000}"/>
    <cellStyle name="Финансовый 2 66 3 3 3 3" xfId="19724" xr:uid="{00000000-0005-0000-0000-0000C05E0000}"/>
    <cellStyle name="Финансовый 2 66 3 3 3 4" xfId="25357" xr:uid="{00000000-0005-0000-0000-0000C15E0000}"/>
    <cellStyle name="Финансовый 2 66 3 3 3 5" xfId="25702" xr:uid="{00000000-0005-0000-0000-0000C25E0000}"/>
    <cellStyle name="Финансовый 2 66 3 3 3 6" xfId="20999" xr:uid="{00000000-0005-0000-0000-0000C35E0000}"/>
    <cellStyle name="Финансовый 2 66 3 3 3 7" xfId="26074" xr:uid="{00000000-0005-0000-0000-0000C45E0000}"/>
    <cellStyle name="Финансовый 2 66 3 3 3 8" xfId="32897" xr:uid="{00000000-0005-0000-0000-0000C55E0000}"/>
    <cellStyle name="Финансовый 2 66 3 3 3 9" xfId="32152" xr:uid="{00000000-0005-0000-0000-0000C65E0000}"/>
    <cellStyle name="Финансовый 2 66 3 3 4" xfId="17911" xr:uid="{00000000-0005-0000-0000-0000C75E0000}"/>
    <cellStyle name="Финансовый 2 66 3 3 5" xfId="19223" xr:uid="{00000000-0005-0000-0000-0000C85E0000}"/>
    <cellStyle name="Финансовый 2 66 3 3 5 2" xfId="21394" xr:uid="{00000000-0005-0000-0000-0000C95E0000}"/>
    <cellStyle name="Финансовый 2 66 3 3 5 3" xfId="28366" xr:uid="{00000000-0005-0000-0000-0000CA5E0000}"/>
    <cellStyle name="Финансовый 2 66 3 3 5 4" xfId="29803" xr:uid="{00000000-0005-0000-0000-0000CB5E0000}"/>
    <cellStyle name="Финансовый 2 66 3 3 5 5" xfId="31109" xr:uid="{00000000-0005-0000-0000-0000CC5E0000}"/>
    <cellStyle name="Финансовый 2 66 3 3 5 6" xfId="34264" xr:uid="{00000000-0005-0000-0000-0000CD5E0000}"/>
    <cellStyle name="Финансовый 2 66 3 3 5 7" xfId="35600" xr:uid="{00000000-0005-0000-0000-0000CE5E0000}"/>
    <cellStyle name="Финансовый 2 66 4" xfId="10072" xr:uid="{00000000-0005-0000-0000-0000CF5E0000}"/>
    <cellStyle name="Финансовый 2 66 4 2" xfId="13330" xr:uid="{00000000-0005-0000-0000-0000D05E0000}"/>
    <cellStyle name="Финансовый 2 66 4 3" xfId="14992" xr:uid="{00000000-0005-0000-0000-0000D15E0000}"/>
    <cellStyle name="Финансовый 2 66 4 3 2" xfId="15988" xr:uid="{00000000-0005-0000-0000-0000D25E0000}"/>
    <cellStyle name="Финансовый 2 66 4 3 3" xfId="19971" xr:uid="{00000000-0005-0000-0000-0000D35E0000}"/>
    <cellStyle name="Финансовый 2 66 4 3 4" xfId="21606" xr:uid="{00000000-0005-0000-0000-0000D45E0000}"/>
    <cellStyle name="Финансовый 2 66 4 3 5" xfId="25614" xr:uid="{00000000-0005-0000-0000-0000D55E0000}"/>
    <cellStyle name="Финансовый 2 66 4 3 6" xfId="27074" xr:uid="{00000000-0005-0000-0000-0000D65E0000}"/>
    <cellStyle name="Финансовый 2 66 4 3 7" xfId="24188" xr:uid="{00000000-0005-0000-0000-0000D75E0000}"/>
    <cellStyle name="Финансовый 2 66 4 3 8" xfId="33144" xr:uid="{00000000-0005-0000-0000-0000D85E0000}"/>
    <cellStyle name="Финансовый 2 66 4 3 9" xfId="32544" xr:uid="{00000000-0005-0000-0000-0000D95E0000}"/>
    <cellStyle name="Финансовый 2 66 4 4" xfId="17664" xr:uid="{00000000-0005-0000-0000-0000DA5E0000}"/>
    <cellStyle name="Финансовый 2 66 4 5" xfId="18976" xr:uid="{00000000-0005-0000-0000-0000DB5E0000}"/>
    <cellStyle name="Финансовый 2 66 4 5 2" xfId="23843" xr:uid="{00000000-0005-0000-0000-0000DC5E0000}"/>
    <cellStyle name="Финансовый 2 66 4 5 3" xfId="28119" xr:uid="{00000000-0005-0000-0000-0000DD5E0000}"/>
    <cellStyle name="Финансовый 2 66 4 5 4" xfId="29556" xr:uid="{00000000-0005-0000-0000-0000DE5E0000}"/>
    <cellStyle name="Финансовый 2 66 4 5 5" xfId="30862" xr:uid="{00000000-0005-0000-0000-0000DF5E0000}"/>
    <cellStyle name="Финансовый 2 66 4 5 6" xfId="34511" xr:uid="{00000000-0005-0000-0000-0000E05E0000}"/>
    <cellStyle name="Финансовый 2 66 4 5 7" xfId="35847" xr:uid="{00000000-0005-0000-0000-0000E15E0000}"/>
    <cellStyle name="Финансовый 2 66 5" xfId="11389" xr:uid="{00000000-0005-0000-0000-0000E25E0000}"/>
    <cellStyle name="Финансовый 2 66 6" xfId="13978" xr:uid="{00000000-0005-0000-0000-0000E35E0000}"/>
    <cellStyle name="Финансовый 2 66 7" xfId="14344" xr:uid="{00000000-0005-0000-0000-0000E45E0000}"/>
    <cellStyle name="Финансовый 2 66 7 2" xfId="16636" xr:uid="{00000000-0005-0000-0000-0000E55E0000}"/>
    <cellStyle name="Финансовый 2 66 7 3" xfId="20619" xr:uid="{00000000-0005-0000-0000-0000E65E0000}"/>
    <cellStyle name="Финансовый 2 66 7 4" xfId="22444" xr:uid="{00000000-0005-0000-0000-0000E75E0000}"/>
    <cellStyle name="Финансовый 2 66 7 5" xfId="26061" xr:uid="{00000000-0005-0000-0000-0000E85E0000}"/>
    <cellStyle name="Финансовый 2 66 7 6" xfId="22943" xr:uid="{00000000-0005-0000-0000-0000E95E0000}"/>
    <cellStyle name="Финансовый 2 66 7 7" xfId="28756" xr:uid="{00000000-0005-0000-0000-0000EA5E0000}"/>
    <cellStyle name="Финансовый 2 66 7 8" xfId="33792" xr:uid="{00000000-0005-0000-0000-0000EB5E0000}"/>
    <cellStyle name="Финансовый 2 66 7 9" xfId="31562" xr:uid="{00000000-0005-0000-0000-0000EC5E0000}"/>
    <cellStyle name="Финансовый 2 66 8" xfId="17016" xr:uid="{00000000-0005-0000-0000-0000ED5E0000}"/>
    <cellStyle name="Финансовый 2 66 9" xfId="18328" xr:uid="{00000000-0005-0000-0000-0000EE5E0000}"/>
    <cellStyle name="Финансовый 2 66 9 2" xfId="25209" xr:uid="{00000000-0005-0000-0000-0000EF5E0000}"/>
    <cellStyle name="Финансовый 2 66 9 3" xfId="27471" xr:uid="{00000000-0005-0000-0000-0000F05E0000}"/>
    <cellStyle name="Финансовый 2 66 9 4" xfId="28908" xr:uid="{00000000-0005-0000-0000-0000F15E0000}"/>
    <cellStyle name="Финансовый 2 66 9 5" xfId="30214" xr:uid="{00000000-0005-0000-0000-0000F25E0000}"/>
    <cellStyle name="Финансовый 2 66 9 6" xfId="35159" xr:uid="{00000000-0005-0000-0000-0000F35E0000}"/>
    <cellStyle name="Финансовый 2 66 9 7" xfId="36495" xr:uid="{00000000-0005-0000-0000-0000F45E0000}"/>
    <cellStyle name="Финансовый 2 67" xfId="163" xr:uid="{00000000-0005-0000-0000-0000F55E0000}"/>
    <cellStyle name="Финансовый 2 67 2" xfId="526" xr:uid="{00000000-0005-0000-0000-0000F65E0000}"/>
    <cellStyle name="Финансовый 2 67 2 2" xfId="8200" xr:uid="{00000000-0005-0000-0000-0000F75E0000}"/>
    <cellStyle name="Финансовый 2 67 2 3" xfId="10434" xr:uid="{00000000-0005-0000-0000-0000F85E0000}"/>
    <cellStyle name="Финансовый 2 67 3" xfId="1505" xr:uid="{00000000-0005-0000-0000-0000F95E0000}"/>
    <cellStyle name="Финансовый 2 67 3 2" xfId="8721" xr:uid="{00000000-0005-0000-0000-0000FA5E0000}"/>
    <cellStyle name="Финансовый 2 67 3 2 2" xfId="13618" xr:uid="{00000000-0005-0000-0000-0000FB5E0000}"/>
    <cellStyle name="Финансовый 2 67 3 2 3" xfId="14704" xr:uid="{00000000-0005-0000-0000-0000FC5E0000}"/>
    <cellStyle name="Финансовый 2 67 3 2 3 2" xfId="16276" xr:uid="{00000000-0005-0000-0000-0000FD5E0000}"/>
    <cellStyle name="Финансовый 2 67 3 2 3 3" xfId="20259" xr:uid="{00000000-0005-0000-0000-0000FE5E0000}"/>
    <cellStyle name="Финансовый 2 67 3 2 3 4" xfId="23456" xr:uid="{00000000-0005-0000-0000-0000FF5E0000}"/>
    <cellStyle name="Финансовый 2 67 3 2 3 5" xfId="23395" xr:uid="{00000000-0005-0000-0000-0000005F0000}"/>
    <cellStyle name="Финансовый 2 67 3 2 3 6" xfId="26004" xr:uid="{00000000-0005-0000-0000-0000015F0000}"/>
    <cellStyle name="Финансовый 2 67 3 2 3 7" xfId="22649" xr:uid="{00000000-0005-0000-0000-0000025F0000}"/>
    <cellStyle name="Финансовый 2 67 3 2 3 8" xfId="33432" xr:uid="{00000000-0005-0000-0000-0000035F0000}"/>
    <cellStyle name="Финансовый 2 67 3 2 3 9" xfId="31967" xr:uid="{00000000-0005-0000-0000-0000045F0000}"/>
    <cellStyle name="Финансовый 2 67 3 2 4" xfId="17376" xr:uid="{00000000-0005-0000-0000-0000055F0000}"/>
    <cellStyle name="Финансовый 2 67 3 2 5" xfId="18688" xr:uid="{00000000-0005-0000-0000-0000065F0000}"/>
    <cellStyle name="Финансовый 2 67 3 2 5 2" xfId="22490" xr:uid="{00000000-0005-0000-0000-0000075F0000}"/>
    <cellStyle name="Финансовый 2 67 3 2 5 3" xfId="27831" xr:uid="{00000000-0005-0000-0000-0000085F0000}"/>
    <cellStyle name="Финансовый 2 67 3 2 5 4" xfId="29268" xr:uid="{00000000-0005-0000-0000-0000095F0000}"/>
    <cellStyle name="Финансовый 2 67 3 2 5 5" xfId="30574" xr:uid="{00000000-0005-0000-0000-00000A5F0000}"/>
    <cellStyle name="Финансовый 2 67 3 2 5 6" xfId="34799" xr:uid="{00000000-0005-0000-0000-00000B5F0000}"/>
    <cellStyle name="Финансовый 2 67 3 2 5 7" xfId="36135" xr:uid="{00000000-0005-0000-0000-00000C5F0000}"/>
    <cellStyle name="Финансовый 2 67 3 3" xfId="12662" xr:uid="{00000000-0005-0000-0000-00000D5F0000}"/>
    <cellStyle name="Финансовый 2 67 3 3 2" xfId="12970" xr:uid="{00000000-0005-0000-0000-00000E5F0000}"/>
    <cellStyle name="Финансовый 2 67 3 3 3" xfId="15352" xr:uid="{00000000-0005-0000-0000-00000F5F0000}"/>
    <cellStyle name="Финансовый 2 67 3 3 3 2" xfId="15628" xr:uid="{00000000-0005-0000-0000-0000105F0000}"/>
    <cellStyle name="Финансовый 2 67 3 3 3 3" xfId="19611" xr:uid="{00000000-0005-0000-0000-0000115F0000}"/>
    <cellStyle name="Финансовый 2 67 3 3 3 4" xfId="21461" xr:uid="{00000000-0005-0000-0000-0000125F0000}"/>
    <cellStyle name="Финансовый 2 67 3 3 3 5" xfId="25013" xr:uid="{00000000-0005-0000-0000-0000135F0000}"/>
    <cellStyle name="Финансовый 2 67 3 3 3 6" xfId="23110" xr:uid="{00000000-0005-0000-0000-0000145F0000}"/>
    <cellStyle name="Финансовый 2 67 3 3 3 7" xfId="23754" xr:uid="{00000000-0005-0000-0000-0000155F0000}"/>
    <cellStyle name="Финансовый 2 67 3 3 3 8" xfId="32784" xr:uid="{00000000-0005-0000-0000-0000165F0000}"/>
    <cellStyle name="Финансовый 2 67 3 3 3 9" xfId="31713" xr:uid="{00000000-0005-0000-0000-0000175F0000}"/>
    <cellStyle name="Финансовый 2 67 3 3 4" xfId="18024" xr:uid="{00000000-0005-0000-0000-0000185F0000}"/>
    <cellStyle name="Финансовый 2 67 3 3 5" xfId="19336" xr:uid="{00000000-0005-0000-0000-0000195F0000}"/>
    <cellStyle name="Финансовый 2 67 3 3 5 2" xfId="24148" xr:uid="{00000000-0005-0000-0000-00001A5F0000}"/>
    <cellStyle name="Финансовый 2 67 3 3 5 3" xfId="28479" xr:uid="{00000000-0005-0000-0000-00001B5F0000}"/>
    <cellStyle name="Финансовый 2 67 3 3 5 4" xfId="29916" xr:uid="{00000000-0005-0000-0000-00001C5F0000}"/>
    <cellStyle name="Финансовый 2 67 3 3 5 5" xfId="31222" xr:uid="{00000000-0005-0000-0000-00001D5F0000}"/>
    <cellStyle name="Финансовый 2 67 3 3 5 6" xfId="34151" xr:uid="{00000000-0005-0000-0000-00001E5F0000}"/>
    <cellStyle name="Финансовый 2 67 3 3 5 7" xfId="35487" xr:uid="{00000000-0005-0000-0000-00001F5F0000}"/>
    <cellStyle name="Финансовый 2 67 4" xfId="10073" xr:uid="{00000000-0005-0000-0000-0000205F0000}"/>
    <cellStyle name="Финансовый 2 67 4 2" xfId="13329" xr:uid="{00000000-0005-0000-0000-0000215F0000}"/>
    <cellStyle name="Финансовый 2 67 4 3" xfId="14993" xr:uid="{00000000-0005-0000-0000-0000225F0000}"/>
    <cellStyle name="Финансовый 2 67 4 3 2" xfId="15987" xr:uid="{00000000-0005-0000-0000-0000235F0000}"/>
    <cellStyle name="Финансовый 2 67 4 3 3" xfId="19970" xr:uid="{00000000-0005-0000-0000-0000245F0000}"/>
    <cellStyle name="Финансовый 2 67 4 3 4" xfId="21445" xr:uid="{00000000-0005-0000-0000-0000255F0000}"/>
    <cellStyle name="Финансовый 2 67 4 3 5" xfId="27157" xr:uid="{00000000-0005-0000-0000-0000265F0000}"/>
    <cellStyle name="Финансовый 2 67 4 3 6" xfId="22427" xr:uid="{00000000-0005-0000-0000-0000275F0000}"/>
    <cellStyle name="Финансовый 2 67 4 3 7" xfId="25643" xr:uid="{00000000-0005-0000-0000-0000285F0000}"/>
    <cellStyle name="Финансовый 2 67 4 3 8" xfId="33143" xr:uid="{00000000-0005-0000-0000-0000295F0000}"/>
    <cellStyle name="Финансовый 2 67 4 3 9" xfId="31508" xr:uid="{00000000-0005-0000-0000-00002A5F0000}"/>
    <cellStyle name="Финансовый 2 67 4 4" xfId="17665" xr:uid="{00000000-0005-0000-0000-00002B5F0000}"/>
    <cellStyle name="Финансовый 2 67 4 5" xfId="18977" xr:uid="{00000000-0005-0000-0000-00002C5F0000}"/>
    <cellStyle name="Финансовый 2 67 4 5 2" xfId="23781" xr:uid="{00000000-0005-0000-0000-00002D5F0000}"/>
    <cellStyle name="Финансовый 2 67 4 5 3" xfId="28120" xr:uid="{00000000-0005-0000-0000-00002E5F0000}"/>
    <cellStyle name="Финансовый 2 67 4 5 4" xfId="29557" xr:uid="{00000000-0005-0000-0000-00002F5F0000}"/>
    <cellStyle name="Финансовый 2 67 4 5 5" xfId="30863" xr:uid="{00000000-0005-0000-0000-0000305F0000}"/>
    <cellStyle name="Финансовый 2 67 4 5 6" xfId="34510" xr:uid="{00000000-0005-0000-0000-0000315F0000}"/>
    <cellStyle name="Финансовый 2 67 4 5 7" xfId="35846" xr:uid="{00000000-0005-0000-0000-0000325F0000}"/>
    <cellStyle name="Финансовый 2 67 5" xfId="11390" xr:uid="{00000000-0005-0000-0000-0000335F0000}"/>
    <cellStyle name="Финансовый 2 67 6" xfId="13977" xr:uid="{00000000-0005-0000-0000-0000345F0000}"/>
    <cellStyle name="Финансовый 2 67 7" xfId="14345" xr:uid="{00000000-0005-0000-0000-0000355F0000}"/>
    <cellStyle name="Финансовый 2 67 7 2" xfId="16635" xr:uid="{00000000-0005-0000-0000-0000365F0000}"/>
    <cellStyle name="Финансовый 2 67 7 3" xfId="20618" xr:uid="{00000000-0005-0000-0000-0000375F0000}"/>
    <cellStyle name="Финансовый 2 67 7 4" xfId="22382" xr:uid="{00000000-0005-0000-0000-0000385F0000}"/>
    <cellStyle name="Финансовый 2 67 7 5" xfId="26132" xr:uid="{00000000-0005-0000-0000-0000395F0000}"/>
    <cellStyle name="Финансовый 2 67 7 6" xfId="21230" xr:uid="{00000000-0005-0000-0000-00003A5F0000}"/>
    <cellStyle name="Финансовый 2 67 7 7" xfId="24510" xr:uid="{00000000-0005-0000-0000-00003B5F0000}"/>
    <cellStyle name="Финансовый 2 67 7 8" xfId="33791" xr:uid="{00000000-0005-0000-0000-00003C5F0000}"/>
    <cellStyle name="Финансовый 2 67 7 9" xfId="31583" xr:uid="{00000000-0005-0000-0000-00003D5F0000}"/>
    <cellStyle name="Финансовый 2 67 8" xfId="17017" xr:uid="{00000000-0005-0000-0000-00003E5F0000}"/>
    <cellStyle name="Финансовый 2 67 9" xfId="18329" xr:uid="{00000000-0005-0000-0000-00003F5F0000}"/>
    <cellStyle name="Финансовый 2 67 9 2" xfId="21602" xr:uid="{00000000-0005-0000-0000-0000405F0000}"/>
    <cellStyle name="Финансовый 2 67 9 3" xfId="27472" xr:uid="{00000000-0005-0000-0000-0000415F0000}"/>
    <cellStyle name="Финансовый 2 67 9 4" xfId="28909" xr:uid="{00000000-0005-0000-0000-0000425F0000}"/>
    <cellStyle name="Финансовый 2 67 9 5" xfId="30215" xr:uid="{00000000-0005-0000-0000-0000435F0000}"/>
    <cellStyle name="Финансовый 2 67 9 6" xfId="35158" xr:uid="{00000000-0005-0000-0000-0000445F0000}"/>
    <cellStyle name="Финансовый 2 67 9 7" xfId="36494" xr:uid="{00000000-0005-0000-0000-0000455F0000}"/>
    <cellStyle name="Финансовый 2 68" xfId="164" xr:uid="{00000000-0005-0000-0000-0000465F0000}"/>
    <cellStyle name="Финансовый 2 68 2" xfId="527" xr:uid="{00000000-0005-0000-0000-0000475F0000}"/>
    <cellStyle name="Финансовый 2 68 2 2" xfId="9123" xr:uid="{00000000-0005-0000-0000-0000485F0000}"/>
    <cellStyle name="Финансовый 2 68 2 3" xfId="10435" xr:uid="{00000000-0005-0000-0000-0000495F0000}"/>
    <cellStyle name="Финансовый 2 68 3" xfId="1506" xr:uid="{00000000-0005-0000-0000-00004A5F0000}"/>
    <cellStyle name="Финансовый 2 68 3 2" xfId="8150" xr:uid="{00000000-0005-0000-0000-00004B5F0000}"/>
    <cellStyle name="Финансовый 2 68 3 2 2" xfId="13674" xr:uid="{00000000-0005-0000-0000-00004C5F0000}"/>
    <cellStyle name="Финансовый 2 68 3 2 3" xfId="14648" xr:uid="{00000000-0005-0000-0000-00004D5F0000}"/>
    <cellStyle name="Финансовый 2 68 3 2 3 2" xfId="16332" xr:uid="{00000000-0005-0000-0000-00004E5F0000}"/>
    <cellStyle name="Финансовый 2 68 3 2 3 3" xfId="20315" xr:uid="{00000000-0005-0000-0000-00004F5F0000}"/>
    <cellStyle name="Финансовый 2 68 3 2 3 4" xfId="21670" xr:uid="{00000000-0005-0000-0000-0000505F0000}"/>
    <cellStyle name="Финансовый 2 68 3 2 3 5" xfId="20868" xr:uid="{00000000-0005-0000-0000-0000515F0000}"/>
    <cellStyle name="Финансовый 2 68 3 2 3 6" xfId="24298" xr:uid="{00000000-0005-0000-0000-0000525F0000}"/>
    <cellStyle name="Финансовый 2 68 3 2 3 7" xfId="21707" xr:uid="{00000000-0005-0000-0000-0000535F0000}"/>
    <cellStyle name="Финансовый 2 68 3 2 3 8" xfId="33488" xr:uid="{00000000-0005-0000-0000-0000545F0000}"/>
    <cellStyle name="Финансовый 2 68 3 2 3 9" xfId="32440" xr:uid="{00000000-0005-0000-0000-0000555F0000}"/>
    <cellStyle name="Финансовый 2 68 3 2 4" xfId="17320" xr:uid="{00000000-0005-0000-0000-0000565F0000}"/>
    <cellStyle name="Финансовый 2 68 3 2 5" xfId="18632" xr:uid="{00000000-0005-0000-0000-0000575F0000}"/>
    <cellStyle name="Финансовый 2 68 3 2 5 2" xfId="23400" xr:uid="{00000000-0005-0000-0000-0000585F0000}"/>
    <cellStyle name="Финансовый 2 68 3 2 5 3" xfId="27775" xr:uid="{00000000-0005-0000-0000-0000595F0000}"/>
    <cellStyle name="Финансовый 2 68 3 2 5 4" xfId="29212" xr:uid="{00000000-0005-0000-0000-00005A5F0000}"/>
    <cellStyle name="Финансовый 2 68 3 2 5 5" xfId="30518" xr:uid="{00000000-0005-0000-0000-00005B5F0000}"/>
    <cellStyle name="Финансовый 2 68 3 2 5 6" xfId="34855" xr:uid="{00000000-0005-0000-0000-00005C5F0000}"/>
    <cellStyle name="Финансовый 2 68 3 2 5 7" xfId="36191" xr:uid="{00000000-0005-0000-0000-00005D5F0000}"/>
    <cellStyle name="Финансовый 2 68 3 3" xfId="12606" xr:uid="{00000000-0005-0000-0000-00005E5F0000}"/>
    <cellStyle name="Финансовый 2 68 3 3 2" xfId="13026" xr:uid="{00000000-0005-0000-0000-00005F5F0000}"/>
    <cellStyle name="Финансовый 2 68 3 3 3" xfId="15296" xr:uid="{00000000-0005-0000-0000-0000605F0000}"/>
    <cellStyle name="Финансовый 2 68 3 3 3 2" xfId="15684" xr:uid="{00000000-0005-0000-0000-0000615F0000}"/>
    <cellStyle name="Финансовый 2 68 3 3 3 3" xfId="19667" xr:uid="{00000000-0005-0000-0000-0000625F0000}"/>
    <cellStyle name="Финансовый 2 68 3 3 3 4" xfId="23955" xr:uid="{00000000-0005-0000-0000-0000635F0000}"/>
    <cellStyle name="Финансовый 2 68 3 3 3 5" xfId="25647" xr:uid="{00000000-0005-0000-0000-0000645F0000}"/>
    <cellStyle name="Финансовый 2 68 3 3 3 6" xfId="22082" xr:uid="{00000000-0005-0000-0000-0000655F0000}"/>
    <cellStyle name="Финансовый 2 68 3 3 3 7" xfId="25554" xr:uid="{00000000-0005-0000-0000-0000665F0000}"/>
    <cellStyle name="Финансовый 2 68 3 3 3 8" xfId="32840" xr:uid="{00000000-0005-0000-0000-0000675F0000}"/>
    <cellStyle name="Финансовый 2 68 3 3 3 9" xfId="31982" xr:uid="{00000000-0005-0000-0000-0000685F0000}"/>
    <cellStyle name="Финансовый 2 68 3 3 4" xfId="17968" xr:uid="{00000000-0005-0000-0000-0000695F0000}"/>
    <cellStyle name="Финансовый 2 68 3 3 5" xfId="19280" xr:uid="{00000000-0005-0000-0000-00006A5F0000}"/>
    <cellStyle name="Финансовый 2 68 3 3 5 2" xfId="25011" xr:uid="{00000000-0005-0000-0000-00006B5F0000}"/>
    <cellStyle name="Финансовый 2 68 3 3 5 3" xfId="28423" xr:uid="{00000000-0005-0000-0000-00006C5F0000}"/>
    <cellStyle name="Финансовый 2 68 3 3 5 4" xfId="29860" xr:uid="{00000000-0005-0000-0000-00006D5F0000}"/>
    <cellStyle name="Финансовый 2 68 3 3 5 5" xfId="31166" xr:uid="{00000000-0005-0000-0000-00006E5F0000}"/>
    <cellStyle name="Финансовый 2 68 3 3 5 6" xfId="34207" xr:uid="{00000000-0005-0000-0000-00006F5F0000}"/>
    <cellStyle name="Финансовый 2 68 3 3 5 7" xfId="35543" xr:uid="{00000000-0005-0000-0000-0000705F0000}"/>
    <cellStyle name="Финансовый 2 68 4" xfId="10074" xr:uid="{00000000-0005-0000-0000-0000715F0000}"/>
    <cellStyle name="Финансовый 2 68 4 2" xfId="13328" xr:uid="{00000000-0005-0000-0000-0000725F0000}"/>
    <cellStyle name="Финансовый 2 68 4 3" xfId="14994" xr:uid="{00000000-0005-0000-0000-0000735F0000}"/>
    <cellStyle name="Финансовый 2 68 4 3 2" xfId="15986" xr:uid="{00000000-0005-0000-0000-0000745F0000}"/>
    <cellStyle name="Финансовый 2 68 4 3 3" xfId="19969" xr:uid="{00000000-0005-0000-0000-0000755F0000}"/>
    <cellStyle name="Финансовый 2 68 4 3 4" xfId="21355" xr:uid="{00000000-0005-0000-0000-0000765F0000}"/>
    <cellStyle name="Финансовый 2 68 4 3 5" xfId="27147" xr:uid="{00000000-0005-0000-0000-0000775F0000}"/>
    <cellStyle name="Финансовый 2 68 4 3 6" xfId="24988" xr:uid="{00000000-0005-0000-0000-0000785F0000}"/>
    <cellStyle name="Финансовый 2 68 4 3 7" xfId="24976" xr:uid="{00000000-0005-0000-0000-0000795F0000}"/>
    <cellStyle name="Финансовый 2 68 4 3 8" xfId="33142" xr:uid="{00000000-0005-0000-0000-00007A5F0000}"/>
    <cellStyle name="Финансовый 2 68 4 3 9" xfId="31539" xr:uid="{00000000-0005-0000-0000-00007B5F0000}"/>
    <cellStyle name="Финансовый 2 68 4 4" xfId="17666" xr:uid="{00000000-0005-0000-0000-00007C5F0000}"/>
    <cellStyle name="Финансовый 2 68 4 5" xfId="18978" xr:uid="{00000000-0005-0000-0000-00007D5F0000}"/>
    <cellStyle name="Финансовый 2 68 4 5 2" xfId="23819" xr:uid="{00000000-0005-0000-0000-00007E5F0000}"/>
    <cellStyle name="Финансовый 2 68 4 5 3" xfId="28121" xr:uid="{00000000-0005-0000-0000-00007F5F0000}"/>
    <cellStyle name="Финансовый 2 68 4 5 4" xfId="29558" xr:uid="{00000000-0005-0000-0000-0000805F0000}"/>
    <cellStyle name="Финансовый 2 68 4 5 5" xfId="30864" xr:uid="{00000000-0005-0000-0000-0000815F0000}"/>
    <cellStyle name="Финансовый 2 68 4 5 6" xfId="34509" xr:uid="{00000000-0005-0000-0000-0000825F0000}"/>
    <cellStyle name="Финансовый 2 68 4 5 7" xfId="35845" xr:uid="{00000000-0005-0000-0000-0000835F0000}"/>
    <cellStyle name="Финансовый 2 68 5" xfId="11391" xr:uid="{00000000-0005-0000-0000-0000845F0000}"/>
    <cellStyle name="Финансовый 2 68 6" xfId="13976" xr:uid="{00000000-0005-0000-0000-0000855F0000}"/>
    <cellStyle name="Финансовый 2 68 7" xfId="14346" xr:uid="{00000000-0005-0000-0000-0000865F0000}"/>
    <cellStyle name="Финансовый 2 68 7 2" xfId="16634" xr:uid="{00000000-0005-0000-0000-0000875F0000}"/>
    <cellStyle name="Финансовый 2 68 7 3" xfId="20617" xr:uid="{00000000-0005-0000-0000-0000885F0000}"/>
    <cellStyle name="Финансовый 2 68 7 4" xfId="22315" xr:uid="{00000000-0005-0000-0000-0000895F0000}"/>
    <cellStyle name="Финансовый 2 68 7 5" xfId="26725" xr:uid="{00000000-0005-0000-0000-00008A5F0000}"/>
    <cellStyle name="Финансовый 2 68 7 6" xfId="23375" xr:uid="{00000000-0005-0000-0000-00008B5F0000}"/>
    <cellStyle name="Финансовый 2 68 7 7" xfId="27271" xr:uid="{00000000-0005-0000-0000-00008C5F0000}"/>
    <cellStyle name="Финансовый 2 68 7 8" xfId="33790" xr:uid="{00000000-0005-0000-0000-00008D5F0000}"/>
    <cellStyle name="Финансовый 2 68 7 9" xfId="31602" xr:uid="{00000000-0005-0000-0000-00008E5F0000}"/>
    <cellStyle name="Финансовый 2 68 8" xfId="17018" xr:uid="{00000000-0005-0000-0000-00008F5F0000}"/>
    <cellStyle name="Финансовый 2 68 9" xfId="18330" xr:uid="{00000000-0005-0000-0000-0000905F0000}"/>
    <cellStyle name="Финансовый 2 68 9 2" xfId="21223" xr:uid="{00000000-0005-0000-0000-0000915F0000}"/>
    <cellStyle name="Финансовый 2 68 9 3" xfId="27473" xr:uid="{00000000-0005-0000-0000-0000925F0000}"/>
    <cellStyle name="Финансовый 2 68 9 4" xfId="28910" xr:uid="{00000000-0005-0000-0000-0000935F0000}"/>
    <cellStyle name="Финансовый 2 68 9 5" xfId="30216" xr:uid="{00000000-0005-0000-0000-0000945F0000}"/>
    <cellStyle name="Финансовый 2 68 9 6" xfId="35157" xr:uid="{00000000-0005-0000-0000-0000955F0000}"/>
    <cellStyle name="Финансовый 2 68 9 7" xfId="36493" xr:uid="{00000000-0005-0000-0000-0000965F0000}"/>
    <cellStyle name="Финансовый 2 69" xfId="165" xr:uid="{00000000-0005-0000-0000-0000975F0000}"/>
    <cellStyle name="Финансовый 2 69 2" xfId="528" xr:uid="{00000000-0005-0000-0000-0000985F0000}"/>
    <cellStyle name="Финансовый 2 69 2 2" xfId="9101" xr:uid="{00000000-0005-0000-0000-0000995F0000}"/>
    <cellStyle name="Финансовый 2 69 2 3" xfId="10436" xr:uid="{00000000-0005-0000-0000-00009A5F0000}"/>
    <cellStyle name="Финансовый 2 69 3" xfId="1507" xr:uid="{00000000-0005-0000-0000-00009B5F0000}"/>
    <cellStyle name="Финансовый 2 69 3 2" xfId="8722" xr:uid="{00000000-0005-0000-0000-00009C5F0000}"/>
    <cellStyle name="Финансовый 2 69 3 2 2" xfId="13617" xr:uid="{00000000-0005-0000-0000-00009D5F0000}"/>
    <cellStyle name="Финансовый 2 69 3 2 3" xfId="14705" xr:uid="{00000000-0005-0000-0000-00009E5F0000}"/>
    <cellStyle name="Финансовый 2 69 3 2 3 2" xfId="16275" xr:uid="{00000000-0005-0000-0000-00009F5F0000}"/>
    <cellStyle name="Финансовый 2 69 3 2 3 3" xfId="20258" xr:uid="{00000000-0005-0000-0000-0000A05F0000}"/>
    <cellStyle name="Финансовый 2 69 3 2 3 4" xfId="23252" xr:uid="{00000000-0005-0000-0000-0000A15F0000}"/>
    <cellStyle name="Финансовый 2 69 3 2 3 5" xfId="24876" xr:uid="{00000000-0005-0000-0000-0000A25F0000}"/>
    <cellStyle name="Финансовый 2 69 3 2 3 6" xfId="22874" xr:uid="{00000000-0005-0000-0000-0000A35F0000}"/>
    <cellStyle name="Финансовый 2 69 3 2 3 7" xfId="21245" xr:uid="{00000000-0005-0000-0000-0000A45F0000}"/>
    <cellStyle name="Финансовый 2 69 3 2 3 8" xfId="33431" xr:uid="{00000000-0005-0000-0000-0000A55F0000}"/>
    <cellStyle name="Финансовый 2 69 3 2 3 9" xfId="31999" xr:uid="{00000000-0005-0000-0000-0000A65F0000}"/>
    <cellStyle name="Финансовый 2 69 3 2 4" xfId="17377" xr:uid="{00000000-0005-0000-0000-0000A75F0000}"/>
    <cellStyle name="Финансовый 2 69 3 2 5" xfId="18689" xr:uid="{00000000-0005-0000-0000-0000A85F0000}"/>
    <cellStyle name="Финансовый 2 69 3 2 5 2" xfId="22440" xr:uid="{00000000-0005-0000-0000-0000A95F0000}"/>
    <cellStyle name="Финансовый 2 69 3 2 5 3" xfId="27832" xr:uid="{00000000-0005-0000-0000-0000AA5F0000}"/>
    <cellStyle name="Финансовый 2 69 3 2 5 4" xfId="29269" xr:uid="{00000000-0005-0000-0000-0000AB5F0000}"/>
    <cellStyle name="Финансовый 2 69 3 2 5 5" xfId="30575" xr:uid="{00000000-0005-0000-0000-0000AC5F0000}"/>
    <cellStyle name="Финансовый 2 69 3 2 5 6" xfId="34798" xr:uid="{00000000-0005-0000-0000-0000AD5F0000}"/>
    <cellStyle name="Финансовый 2 69 3 2 5 7" xfId="36134" xr:uid="{00000000-0005-0000-0000-0000AE5F0000}"/>
    <cellStyle name="Финансовый 2 69 3 3" xfId="12663" xr:uid="{00000000-0005-0000-0000-0000AF5F0000}"/>
    <cellStyle name="Финансовый 2 69 3 3 2" xfId="12969" xr:uid="{00000000-0005-0000-0000-0000B05F0000}"/>
    <cellStyle name="Финансовый 2 69 3 3 3" xfId="15353" xr:uid="{00000000-0005-0000-0000-0000B15F0000}"/>
    <cellStyle name="Финансовый 2 69 3 3 3 2" xfId="15627" xr:uid="{00000000-0005-0000-0000-0000B25F0000}"/>
    <cellStyle name="Финансовый 2 69 3 3 3 3" xfId="19610" xr:uid="{00000000-0005-0000-0000-0000B35F0000}"/>
    <cellStyle name="Финансовый 2 69 3 3 3 4" xfId="21612" xr:uid="{00000000-0005-0000-0000-0000B45F0000}"/>
    <cellStyle name="Финансовый 2 69 3 3 3 5" xfId="25407" xr:uid="{00000000-0005-0000-0000-0000B55F0000}"/>
    <cellStyle name="Финансовый 2 69 3 3 3 6" xfId="26146" xr:uid="{00000000-0005-0000-0000-0000B65F0000}"/>
    <cellStyle name="Финансовый 2 69 3 3 3 7" xfId="27127" xr:uid="{00000000-0005-0000-0000-0000B75F0000}"/>
    <cellStyle name="Финансовый 2 69 3 3 3 8" xfId="32783" xr:uid="{00000000-0005-0000-0000-0000B85F0000}"/>
    <cellStyle name="Финансовый 2 69 3 3 3 9" xfId="31770" xr:uid="{00000000-0005-0000-0000-0000B95F0000}"/>
    <cellStyle name="Финансовый 2 69 3 3 4" xfId="18025" xr:uid="{00000000-0005-0000-0000-0000BA5F0000}"/>
    <cellStyle name="Финансовый 2 69 3 3 5" xfId="19337" xr:uid="{00000000-0005-0000-0000-0000BB5F0000}"/>
    <cellStyle name="Финансовый 2 69 3 3 5 2" xfId="23733" xr:uid="{00000000-0005-0000-0000-0000BC5F0000}"/>
    <cellStyle name="Финансовый 2 69 3 3 5 3" xfId="28480" xr:uid="{00000000-0005-0000-0000-0000BD5F0000}"/>
    <cellStyle name="Финансовый 2 69 3 3 5 4" xfId="29917" xr:uid="{00000000-0005-0000-0000-0000BE5F0000}"/>
    <cellStyle name="Финансовый 2 69 3 3 5 5" xfId="31223" xr:uid="{00000000-0005-0000-0000-0000BF5F0000}"/>
    <cellStyle name="Финансовый 2 69 3 3 5 6" xfId="34150" xr:uid="{00000000-0005-0000-0000-0000C05F0000}"/>
    <cellStyle name="Финансовый 2 69 3 3 5 7" xfId="35486" xr:uid="{00000000-0005-0000-0000-0000C15F0000}"/>
    <cellStyle name="Финансовый 2 69 4" xfId="10075" xr:uid="{00000000-0005-0000-0000-0000C25F0000}"/>
    <cellStyle name="Финансовый 2 69 4 2" xfId="13327" xr:uid="{00000000-0005-0000-0000-0000C35F0000}"/>
    <cellStyle name="Финансовый 2 69 4 3" xfId="14995" xr:uid="{00000000-0005-0000-0000-0000C45F0000}"/>
    <cellStyle name="Финансовый 2 69 4 3 2" xfId="15985" xr:uid="{00000000-0005-0000-0000-0000C55F0000}"/>
    <cellStyle name="Финансовый 2 69 4 3 3" xfId="19968" xr:uid="{00000000-0005-0000-0000-0000C65F0000}"/>
    <cellStyle name="Финансовый 2 69 4 3 4" xfId="25113" xr:uid="{00000000-0005-0000-0000-0000C75F0000}"/>
    <cellStyle name="Финансовый 2 69 4 3 5" xfId="26263" xr:uid="{00000000-0005-0000-0000-0000C85F0000}"/>
    <cellStyle name="Финансовый 2 69 4 3 6" xfId="24868" xr:uid="{00000000-0005-0000-0000-0000C95F0000}"/>
    <cellStyle name="Финансовый 2 69 4 3 7" xfId="22628" xr:uid="{00000000-0005-0000-0000-0000CA5F0000}"/>
    <cellStyle name="Финансовый 2 69 4 3 8" xfId="33141" xr:uid="{00000000-0005-0000-0000-0000CB5F0000}"/>
    <cellStyle name="Финансовый 2 69 4 3 9" xfId="31361" xr:uid="{00000000-0005-0000-0000-0000CC5F0000}"/>
    <cellStyle name="Финансовый 2 69 4 4" xfId="17667" xr:uid="{00000000-0005-0000-0000-0000CD5F0000}"/>
    <cellStyle name="Финансовый 2 69 4 5" xfId="18979" xr:uid="{00000000-0005-0000-0000-0000CE5F0000}"/>
    <cellStyle name="Финансовый 2 69 4 5 2" xfId="23553" xr:uid="{00000000-0005-0000-0000-0000CF5F0000}"/>
    <cellStyle name="Финансовый 2 69 4 5 3" xfId="28122" xr:uid="{00000000-0005-0000-0000-0000D05F0000}"/>
    <cellStyle name="Финансовый 2 69 4 5 4" xfId="29559" xr:uid="{00000000-0005-0000-0000-0000D15F0000}"/>
    <cellStyle name="Финансовый 2 69 4 5 5" xfId="30865" xr:uid="{00000000-0005-0000-0000-0000D25F0000}"/>
    <cellStyle name="Финансовый 2 69 4 5 6" xfId="34508" xr:uid="{00000000-0005-0000-0000-0000D35F0000}"/>
    <cellStyle name="Финансовый 2 69 4 5 7" xfId="35844" xr:uid="{00000000-0005-0000-0000-0000D45F0000}"/>
    <cellStyle name="Финансовый 2 69 5" xfId="11392" xr:uid="{00000000-0005-0000-0000-0000D55F0000}"/>
    <cellStyle name="Финансовый 2 69 6" xfId="13975" xr:uid="{00000000-0005-0000-0000-0000D65F0000}"/>
    <cellStyle name="Финансовый 2 69 7" xfId="14347" xr:uid="{00000000-0005-0000-0000-0000D75F0000}"/>
    <cellStyle name="Финансовый 2 69 7 2" xfId="16633" xr:uid="{00000000-0005-0000-0000-0000D85F0000}"/>
    <cellStyle name="Финансовый 2 69 7 3" xfId="20616" xr:uid="{00000000-0005-0000-0000-0000D95F0000}"/>
    <cellStyle name="Финансовый 2 69 7 4" xfId="22130" xr:uid="{00000000-0005-0000-0000-0000DA5F0000}"/>
    <cellStyle name="Финансовый 2 69 7 5" xfId="22635" xr:uid="{00000000-0005-0000-0000-0000DB5F0000}"/>
    <cellStyle name="Финансовый 2 69 7 6" xfId="24064" xr:uid="{00000000-0005-0000-0000-0000DC5F0000}"/>
    <cellStyle name="Финансовый 2 69 7 7" xfId="26165" xr:uid="{00000000-0005-0000-0000-0000DD5F0000}"/>
    <cellStyle name="Финансовый 2 69 7 8" xfId="33789" xr:uid="{00000000-0005-0000-0000-0000DE5F0000}"/>
    <cellStyle name="Финансовый 2 69 7 9" xfId="31618" xr:uid="{00000000-0005-0000-0000-0000DF5F0000}"/>
    <cellStyle name="Финансовый 2 69 8" xfId="17019" xr:uid="{00000000-0005-0000-0000-0000E05F0000}"/>
    <cellStyle name="Финансовый 2 69 9" xfId="18331" xr:uid="{00000000-0005-0000-0000-0000E15F0000}"/>
    <cellStyle name="Финансовый 2 69 9 2" xfId="24918" xr:uid="{00000000-0005-0000-0000-0000E25F0000}"/>
    <cellStyle name="Финансовый 2 69 9 3" xfId="27474" xr:uid="{00000000-0005-0000-0000-0000E35F0000}"/>
    <cellStyle name="Финансовый 2 69 9 4" xfId="28911" xr:uid="{00000000-0005-0000-0000-0000E45F0000}"/>
    <cellStyle name="Финансовый 2 69 9 5" xfId="30217" xr:uid="{00000000-0005-0000-0000-0000E55F0000}"/>
    <cellStyle name="Финансовый 2 69 9 6" xfId="35156" xr:uid="{00000000-0005-0000-0000-0000E65F0000}"/>
    <cellStyle name="Финансовый 2 69 9 7" xfId="36492" xr:uid="{00000000-0005-0000-0000-0000E75F0000}"/>
    <cellStyle name="Финансовый 2 7" xfId="166" xr:uid="{00000000-0005-0000-0000-0000E85F0000}"/>
    <cellStyle name="Финансовый 2 7 2" xfId="372" xr:uid="{00000000-0005-0000-0000-0000E95F0000}"/>
    <cellStyle name="Финансовый 2 7 2 2" xfId="8113" xr:uid="{00000000-0005-0000-0000-0000EA5F0000}"/>
    <cellStyle name="Финансовый 2 7 2 3" xfId="10280" xr:uid="{00000000-0005-0000-0000-0000EB5F0000}"/>
    <cellStyle name="Финансовый 2 7 3" xfId="1273" xr:uid="{00000000-0005-0000-0000-0000EC5F0000}"/>
    <cellStyle name="Финансовый 2 7 3 2" xfId="7703" xr:uid="{00000000-0005-0000-0000-0000ED5F0000}"/>
    <cellStyle name="Финансовый 2 7 3 2 2" xfId="13801" xr:uid="{00000000-0005-0000-0000-0000EE5F0000}"/>
    <cellStyle name="Финансовый 2 7 3 2 3" xfId="14521" xr:uid="{00000000-0005-0000-0000-0000EF5F0000}"/>
    <cellStyle name="Финансовый 2 7 3 2 3 2" xfId="16459" xr:uid="{00000000-0005-0000-0000-0000F05F0000}"/>
    <cellStyle name="Финансовый 2 7 3 2 3 3" xfId="20442" xr:uid="{00000000-0005-0000-0000-0000F15F0000}"/>
    <cellStyle name="Финансовый 2 7 3 2 3 4" xfId="23694" xr:uid="{00000000-0005-0000-0000-0000F25F0000}"/>
    <cellStyle name="Финансовый 2 7 3 2 3 5" xfId="26560" xr:uid="{00000000-0005-0000-0000-0000F35F0000}"/>
    <cellStyle name="Финансовый 2 7 3 2 3 6" xfId="25328" xr:uid="{00000000-0005-0000-0000-0000F45F0000}"/>
    <cellStyle name="Финансовый 2 7 3 2 3 7" xfId="24546" xr:uid="{00000000-0005-0000-0000-0000F55F0000}"/>
    <cellStyle name="Финансовый 2 7 3 2 3 8" xfId="33615" xr:uid="{00000000-0005-0000-0000-0000F65F0000}"/>
    <cellStyle name="Финансовый 2 7 3 2 3 9" xfId="31652" xr:uid="{00000000-0005-0000-0000-0000F75F0000}"/>
    <cellStyle name="Финансовый 2 7 3 2 4" xfId="17193" xr:uid="{00000000-0005-0000-0000-0000F85F0000}"/>
    <cellStyle name="Финансовый 2 7 3 2 5" xfId="18505" xr:uid="{00000000-0005-0000-0000-0000F95F0000}"/>
    <cellStyle name="Финансовый 2 7 3 2 5 2" xfId="21761" xr:uid="{00000000-0005-0000-0000-0000FA5F0000}"/>
    <cellStyle name="Финансовый 2 7 3 2 5 3" xfId="27648" xr:uid="{00000000-0005-0000-0000-0000FB5F0000}"/>
    <cellStyle name="Финансовый 2 7 3 2 5 4" xfId="29085" xr:uid="{00000000-0005-0000-0000-0000FC5F0000}"/>
    <cellStyle name="Финансовый 2 7 3 2 5 5" xfId="30391" xr:uid="{00000000-0005-0000-0000-0000FD5F0000}"/>
    <cellStyle name="Финансовый 2 7 3 2 5 6" xfId="34982" xr:uid="{00000000-0005-0000-0000-0000FE5F0000}"/>
    <cellStyle name="Финансовый 2 7 3 2 5 7" xfId="36318" xr:uid="{00000000-0005-0000-0000-0000FF5F0000}"/>
    <cellStyle name="Финансовый 2 7 3 3" xfId="12479" xr:uid="{00000000-0005-0000-0000-000000600000}"/>
    <cellStyle name="Финансовый 2 7 3 3 2" xfId="13153" xr:uid="{00000000-0005-0000-0000-000001600000}"/>
    <cellStyle name="Финансовый 2 7 3 3 3" xfId="15169" xr:uid="{00000000-0005-0000-0000-000002600000}"/>
    <cellStyle name="Финансовый 2 7 3 3 3 2" xfId="15811" xr:uid="{00000000-0005-0000-0000-000003600000}"/>
    <cellStyle name="Финансовый 2 7 3 3 3 3" xfId="19794" xr:uid="{00000000-0005-0000-0000-000004600000}"/>
    <cellStyle name="Финансовый 2 7 3 3 3 4" xfId="24797" xr:uid="{00000000-0005-0000-0000-000005600000}"/>
    <cellStyle name="Финансовый 2 7 3 3 3 5" xfId="26653" xr:uid="{00000000-0005-0000-0000-000006600000}"/>
    <cellStyle name="Финансовый 2 7 3 3 3 6" xfId="21969" xr:uid="{00000000-0005-0000-0000-000007600000}"/>
    <cellStyle name="Финансовый 2 7 3 3 3 7" xfId="26171" xr:uid="{00000000-0005-0000-0000-000008600000}"/>
    <cellStyle name="Финансовый 2 7 3 3 3 8" xfId="32967" xr:uid="{00000000-0005-0000-0000-000009600000}"/>
    <cellStyle name="Финансовый 2 7 3 3 3 9" xfId="32080" xr:uid="{00000000-0005-0000-0000-00000A600000}"/>
    <cellStyle name="Финансовый 2 7 3 3 4" xfId="17841" xr:uid="{00000000-0005-0000-0000-00000B600000}"/>
    <cellStyle name="Финансовый 2 7 3 3 5" xfId="19153" xr:uid="{00000000-0005-0000-0000-00000C600000}"/>
    <cellStyle name="Финансовый 2 7 3 3 5 2" xfId="24332" xr:uid="{00000000-0005-0000-0000-00000D600000}"/>
    <cellStyle name="Финансовый 2 7 3 3 5 3" xfId="28296" xr:uid="{00000000-0005-0000-0000-00000E600000}"/>
    <cellStyle name="Финансовый 2 7 3 3 5 4" xfId="29733" xr:uid="{00000000-0005-0000-0000-00000F600000}"/>
    <cellStyle name="Финансовый 2 7 3 3 5 5" xfId="31039" xr:uid="{00000000-0005-0000-0000-000010600000}"/>
    <cellStyle name="Финансовый 2 7 3 3 5 6" xfId="34334" xr:uid="{00000000-0005-0000-0000-000011600000}"/>
    <cellStyle name="Финансовый 2 7 3 3 5 7" xfId="35670" xr:uid="{00000000-0005-0000-0000-000012600000}"/>
    <cellStyle name="Финансовый 2 7 4" xfId="10076" xr:uid="{00000000-0005-0000-0000-000013600000}"/>
    <cellStyle name="Финансовый 2 7 4 2" xfId="13326" xr:uid="{00000000-0005-0000-0000-000014600000}"/>
    <cellStyle name="Финансовый 2 7 4 3" xfId="14996" xr:uid="{00000000-0005-0000-0000-000015600000}"/>
    <cellStyle name="Финансовый 2 7 4 3 2" xfId="15984" xr:uid="{00000000-0005-0000-0000-000016600000}"/>
    <cellStyle name="Финансовый 2 7 4 3 3" xfId="19967" xr:uid="{00000000-0005-0000-0000-000017600000}"/>
    <cellStyle name="Финансовый 2 7 4 3 4" xfId="21421" xr:uid="{00000000-0005-0000-0000-000018600000}"/>
    <cellStyle name="Финансовый 2 7 4 3 5" xfId="24577" xr:uid="{00000000-0005-0000-0000-000019600000}"/>
    <cellStyle name="Финансовый 2 7 4 3 6" xfId="21553" xr:uid="{00000000-0005-0000-0000-00001A600000}"/>
    <cellStyle name="Финансовый 2 7 4 3 7" xfId="25791" xr:uid="{00000000-0005-0000-0000-00001B600000}"/>
    <cellStyle name="Финансовый 2 7 4 3 8" xfId="33140" xr:uid="{00000000-0005-0000-0000-00001C600000}"/>
    <cellStyle name="Финансовый 2 7 4 3 9" xfId="31507" xr:uid="{00000000-0005-0000-0000-00001D600000}"/>
    <cellStyle name="Финансовый 2 7 4 4" xfId="17668" xr:uid="{00000000-0005-0000-0000-00001E600000}"/>
    <cellStyle name="Финансовый 2 7 4 5" xfId="18980" xr:uid="{00000000-0005-0000-0000-00001F600000}"/>
    <cellStyle name="Финансовый 2 7 4 5 2" xfId="23338" xr:uid="{00000000-0005-0000-0000-000020600000}"/>
    <cellStyle name="Финансовый 2 7 4 5 3" xfId="28123" xr:uid="{00000000-0005-0000-0000-000021600000}"/>
    <cellStyle name="Финансовый 2 7 4 5 4" xfId="29560" xr:uid="{00000000-0005-0000-0000-000022600000}"/>
    <cellStyle name="Финансовый 2 7 4 5 5" xfId="30866" xr:uid="{00000000-0005-0000-0000-000023600000}"/>
    <cellStyle name="Финансовый 2 7 4 5 6" xfId="34507" xr:uid="{00000000-0005-0000-0000-000024600000}"/>
    <cellStyle name="Финансовый 2 7 4 5 7" xfId="35843" xr:uid="{00000000-0005-0000-0000-000025600000}"/>
    <cellStyle name="Финансовый 2 7 5" xfId="11158" xr:uid="{00000000-0005-0000-0000-000026600000}"/>
    <cellStyle name="Финансовый 2 7 6" xfId="13974" xr:uid="{00000000-0005-0000-0000-000027600000}"/>
    <cellStyle name="Финансовый 2 7 7" xfId="14155" xr:uid="{00000000-0005-0000-0000-000028600000}"/>
    <cellStyle name="Финансовый 2 7 7 2" xfId="16632" xr:uid="{00000000-0005-0000-0000-000029600000}"/>
    <cellStyle name="Финансовый 2 7 7 3" xfId="20615" xr:uid="{00000000-0005-0000-0000-00002A600000}"/>
    <cellStyle name="Финансовый 2 7 7 4" xfId="25065" xr:uid="{00000000-0005-0000-0000-00002B600000}"/>
    <cellStyle name="Финансовый 2 7 7 5" xfId="26317" xr:uid="{00000000-0005-0000-0000-00002C600000}"/>
    <cellStyle name="Финансовый 2 7 7 6" xfId="22899" xr:uid="{00000000-0005-0000-0000-00002D600000}"/>
    <cellStyle name="Финансовый 2 7 7 7" xfId="26673" xr:uid="{00000000-0005-0000-0000-00002E600000}"/>
    <cellStyle name="Финансовый 2 7 7 8" xfId="33788" xr:uid="{00000000-0005-0000-0000-00002F600000}"/>
    <cellStyle name="Финансовый 2 7 7 9" xfId="31634" xr:uid="{00000000-0005-0000-0000-000030600000}"/>
    <cellStyle name="Финансовый 2 7 8" xfId="14348" xr:uid="{00000000-0005-0000-0000-000031600000}"/>
    <cellStyle name="Финансовый 2 7 8 2" xfId="17020" xr:uid="{00000000-0005-0000-0000-000032600000}"/>
    <cellStyle name="Финансовый 2 7 8 3" xfId="20806" xr:uid="{00000000-0005-0000-0000-000033600000}"/>
    <cellStyle name="Финансовый 2 7 8 4" xfId="22075" xr:uid="{00000000-0005-0000-0000-000034600000}"/>
    <cellStyle name="Финансовый 2 7 8 5" xfId="25414" xr:uid="{00000000-0005-0000-0000-000035600000}"/>
    <cellStyle name="Финансовый 2 7 8 6" xfId="23443" xr:uid="{00000000-0005-0000-0000-000036600000}"/>
    <cellStyle name="Финансовый 2 7 8 7" xfId="27164" xr:uid="{00000000-0005-0000-0000-000037600000}"/>
    <cellStyle name="Финансовый 2 7 8 8" xfId="33979" xr:uid="{00000000-0005-0000-0000-000038600000}"/>
    <cellStyle name="Финансовый 2 7 8 9" xfId="35340" xr:uid="{00000000-0005-0000-0000-000039600000}"/>
    <cellStyle name="Финансовый 2 7 9" xfId="18332" xr:uid="{00000000-0005-0000-0000-00003A600000}"/>
    <cellStyle name="Финансовый 2 7 9 2" xfId="24530" xr:uid="{00000000-0005-0000-0000-00003B600000}"/>
    <cellStyle name="Финансовый 2 7 9 3" xfId="27475" xr:uid="{00000000-0005-0000-0000-00003C600000}"/>
    <cellStyle name="Финансовый 2 7 9 4" xfId="28912" xr:uid="{00000000-0005-0000-0000-00003D600000}"/>
    <cellStyle name="Финансовый 2 7 9 5" xfId="30218" xr:uid="{00000000-0005-0000-0000-00003E600000}"/>
    <cellStyle name="Финансовый 2 7 9 6" xfId="35155" xr:uid="{00000000-0005-0000-0000-00003F600000}"/>
    <cellStyle name="Финансовый 2 7 9 7" xfId="36491" xr:uid="{00000000-0005-0000-0000-000040600000}"/>
    <cellStyle name="Финансовый 2 70" xfId="167" xr:uid="{00000000-0005-0000-0000-000041600000}"/>
    <cellStyle name="Финансовый 2 70 2" xfId="529" xr:uid="{00000000-0005-0000-0000-000042600000}"/>
    <cellStyle name="Финансовый 2 70 2 2" xfId="9124" xr:uid="{00000000-0005-0000-0000-000043600000}"/>
    <cellStyle name="Финансовый 2 70 2 3" xfId="10437" xr:uid="{00000000-0005-0000-0000-000044600000}"/>
    <cellStyle name="Финансовый 2 70 3" xfId="1508" xr:uid="{00000000-0005-0000-0000-000045600000}"/>
    <cellStyle name="Финансовый 2 70 3 2" xfId="8316" xr:uid="{00000000-0005-0000-0000-000046600000}"/>
    <cellStyle name="Финансовый 2 70 3 2 2" xfId="13639" xr:uid="{00000000-0005-0000-0000-000047600000}"/>
    <cellStyle name="Финансовый 2 70 3 2 3" xfId="14683" xr:uid="{00000000-0005-0000-0000-000048600000}"/>
    <cellStyle name="Финансовый 2 70 3 2 3 2" xfId="16297" xr:uid="{00000000-0005-0000-0000-000049600000}"/>
    <cellStyle name="Финансовый 2 70 3 2 3 3" xfId="20280" xr:uid="{00000000-0005-0000-0000-00004A600000}"/>
    <cellStyle name="Финансовый 2 70 3 2 3 4" xfId="23280" xr:uid="{00000000-0005-0000-0000-00004B600000}"/>
    <cellStyle name="Финансовый 2 70 3 2 3 5" xfId="26886" xr:uid="{00000000-0005-0000-0000-00004C600000}"/>
    <cellStyle name="Финансовый 2 70 3 2 3 6" xfId="24086" xr:uid="{00000000-0005-0000-0000-00004D600000}"/>
    <cellStyle name="Финансовый 2 70 3 2 3 7" xfId="28643" xr:uid="{00000000-0005-0000-0000-00004E600000}"/>
    <cellStyle name="Финансовый 2 70 3 2 3 8" xfId="33453" xr:uid="{00000000-0005-0000-0000-00004F600000}"/>
    <cellStyle name="Финансовый 2 70 3 2 3 9" xfId="31745" xr:uid="{00000000-0005-0000-0000-000050600000}"/>
    <cellStyle name="Финансовый 2 70 3 2 4" xfId="17355" xr:uid="{00000000-0005-0000-0000-000051600000}"/>
    <cellStyle name="Финансовый 2 70 3 2 5" xfId="18667" xr:uid="{00000000-0005-0000-0000-000052600000}"/>
    <cellStyle name="Финансовый 2 70 3 2 5 2" xfId="21312" xr:uid="{00000000-0005-0000-0000-000053600000}"/>
    <cellStyle name="Финансовый 2 70 3 2 5 3" xfId="27810" xr:uid="{00000000-0005-0000-0000-000054600000}"/>
    <cellStyle name="Финансовый 2 70 3 2 5 4" xfId="29247" xr:uid="{00000000-0005-0000-0000-000055600000}"/>
    <cellStyle name="Финансовый 2 70 3 2 5 5" xfId="30553" xr:uid="{00000000-0005-0000-0000-000056600000}"/>
    <cellStyle name="Финансовый 2 70 3 2 5 6" xfId="34820" xr:uid="{00000000-0005-0000-0000-000057600000}"/>
    <cellStyle name="Финансовый 2 70 3 2 5 7" xfId="36156" xr:uid="{00000000-0005-0000-0000-000058600000}"/>
    <cellStyle name="Финансовый 2 70 3 3" xfId="12641" xr:uid="{00000000-0005-0000-0000-000059600000}"/>
    <cellStyle name="Финансовый 2 70 3 3 2" xfId="12991" xr:uid="{00000000-0005-0000-0000-00005A600000}"/>
    <cellStyle name="Финансовый 2 70 3 3 3" xfId="15331" xr:uid="{00000000-0005-0000-0000-00005B600000}"/>
    <cellStyle name="Финансовый 2 70 3 3 3 2" xfId="15649" xr:uid="{00000000-0005-0000-0000-00005C600000}"/>
    <cellStyle name="Финансовый 2 70 3 3 3 3" xfId="19632" xr:uid="{00000000-0005-0000-0000-00005D600000}"/>
    <cellStyle name="Финансовый 2 70 3 3 3 4" xfId="23006" xr:uid="{00000000-0005-0000-0000-00005E600000}"/>
    <cellStyle name="Финансовый 2 70 3 3 3 5" xfId="24660" xr:uid="{00000000-0005-0000-0000-00005F600000}"/>
    <cellStyle name="Финансовый 2 70 3 3 3 6" xfId="21246" xr:uid="{00000000-0005-0000-0000-000060600000}"/>
    <cellStyle name="Финансовый 2 70 3 3 3 7" xfId="24877" xr:uid="{00000000-0005-0000-0000-000061600000}"/>
    <cellStyle name="Финансовый 2 70 3 3 3 8" xfId="32805" xr:uid="{00000000-0005-0000-0000-000062600000}"/>
    <cellStyle name="Финансовый 2 70 3 3 3 9" xfId="31662" xr:uid="{00000000-0005-0000-0000-000063600000}"/>
    <cellStyle name="Финансовый 2 70 3 3 4" xfId="18003" xr:uid="{00000000-0005-0000-0000-000064600000}"/>
    <cellStyle name="Финансовый 2 70 3 3 5" xfId="19315" xr:uid="{00000000-0005-0000-0000-000065600000}"/>
    <cellStyle name="Финансовый 2 70 3 3 5 2" xfId="21361" xr:uid="{00000000-0005-0000-0000-000066600000}"/>
    <cellStyle name="Финансовый 2 70 3 3 5 3" xfId="28458" xr:uid="{00000000-0005-0000-0000-000067600000}"/>
    <cellStyle name="Финансовый 2 70 3 3 5 4" xfId="29895" xr:uid="{00000000-0005-0000-0000-000068600000}"/>
    <cellStyle name="Финансовый 2 70 3 3 5 5" xfId="31201" xr:uid="{00000000-0005-0000-0000-000069600000}"/>
    <cellStyle name="Финансовый 2 70 3 3 5 6" xfId="34172" xr:uid="{00000000-0005-0000-0000-00006A600000}"/>
    <cellStyle name="Финансовый 2 70 3 3 5 7" xfId="35508" xr:uid="{00000000-0005-0000-0000-00006B600000}"/>
    <cellStyle name="Финансовый 2 70 4" xfId="10077" xr:uid="{00000000-0005-0000-0000-00006C600000}"/>
    <cellStyle name="Финансовый 2 70 4 2" xfId="13325" xr:uid="{00000000-0005-0000-0000-00006D600000}"/>
    <cellStyle name="Финансовый 2 70 4 3" xfId="14997" xr:uid="{00000000-0005-0000-0000-00006E600000}"/>
    <cellStyle name="Финансовый 2 70 4 3 2" xfId="15983" xr:uid="{00000000-0005-0000-0000-00006F600000}"/>
    <cellStyle name="Финансовый 2 70 4 3 3" xfId="19966" xr:uid="{00000000-0005-0000-0000-000070600000}"/>
    <cellStyle name="Финансовый 2 70 4 3 4" xfId="21288" xr:uid="{00000000-0005-0000-0000-000071600000}"/>
    <cellStyle name="Финансовый 2 70 4 3 5" xfId="25963" xr:uid="{00000000-0005-0000-0000-000072600000}"/>
    <cellStyle name="Финансовый 2 70 4 3 6" xfId="24013" xr:uid="{00000000-0005-0000-0000-000073600000}"/>
    <cellStyle name="Финансовый 2 70 4 3 7" xfId="26597" xr:uid="{00000000-0005-0000-0000-000074600000}"/>
    <cellStyle name="Финансовый 2 70 4 3 8" xfId="33139" xr:uid="{00000000-0005-0000-0000-000075600000}"/>
    <cellStyle name="Финансовый 2 70 4 3 9" xfId="31518" xr:uid="{00000000-0005-0000-0000-000076600000}"/>
    <cellStyle name="Финансовый 2 70 4 4" xfId="17669" xr:uid="{00000000-0005-0000-0000-000077600000}"/>
    <cellStyle name="Финансовый 2 70 4 5" xfId="18981" xr:uid="{00000000-0005-0000-0000-000078600000}"/>
    <cellStyle name="Финансовый 2 70 4 5 2" xfId="22921" xr:uid="{00000000-0005-0000-0000-000079600000}"/>
    <cellStyle name="Финансовый 2 70 4 5 3" xfId="28124" xr:uid="{00000000-0005-0000-0000-00007A600000}"/>
    <cellStyle name="Финансовый 2 70 4 5 4" xfId="29561" xr:uid="{00000000-0005-0000-0000-00007B600000}"/>
    <cellStyle name="Финансовый 2 70 4 5 5" xfId="30867" xr:uid="{00000000-0005-0000-0000-00007C600000}"/>
    <cellStyle name="Финансовый 2 70 4 5 6" xfId="34506" xr:uid="{00000000-0005-0000-0000-00007D600000}"/>
    <cellStyle name="Финансовый 2 70 4 5 7" xfId="35842" xr:uid="{00000000-0005-0000-0000-00007E600000}"/>
    <cellStyle name="Финансовый 2 70 5" xfId="11393" xr:uid="{00000000-0005-0000-0000-00007F600000}"/>
    <cellStyle name="Финансовый 2 70 6" xfId="13973" xr:uid="{00000000-0005-0000-0000-000080600000}"/>
    <cellStyle name="Финансовый 2 70 7" xfId="14349" xr:uid="{00000000-0005-0000-0000-000081600000}"/>
    <cellStyle name="Финансовый 2 70 7 2" xfId="16631" xr:uid="{00000000-0005-0000-0000-000082600000}"/>
    <cellStyle name="Финансовый 2 70 7 3" xfId="20614" xr:uid="{00000000-0005-0000-0000-000083600000}"/>
    <cellStyle name="Финансовый 2 70 7 4" xfId="20961" xr:uid="{00000000-0005-0000-0000-000084600000}"/>
    <cellStyle name="Финансовый 2 70 7 5" xfId="21209" xr:uid="{00000000-0005-0000-0000-000085600000}"/>
    <cellStyle name="Финансовый 2 70 7 6" xfId="23496" xr:uid="{00000000-0005-0000-0000-000086600000}"/>
    <cellStyle name="Финансовый 2 70 7 7" xfId="26714" xr:uid="{00000000-0005-0000-0000-000087600000}"/>
    <cellStyle name="Финансовый 2 70 7 8" xfId="33787" xr:uid="{00000000-0005-0000-0000-000088600000}"/>
    <cellStyle name="Финансовый 2 70 7 9" xfId="31672" xr:uid="{00000000-0005-0000-0000-000089600000}"/>
    <cellStyle name="Финансовый 2 70 8" xfId="17021" xr:uid="{00000000-0005-0000-0000-00008A600000}"/>
    <cellStyle name="Финансовый 2 70 9" xfId="18333" xr:uid="{00000000-0005-0000-0000-00008B600000}"/>
    <cellStyle name="Финансовый 2 70 9 2" xfId="24325" xr:uid="{00000000-0005-0000-0000-00008C600000}"/>
    <cellStyle name="Финансовый 2 70 9 3" xfId="27476" xr:uid="{00000000-0005-0000-0000-00008D600000}"/>
    <cellStyle name="Финансовый 2 70 9 4" xfId="28913" xr:uid="{00000000-0005-0000-0000-00008E600000}"/>
    <cellStyle name="Финансовый 2 70 9 5" xfId="30219" xr:uid="{00000000-0005-0000-0000-00008F600000}"/>
    <cellStyle name="Финансовый 2 70 9 6" xfId="35154" xr:uid="{00000000-0005-0000-0000-000090600000}"/>
    <cellStyle name="Финансовый 2 70 9 7" xfId="36490" xr:uid="{00000000-0005-0000-0000-000091600000}"/>
    <cellStyle name="Финансовый 2 71" xfId="168" xr:uid="{00000000-0005-0000-0000-000092600000}"/>
    <cellStyle name="Финансовый 2 71 2" xfId="530" xr:uid="{00000000-0005-0000-0000-000093600000}"/>
    <cellStyle name="Финансовый 2 71 2 2" xfId="9120" xr:uid="{00000000-0005-0000-0000-000094600000}"/>
    <cellStyle name="Финансовый 2 71 2 3" xfId="10438" xr:uid="{00000000-0005-0000-0000-000095600000}"/>
    <cellStyle name="Финансовый 2 71 3" xfId="1509" xr:uid="{00000000-0005-0000-0000-000096600000}"/>
    <cellStyle name="Финансовый 2 71 3 2" xfId="8080" xr:uid="{00000000-0005-0000-0000-000097600000}"/>
    <cellStyle name="Финансовый 2 71 3 2 2" xfId="13700" xr:uid="{00000000-0005-0000-0000-000098600000}"/>
    <cellStyle name="Финансовый 2 71 3 2 3" xfId="14622" xr:uid="{00000000-0005-0000-0000-000099600000}"/>
    <cellStyle name="Финансовый 2 71 3 2 3 2" xfId="16358" xr:uid="{00000000-0005-0000-0000-00009A600000}"/>
    <cellStyle name="Финансовый 2 71 3 2 3 3" xfId="20341" xr:uid="{00000000-0005-0000-0000-00009B600000}"/>
    <cellStyle name="Финансовый 2 71 3 2 3 4" xfId="25162" xr:uid="{00000000-0005-0000-0000-00009C600000}"/>
    <cellStyle name="Финансовый 2 71 3 2 3 5" xfId="27161" xr:uid="{00000000-0005-0000-0000-00009D600000}"/>
    <cellStyle name="Финансовый 2 71 3 2 3 6" xfId="25674" xr:uid="{00000000-0005-0000-0000-00009E600000}"/>
    <cellStyle name="Финансовый 2 71 3 2 3 7" xfId="21642" xr:uid="{00000000-0005-0000-0000-00009F600000}"/>
    <cellStyle name="Финансовый 2 71 3 2 3 8" xfId="33514" xr:uid="{00000000-0005-0000-0000-0000A0600000}"/>
    <cellStyle name="Финансовый 2 71 3 2 3 9" xfId="31840" xr:uid="{00000000-0005-0000-0000-0000A1600000}"/>
    <cellStyle name="Финансовый 2 71 3 2 4" xfId="17294" xr:uid="{00000000-0005-0000-0000-0000A2600000}"/>
    <cellStyle name="Финансовый 2 71 3 2 5" xfId="18606" xr:uid="{00000000-0005-0000-0000-0000A3600000}"/>
    <cellStyle name="Финансовый 2 71 3 2 5 2" xfId="24394" xr:uid="{00000000-0005-0000-0000-0000A4600000}"/>
    <cellStyle name="Финансовый 2 71 3 2 5 3" xfId="27749" xr:uid="{00000000-0005-0000-0000-0000A5600000}"/>
    <cellStyle name="Финансовый 2 71 3 2 5 4" xfId="29186" xr:uid="{00000000-0005-0000-0000-0000A6600000}"/>
    <cellStyle name="Финансовый 2 71 3 2 5 5" xfId="30492" xr:uid="{00000000-0005-0000-0000-0000A7600000}"/>
    <cellStyle name="Финансовый 2 71 3 2 5 6" xfId="34881" xr:uid="{00000000-0005-0000-0000-0000A8600000}"/>
    <cellStyle name="Финансовый 2 71 3 2 5 7" xfId="36217" xr:uid="{00000000-0005-0000-0000-0000A9600000}"/>
    <cellStyle name="Финансовый 2 71 3 3" xfId="12580" xr:uid="{00000000-0005-0000-0000-0000AA600000}"/>
    <cellStyle name="Финансовый 2 71 3 3 2" xfId="13052" xr:uid="{00000000-0005-0000-0000-0000AB600000}"/>
    <cellStyle name="Финансовый 2 71 3 3 3" xfId="15270" xr:uid="{00000000-0005-0000-0000-0000AC600000}"/>
    <cellStyle name="Финансовый 2 71 3 3 3 2" xfId="15710" xr:uid="{00000000-0005-0000-0000-0000AD600000}"/>
    <cellStyle name="Финансовый 2 71 3 3 3 3" xfId="19693" xr:uid="{00000000-0005-0000-0000-0000AE600000}"/>
    <cellStyle name="Финансовый 2 71 3 3 3 4" xfId="24421" xr:uid="{00000000-0005-0000-0000-0000AF600000}"/>
    <cellStyle name="Финансовый 2 71 3 3 3 5" xfId="22258" xr:uid="{00000000-0005-0000-0000-0000B0600000}"/>
    <cellStyle name="Финансовый 2 71 3 3 3 6" xfId="25748" xr:uid="{00000000-0005-0000-0000-0000B1600000}"/>
    <cellStyle name="Финансовый 2 71 3 3 3 7" xfId="26109" xr:uid="{00000000-0005-0000-0000-0000B2600000}"/>
    <cellStyle name="Финансовый 2 71 3 3 3 8" xfId="32866" xr:uid="{00000000-0005-0000-0000-0000B3600000}"/>
    <cellStyle name="Финансовый 2 71 3 3 3 9" xfId="31435" xr:uid="{00000000-0005-0000-0000-0000B4600000}"/>
    <cellStyle name="Финансовый 2 71 3 3 4" xfId="17942" xr:uid="{00000000-0005-0000-0000-0000B5600000}"/>
    <cellStyle name="Финансовый 2 71 3 3 5" xfId="19254" xr:uid="{00000000-0005-0000-0000-0000B6600000}"/>
    <cellStyle name="Финансовый 2 71 3 3 5 2" xfId="21319" xr:uid="{00000000-0005-0000-0000-0000B7600000}"/>
    <cellStyle name="Финансовый 2 71 3 3 5 3" xfId="28397" xr:uid="{00000000-0005-0000-0000-0000B8600000}"/>
    <cellStyle name="Финансовый 2 71 3 3 5 4" xfId="29834" xr:uid="{00000000-0005-0000-0000-0000B9600000}"/>
    <cellStyle name="Финансовый 2 71 3 3 5 5" xfId="31140" xr:uid="{00000000-0005-0000-0000-0000BA600000}"/>
    <cellStyle name="Финансовый 2 71 3 3 5 6" xfId="34233" xr:uid="{00000000-0005-0000-0000-0000BB600000}"/>
    <cellStyle name="Финансовый 2 71 3 3 5 7" xfId="35569" xr:uid="{00000000-0005-0000-0000-0000BC600000}"/>
    <cellStyle name="Финансовый 2 71 4" xfId="10078" xr:uid="{00000000-0005-0000-0000-0000BD600000}"/>
    <cellStyle name="Финансовый 2 71 4 2" xfId="13324" xr:uid="{00000000-0005-0000-0000-0000BE600000}"/>
    <cellStyle name="Финансовый 2 71 4 3" xfId="14998" xr:uid="{00000000-0005-0000-0000-0000BF600000}"/>
    <cellStyle name="Финансовый 2 71 4 3 2" xfId="15982" xr:uid="{00000000-0005-0000-0000-0000C0600000}"/>
    <cellStyle name="Финансовый 2 71 4 3 3" xfId="19965" xr:uid="{00000000-0005-0000-0000-0000C1600000}"/>
    <cellStyle name="Финансовый 2 71 4 3 4" xfId="24799" xr:uid="{00000000-0005-0000-0000-0000C2600000}"/>
    <cellStyle name="Финансовый 2 71 4 3 5" xfId="25430" xr:uid="{00000000-0005-0000-0000-0000C3600000}"/>
    <cellStyle name="Финансовый 2 71 4 3 6" xfId="24154" xr:uid="{00000000-0005-0000-0000-0000C4600000}"/>
    <cellStyle name="Финансовый 2 71 4 3 7" xfId="26785" xr:uid="{00000000-0005-0000-0000-0000C5600000}"/>
    <cellStyle name="Финансовый 2 71 4 3 8" xfId="33138" xr:uid="{00000000-0005-0000-0000-0000C6600000}"/>
    <cellStyle name="Финансовый 2 71 4 3 9" xfId="31511" xr:uid="{00000000-0005-0000-0000-0000C7600000}"/>
    <cellStyle name="Финансовый 2 71 4 4" xfId="17670" xr:uid="{00000000-0005-0000-0000-0000C8600000}"/>
    <cellStyle name="Финансовый 2 71 4 5" xfId="18982" xr:uid="{00000000-0005-0000-0000-0000C9600000}"/>
    <cellStyle name="Финансовый 2 71 4 5 2" xfId="22950" xr:uid="{00000000-0005-0000-0000-0000CA600000}"/>
    <cellStyle name="Финансовый 2 71 4 5 3" xfId="28125" xr:uid="{00000000-0005-0000-0000-0000CB600000}"/>
    <cellStyle name="Финансовый 2 71 4 5 4" xfId="29562" xr:uid="{00000000-0005-0000-0000-0000CC600000}"/>
    <cellStyle name="Финансовый 2 71 4 5 5" xfId="30868" xr:uid="{00000000-0005-0000-0000-0000CD600000}"/>
    <cellStyle name="Финансовый 2 71 4 5 6" xfId="34505" xr:uid="{00000000-0005-0000-0000-0000CE600000}"/>
    <cellStyle name="Финансовый 2 71 4 5 7" xfId="35841" xr:uid="{00000000-0005-0000-0000-0000CF600000}"/>
    <cellStyle name="Финансовый 2 71 5" xfId="11394" xr:uid="{00000000-0005-0000-0000-0000D0600000}"/>
    <cellStyle name="Финансовый 2 71 6" xfId="13972" xr:uid="{00000000-0005-0000-0000-0000D1600000}"/>
    <cellStyle name="Финансовый 2 71 7" xfId="14350" xr:uid="{00000000-0005-0000-0000-0000D2600000}"/>
    <cellStyle name="Финансовый 2 71 7 2" xfId="16630" xr:uid="{00000000-0005-0000-0000-0000D3600000}"/>
    <cellStyle name="Финансовый 2 71 7 3" xfId="20613" xr:uid="{00000000-0005-0000-0000-0000D4600000}"/>
    <cellStyle name="Финансовый 2 71 7 4" xfId="22680" xr:uid="{00000000-0005-0000-0000-0000D5600000}"/>
    <cellStyle name="Финансовый 2 71 7 5" xfId="25003" xr:uid="{00000000-0005-0000-0000-0000D6600000}"/>
    <cellStyle name="Финансовый 2 71 7 6" xfId="21243" xr:uid="{00000000-0005-0000-0000-0000D7600000}"/>
    <cellStyle name="Финансовый 2 71 7 7" xfId="24543" xr:uid="{00000000-0005-0000-0000-0000D8600000}"/>
    <cellStyle name="Финансовый 2 71 7 8" xfId="33786" xr:uid="{00000000-0005-0000-0000-0000D9600000}"/>
    <cellStyle name="Финансовый 2 71 7 9" xfId="31688" xr:uid="{00000000-0005-0000-0000-0000DA600000}"/>
    <cellStyle name="Финансовый 2 71 8" xfId="17022" xr:uid="{00000000-0005-0000-0000-0000DB600000}"/>
    <cellStyle name="Финансовый 2 71 9" xfId="18334" xr:uid="{00000000-0005-0000-0000-0000DC600000}"/>
    <cellStyle name="Финансовый 2 71 9 2" xfId="24143" xr:uid="{00000000-0005-0000-0000-0000DD600000}"/>
    <cellStyle name="Финансовый 2 71 9 3" xfId="27477" xr:uid="{00000000-0005-0000-0000-0000DE600000}"/>
    <cellStyle name="Финансовый 2 71 9 4" xfId="28914" xr:uid="{00000000-0005-0000-0000-0000DF600000}"/>
    <cellStyle name="Финансовый 2 71 9 5" xfId="30220" xr:uid="{00000000-0005-0000-0000-0000E0600000}"/>
    <cellStyle name="Финансовый 2 71 9 6" xfId="35153" xr:uid="{00000000-0005-0000-0000-0000E1600000}"/>
    <cellStyle name="Финансовый 2 71 9 7" xfId="36489" xr:uid="{00000000-0005-0000-0000-0000E2600000}"/>
    <cellStyle name="Финансовый 2 72" xfId="169" xr:uid="{00000000-0005-0000-0000-0000E3600000}"/>
    <cellStyle name="Финансовый 2 72 2" xfId="531" xr:uid="{00000000-0005-0000-0000-0000E4600000}"/>
    <cellStyle name="Финансовый 2 72 2 2" xfId="9097" xr:uid="{00000000-0005-0000-0000-0000E5600000}"/>
    <cellStyle name="Финансовый 2 72 2 3" xfId="10439" xr:uid="{00000000-0005-0000-0000-0000E6600000}"/>
    <cellStyle name="Финансовый 2 72 3" xfId="1510" xr:uid="{00000000-0005-0000-0000-0000E7600000}"/>
    <cellStyle name="Финансовый 2 72 3 2" xfId="8720" xr:uid="{00000000-0005-0000-0000-0000E8600000}"/>
    <cellStyle name="Финансовый 2 72 3 2 2" xfId="13619" xr:uid="{00000000-0005-0000-0000-0000E9600000}"/>
    <cellStyle name="Финансовый 2 72 3 2 3" xfId="14703" xr:uid="{00000000-0005-0000-0000-0000EA600000}"/>
    <cellStyle name="Финансовый 2 72 3 2 3 2" xfId="16277" xr:uid="{00000000-0005-0000-0000-0000EB600000}"/>
    <cellStyle name="Финансовый 2 72 3 2 3 3" xfId="20260" xr:uid="{00000000-0005-0000-0000-0000EC600000}"/>
    <cellStyle name="Финансовый 2 72 3 2 3 4" xfId="23659" xr:uid="{00000000-0005-0000-0000-0000ED600000}"/>
    <cellStyle name="Финансовый 2 72 3 2 3 5" xfId="26929" xr:uid="{00000000-0005-0000-0000-0000EE600000}"/>
    <cellStyle name="Финансовый 2 72 3 2 3 6" xfId="24175" xr:uid="{00000000-0005-0000-0000-0000EF600000}"/>
    <cellStyle name="Финансовый 2 72 3 2 3 7" xfId="25501" xr:uid="{00000000-0005-0000-0000-0000F0600000}"/>
    <cellStyle name="Финансовый 2 72 3 2 3 8" xfId="33433" xr:uid="{00000000-0005-0000-0000-0000F1600000}"/>
    <cellStyle name="Финансовый 2 72 3 2 3 9" xfId="32452" xr:uid="{00000000-0005-0000-0000-0000F2600000}"/>
    <cellStyle name="Финансовый 2 72 3 2 4" xfId="17375" xr:uid="{00000000-0005-0000-0000-0000F3600000}"/>
    <cellStyle name="Финансовый 2 72 3 2 5" xfId="18687" xr:uid="{00000000-0005-0000-0000-0000F4600000}"/>
    <cellStyle name="Финансовый 2 72 3 2 5 2" xfId="22543" xr:uid="{00000000-0005-0000-0000-0000F5600000}"/>
    <cellStyle name="Финансовый 2 72 3 2 5 3" xfId="27830" xr:uid="{00000000-0005-0000-0000-0000F6600000}"/>
    <cellStyle name="Финансовый 2 72 3 2 5 4" xfId="29267" xr:uid="{00000000-0005-0000-0000-0000F7600000}"/>
    <cellStyle name="Финансовый 2 72 3 2 5 5" xfId="30573" xr:uid="{00000000-0005-0000-0000-0000F8600000}"/>
    <cellStyle name="Финансовый 2 72 3 2 5 6" xfId="34800" xr:uid="{00000000-0005-0000-0000-0000F9600000}"/>
    <cellStyle name="Финансовый 2 72 3 2 5 7" xfId="36136" xr:uid="{00000000-0005-0000-0000-0000FA600000}"/>
    <cellStyle name="Финансовый 2 72 3 3" xfId="12661" xr:uid="{00000000-0005-0000-0000-0000FB600000}"/>
    <cellStyle name="Финансовый 2 72 3 3 2" xfId="12971" xr:uid="{00000000-0005-0000-0000-0000FC600000}"/>
    <cellStyle name="Финансовый 2 72 3 3 3" xfId="15351" xr:uid="{00000000-0005-0000-0000-0000FD600000}"/>
    <cellStyle name="Финансовый 2 72 3 3 3 2" xfId="15629" xr:uid="{00000000-0005-0000-0000-0000FE600000}"/>
    <cellStyle name="Финансовый 2 72 3 3 3 3" xfId="19612" xr:uid="{00000000-0005-0000-0000-0000FF600000}"/>
    <cellStyle name="Финансовый 2 72 3 3 3 4" xfId="21871" xr:uid="{00000000-0005-0000-0000-000000610000}"/>
    <cellStyle name="Финансовый 2 72 3 3 3 5" xfId="22689" xr:uid="{00000000-0005-0000-0000-000001610000}"/>
    <cellStyle name="Финансовый 2 72 3 3 3 6" xfId="26419" xr:uid="{00000000-0005-0000-0000-000002610000}"/>
    <cellStyle name="Финансовый 2 72 3 3 3 7" xfId="21744" xr:uid="{00000000-0005-0000-0000-000003610000}"/>
    <cellStyle name="Финансовый 2 72 3 3 3 8" xfId="32785" xr:uid="{00000000-0005-0000-0000-000004610000}"/>
    <cellStyle name="Финансовый 2 72 3 3 3 9" xfId="31706" xr:uid="{00000000-0005-0000-0000-000005610000}"/>
    <cellStyle name="Финансовый 2 72 3 3 4" xfId="18023" xr:uid="{00000000-0005-0000-0000-000006610000}"/>
    <cellStyle name="Финансовый 2 72 3 3 5" xfId="19335" xr:uid="{00000000-0005-0000-0000-000007610000}"/>
    <cellStyle name="Финансовый 2 72 3 3 5 2" xfId="24330" xr:uid="{00000000-0005-0000-0000-000008610000}"/>
    <cellStyle name="Финансовый 2 72 3 3 5 3" xfId="28478" xr:uid="{00000000-0005-0000-0000-000009610000}"/>
    <cellStyle name="Финансовый 2 72 3 3 5 4" xfId="29915" xr:uid="{00000000-0005-0000-0000-00000A610000}"/>
    <cellStyle name="Финансовый 2 72 3 3 5 5" xfId="31221" xr:uid="{00000000-0005-0000-0000-00000B610000}"/>
    <cellStyle name="Финансовый 2 72 3 3 5 6" xfId="34152" xr:uid="{00000000-0005-0000-0000-00000C610000}"/>
    <cellStyle name="Финансовый 2 72 3 3 5 7" xfId="35488" xr:uid="{00000000-0005-0000-0000-00000D610000}"/>
    <cellStyle name="Финансовый 2 72 4" xfId="10079" xr:uid="{00000000-0005-0000-0000-00000E610000}"/>
    <cellStyle name="Финансовый 2 72 4 2" xfId="13323" xr:uid="{00000000-0005-0000-0000-00000F610000}"/>
    <cellStyle name="Финансовый 2 72 4 3" xfId="14999" xr:uid="{00000000-0005-0000-0000-000010610000}"/>
    <cellStyle name="Финансовый 2 72 4 3 2" xfId="15981" xr:uid="{00000000-0005-0000-0000-000011610000}"/>
    <cellStyle name="Финансовый 2 72 4 3 3" xfId="19964" xr:uid="{00000000-0005-0000-0000-000012610000}"/>
    <cellStyle name="Финансовый 2 72 4 3 4" xfId="24427" xr:uid="{00000000-0005-0000-0000-000013610000}"/>
    <cellStyle name="Финансовый 2 72 4 3 5" xfId="24230" xr:uid="{00000000-0005-0000-0000-000014610000}"/>
    <cellStyle name="Финансовый 2 72 4 3 6" xfId="26817" xr:uid="{00000000-0005-0000-0000-000015610000}"/>
    <cellStyle name="Финансовый 2 72 4 3 7" xfId="23414" xr:uid="{00000000-0005-0000-0000-000016610000}"/>
    <cellStyle name="Финансовый 2 72 4 3 8" xfId="33137" xr:uid="{00000000-0005-0000-0000-000017610000}"/>
    <cellStyle name="Финансовый 2 72 4 3 9" xfId="31496" xr:uid="{00000000-0005-0000-0000-000018610000}"/>
    <cellStyle name="Финансовый 2 72 4 4" xfId="17671" xr:uid="{00000000-0005-0000-0000-000019610000}"/>
    <cellStyle name="Финансовый 2 72 4 5" xfId="18983" xr:uid="{00000000-0005-0000-0000-00001A610000}"/>
    <cellStyle name="Финансовый 2 72 4 5 2" xfId="22673" xr:uid="{00000000-0005-0000-0000-00001B610000}"/>
    <cellStyle name="Финансовый 2 72 4 5 3" xfId="28126" xr:uid="{00000000-0005-0000-0000-00001C610000}"/>
    <cellStyle name="Финансовый 2 72 4 5 4" xfId="29563" xr:uid="{00000000-0005-0000-0000-00001D610000}"/>
    <cellStyle name="Финансовый 2 72 4 5 5" xfId="30869" xr:uid="{00000000-0005-0000-0000-00001E610000}"/>
    <cellStyle name="Финансовый 2 72 4 5 6" xfId="34504" xr:uid="{00000000-0005-0000-0000-00001F610000}"/>
    <cellStyle name="Финансовый 2 72 4 5 7" xfId="35840" xr:uid="{00000000-0005-0000-0000-000020610000}"/>
    <cellStyle name="Финансовый 2 72 5" xfId="11395" xr:uid="{00000000-0005-0000-0000-000021610000}"/>
    <cellStyle name="Финансовый 2 72 6" xfId="13971" xr:uid="{00000000-0005-0000-0000-000022610000}"/>
    <cellStyle name="Финансовый 2 72 7" xfId="14351" xr:uid="{00000000-0005-0000-0000-000023610000}"/>
    <cellStyle name="Финансовый 2 72 7 2" xfId="16629" xr:uid="{00000000-0005-0000-0000-000024610000}"/>
    <cellStyle name="Финансовый 2 72 7 3" xfId="20612" xr:uid="{00000000-0005-0000-0000-000025610000}"/>
    <cellStyle name="Финансовый 2 72 7 4" xfId="22643" xr:uid="{00000000-0005-0000-0000-000026610000}"/>
    <cellStyle name="Финансовый 2 72 7 5" xfId="27064" xr:uid="{00000000-0005-0000-0000-000027610000}"/>
    <cellStyle name="Финансовый 2 72 7 6" xfId="23998" xr:uid="{00000000-0005-0000-0000-000028610000}"/>
    <cellStyle name="Финансовый 2 72 7 7" xfId="25780" xr:uid="{00000000-0005-0000-0000-000029610000}"/>
    <cellStyle name="Финансовый 2 72 7 8" xfId="33785" xr:uid="{00000000-0005-0000-0000-00002A610000}"/>
    <cellStyle name="Финансовый 2 72 7 9" xfId="31392" xr:uid="{00000000-0005-0000-0000-00002B610000}"/>
    <cellStyle name="Финансовый 2 72 8" xfId="17023" xr:uid="{00000000-0005-0000-0000-00002C610000}"/>
    <cellStyle name="Финансовый 2 72 9" xfId="18335" xr:uid="{00000000-0005-0000-0000-00002D610000}"/>
    <cellStyle name="Финансовый 2 72 9 2" xfId="23729" xr:uid="{00000000-0005-0000-0000-00002E610000}"/>
    <cellStyle name="Финансовый 2 72 9 3" xfId="27478" xr:uid="{00000000-0005-0000-0000-00002F610000}"/>
    <cellStyle name="Финансовый 2 72 9 4" xfId="28915" xr:uid="{00000000-0005-0000-0000-000030610000}"/>
    <cellStyle name="Финансовый 2 72 9 5" xfId="30221" xr:uid="{00000000-0005-0000-0000-000031610000}"/>
    <cellStyle name="Финансовый 2 72 9 6" xfId="35152" xr:uid="{00000000-0005-0000-0000-000032610000}"/>
    <cellStyle name="Финансовый 2 72 9 7" xfId="36488" xr:uid="{00000000-0005-0000-0000-000033610000}"/>
    <cellStyle name="Финансовый 2 73" xfId="170" xr:uid="{00000000-0005-0000-0000-000034610000}"/>
    <cellStyle name="Финансовый 2 73 2" xfId="532" xr:uid="{00000000-0005-0000-0000-000035610000}"/>
    <cellStyle name="Финансовый 2 73 2 2" xfId="9126" xr:uid="{00000000-0005-0000-0000-000036610000}"/>
    <cellStyle name="Финансовый 2 73 2 3" xfId="10440" xr:uid="{00000000-0005-0000-0000-000037610000}"/>
    <cellStyle name="Финансовый 2 73 3" xfId="1511" xr:uid="{00000000-0005-0000-0000-000038610000}"/>
    <cellStyle name="Финансовый 2 73 3 2" xfId="7704" xr:uid="{00000000-0005-0000-0000-000039610000}"/>
    <cellStyle name="Финансовый 2 73 3 2 2" xfId="13800" xr:uid="{00000000-0005-0000-0000-00003A610000}"/>
    <cellStyle name="Финансовый 2 73 3 2 3" xfId="14522" xr:uid="{00000000-0005-0000-0000-00003B610000}"/>
    <cellStyle name="Финансовый 2 73 3 2 3 2" xfId="16458" xr:uid="{00000000-0005-0000-0000-00003C610000}"/>
    <cellStyle name="Финансовый 2 73 3 2 3 3" xfId="20441" xr:uid="{00000000-0005-0000-0000-00003D610000}"/>
    <cellStyle name="Финансовый 2 73 3 2 3 4" xfId="23488" xr:uid="{00000000-0005-0000-0000-00003E610000}"/>
    <cellStyle name="Финансовый 2 73 3 2 3 5" xfId="26682" xr:uid="{00000000-0005-0000-0000-00003F610000}"/>
    <cellStyle name="Финансовый 2 73 3 2 3 6" xfId="23347" xr:uid="{00000000-0005-0000-0000-000040610000}"/>
    <cellStyle name="Финансовый 2 73 3 2 3 7" xfId="27287" xr:uid="{00000000-0005-0000-0000-000041610000}"/>
    <cellStyle name="Финансовый 2 73 3 2 3 8" xfId="33614" xr:uid="{00000000-0005-0000-0000-000042610000}"/>
    <cellStyle name="Финансовый 2 73 3 2 3 9" xfId="31370" xr:uid="{00000000-0005-0000-0000-000043610000}"/>
    <cellStyle name="Финансовый 2 73 3 2 4" xfId="17194" xr:uid="{00000000-0005-0000-0000-000044610000}"/>
    <cellStyle name="Финансовый 2 73 3 2 5" xfId="18506" xr:uid="{00000000-0005-0000-0000-000045610000}"/>
    <cellStyle name="Финансовый 2 73 3 2 5 2" xfId="25248" xr:uid="{00000000-0005-0000-0000-000046610000}"/>
    <cellStyle name="Финансовый 2 73 3 2 5 3" xfId="27649" xr:uid="{00000000-0005-0000-0000-000047610000}"/>
    <cellStyle name="Финансовый 2 73 3 2 5 4" xfId="29086" xr:uid="{00000000-0005-0000-0000-000048610000}"/>
    <cellStyle name="Финансовый 2 73 3 2 5 5" xfId="30392" xr:uid="{00000000-0005-0000-0000-000049610000}"/>
    <cellStyle name="Финансовый 2 73 3 2 5 6" xfId="34981" xr:uid="{00000000-0005-0000-0000-00004A610000}"/>
    <cellStyle name="Финансовый 2 73 3 2 5 7" xfId="36317" xr:uid="{00000000-0005-0000-0000-00004B610000}"/>
    <cellStyle name="Финансовый 2 73 3 3" xfId="12480" xr:uid="{00000000-0005-0000-0000-00004C610000}"/>
    <cellStyle name="Финансовый 2 73 3 3 2" xfId="13152" xr:uid="{00000000-0005-0000-0000-00004D610000}"/>
    <cellStyle name="Финансовый 2 73 3 3 3" xfId="15170" xr:uid="{00000000-0005-0000-0000-00004E610000}"/>
    <cellStyle name="Финансовый 2 73 3 3 3 2" xfId="15810" xr:uid="{00000000-0005-0000-0000-00004F610000}"/>
    <cellStyle name="Финансовый 2 73 3 3 3 3" xfId="19793" xr:uid="{00000000-0005-0000-0000-000050610000}"/>
    <cellStyle name="Финансовый 2 73 3 3 3 4" xfId="24425" xr:uid="{00000000-0005-0000-0000-000051610000}"/>
    <cellStyle name="Финансовый 2 73 3 3 3 5" xfId="26824" xr:uid="{00000000-0005-0000-0000-000052610000}"/>
    <cellStyle name="Финансовый 2 73 3 3 3 6" xfId="25075" xr:uid="{00000000-0005-0000-0000-000053610000}"/>
    <cellStyle name="Финансовый 2 73 3 3 3 7" xfId="24687" xr:uid="{00000000-0005-0000-0000-000054610000}"/>
    <cellStyle name="Финансовый 2 73 3 3 3 8" xfId="32966" xr:uid="{00000000-0005-0000-0000-000055610000}"/>
    <cellStyle name="Финансовый 2 73 3 3 3 9" xfId="32141" xr:uid="{00000000-0005-0000-0000-000056610000}"/>
    <cellStyle name="Финансовый 2 73 3 3 4" xfId="17842" xr:uid="{00000000-0005-0000-0000-000057610000}"/>
    <cellStyle name="Финансовый 2 73 3 3 5" xfId="19154" xr:uid="{00000000-0005-0000-0000-000058610000}"/>
    <cellStyle name="Финансовый 2 73 3 3 5 2" xfId="24150" xr:uid="{00000000-0005-0000-0000-000059610000}"/>
    <cellStyle name="Финансовый 2 73 3 3 5 3" xfId="28297" xr:uid="{00000000-0005-0000-0000-00005A610000}"/>
    <cellStyle name="Финансовый 2 73 3 3 5 4" xfId="29734" xr:uid="{00000000-0005-0000-0000-00005B610000}"/>
    <cellStyle name="Финансовый 2 73 3 3 5 5" xfId="31040" xr:uid="{00000000-0005-0000-0000-00005C610000}"/>
    <cellStyle name="Финансовый 2 73 3 3 5 6" xfId="34333" xr:uid="{00000000-0005-0000-0000-00005D610000}"/>
    <cellStyle name="Финансовый 2 73 3 3 5 7" xfId="35669" xr:uid="{00000000-0005-0000-0000-00005E610000}"/>
    <cellStyle name="Финансовый 2 73 4" xfId="10080" xr:uid="{00000000-0005-0000-0000-00005F610000}"/>
    <cellStyle name="Финансовый 2 73 4 2" xfId="13322" xr:uid="{00000000-0005-0000-0000-000060610000}"/>
    <cellStyle name="Финансовый 2 73 4 3" xfId="15000" xr:uid="{00000000-0005-0000-0000-000061610000}"/>
    <cellStyle name="Финансовый 2 73 4 3 2" xfId="15980" xr:uid="{00000000-0005-0000-0000-000062610000}"/>
    <cellStyle name="Финансовый 2 73 4 3 3" xfId="19963" xr:uid="{00000000-0005-0000-0000-000063610000}"/>
    <cellStyle name="Финансовый 2 73 4 3 4" xfId="21061" xr:uid="{00000000-0005-0000-0000-000064610000}"/>
    <cellStyle name="Финансовый 2 73 4 3 5" xfId="23933" xr:uid="{00000000-0005-0000-0000-000065610000}"/>
    <cellStyle name="Финансовый 2 73 4 3 6" xfId="25018" xr:uid="{00000000-0005-0000-0000-000066610000}"/>
    <cellStyle name="Финансовый 2 73 4 3 7" xfId="26696" xr:uid="{00000000-0005-0000-0000-000067610000}"/>
    <cellStyle name="Финансовый 2 73 4 3 8" xfId="33136" xr:uid="{00000000-0005-0000-0000-000068610000}"/>
    <cellStyle name="Финансовый 2 73 4 3 9" xfId="31525" xr:uid="{00000000-0005-0000-0000-000069610000}"/>
    <cellStyle name="Финансовый 2 73 4 4" xfId="17672" xr:uid="{00000000-0005-0000-0000-00006A610000}"/>
    <cellStyle name="Финансовый 2 73 4 5" xfId="18984" xr:uid="{00000000-0005-0000-0000-00006B610000}"/>
    <cellStyle name="Финансовый 2 73 4 5 2" xfId="22677" xr:uid="{00000000-0005-0000-0000-00006C610000}"/>
    <cellStyle name="Финансовый 2 73 4 5 3" xfId="28127" xr:uid="{00000000-0005-0000-0000-00006D610000}"/>
    <cellStyle name="Финансовый 2 73 4 5 4" xfId="29564" xr:uid="{00000000-0005-0000-0000-00006E610000}"/>
    <cellStyle name="Финансовый 2 73 4 5 5" xfId="30870" xr:uid="{00000000-0005-0000-0000-00006F610000}"/>
    <cellStyle name="Финансовый 2 73 4 5 6" xfId="34503" xr:uid="{00000000-0005-0000-0000-000070610000}"/>
    <cellStyle name="Финансовый 2 73 4 5 7" xfId="35839" xr:uid="{00000000-0005-0000-0000-000071610000}"/>
    <cellStyle name="Финансовый 2 73 5" xfId="11396" xr:uid="{00000000-0005-0000-0000-000072610000}"/>
    <cellStyle name="Финансовый 2 73 6" xfId="13970" xr:uid="{00000000-0005-0000-0000-000073610000}"/>
    <cellStyle name="Финансовый 2 73 7" xfId="14352" xr:uid="{00000000-0005-0000-0000-000074610000}"/>
    <cellStyle name="Финансовый 2 73 7 2" xfId="16628" xr:uid="{00000000-0005-0000-0000-000075610000}"/>
    <cellStyle name="Финансовый 2 73 7 3" xfId="20611" xr:uid="{00000000-0005-0000-0000-000076610000}"/>
    <cellStyle name="Финансовый 2 73 7 4" xfId="22263" xr:uid="{00000000-0005-0000-0000-000077610000}"/>
    <cellStyle name="Финансовый 2 73 7 5" xfId="21427" xr:uid="{00000000-0005-0000-0000-000078610000}"/>
    <cellStyle name="Финансовый 2 73 7 6" xfId="21203" xr:uid="{00000000-0005-0000-0000-000079610000}"/>
    <cellStyle name="Финансовый 2 73 7 7" xfId="26319" xr:uid="{00000000-0005-0000-0000-00007A610000}"/>
    <cellStyle name="Финансовый 2 73 7 8" xfId="33784" xr:uid="{00000000-0005-0000-0000-00007B610000}"/>
    <cellStyle name="Финансовый 2 73 7 9" xfId="31396" xr:uid="{00000000-0005-0000-0000-00007C610000}"/>
    <cellStyle name="Финансовый 2 73 8" xfId="17024" xr:uid="{00000000-0005-0000-0000-00007D610000}"/>
    <cellStyle name="Финансовый 2 73 9" xfId="18336" xr:uid="{00000000-0005-0000-0000-00007E610000}"/>
    <cellStyle name="Финансовый 2 73 9 2" xfId="23528" xr:uid="{00000000-0005-0000-0000-00007F610000}"/>
    <cellStyle name="Финансовый 2 73 9 3" xfId="27479" xr:uid="{00000000-0005-0000-0000-000080610000}"/>
    <cellStyle name="Финансовый 2 73 9 4" xfId="28916" xr:uid="{00000000-0005-0000-0000-000081610000}"/>
    <cellStyle name="Финансовый 2 73 9 5" xfId="30222" xr:uid="{00000000-0005-0000-0000-000082610000}"/>
    <cellStyle name="Финансовый 2 73 9 6" xfId="35151" xr:uid="{00000000-0005-0000-0000-000083610000}"/>
    <cellStyle name="Финансовый 2 73 9 7" xfId="36487" xr:uid="{00000000-0005-0000-0000-000084610000}"/>
    <cellStyle name="Финансовый 2 74" xfId="171" xr:uid="{00000000-0005-0000-0000-000085610000}"/>
    <cellStyle name="Финансовый 2 74 2" xfId="533" xr:uid="{00000000-0005-0000-0000-000086610000}"/>
    <cellStyle name="Финансовый 2 74 2 2" xfId="9117" xr:uid="{00000000-0005-0000-0000-000087610000}"/>
    <cellStyle name="Финансовый 2 74 2 3" xfId="10441" xr:uid="{00000000-0005-0000-0000-000088610000}"/>
    <cellStyle name="Финансовый 2 74 3" xfId="1512" xr:uid="{00000000-0005-0000-0000-000089610000}"/>
    <cellStyle name="Финансовый 2 74 3 2" xfId="8723" xr:uid="{00000000-0005-0000-0000-00008A610000}"/>
    <cellStyle name="Финансовый 2 74 3 2 2" xfId="13616" xr:uid="{00000000-0005-0000-0000-00008B610000}"/>
    <cellStyle name="Финансовый 2 74 3 2 3" xfId="14706" xr:uid="{00000000-0005-0000-0000-00008C610000}"/>
    <cellStyle name="Финансовый 2 74 3 2 3 2" xfId="16274" xr:uid="{00000000-0005-0000-0000-00008D610000}"/>
    <cellStyle name="Финансовый 2 74 3 2 3 3" xfId="20257" xr:uid="{00000000-0005-0000-0000-00008E610000}"/>
    <cellStyle name="Финансовый 2 74 3 2 3 4" xfId="25291" xr:uid="{00000000-0005-0000-0000-00008F610000}"/>
    <cellStyle name="Финансовый 2 74 3 2 3 5" xfId="27103" xr:uid="{00000000-0005-0000-0000-000090610000}"/>
    <cellStyle name="Финансовый 2 74 3 2 3 6" xfId="22669" xr:uid="{00000000-0005-0000-0000-000091610000}"/>
    <cellStyle name="Финансовый 2 74 3 2 3 7" xfId="21307" xr:uid="{00000000-0005-0000-0000-000092610000}"/>
    <cellStyle name="Финансовый 2 74 3 2 3 8" xfId="33430" xr:uid="{00000000-0005-0000-0000-000093610000}"/>
    <cellStyle name="Финансовый 2 74 3 2 3 9" xfId="32051" xr:uid="{00000000-0005-0000-0000-000094610000}"/>
    <cellStyle name="Финансовый 2 74 3 2 4" xfId="17378" xr:uid="{00000000-0005-0000-0000-000095610000}"/>
    <cellStyle name="Финансовый 2 74 3 2 5" xfId="18690" xr:uid="{00000000-0005-0000-0000-000096610000}"/>
    <cellStyle name="Финансовый 2 74 3 2 5 2" xfId="22378" xr:uid="{00000000-0005-0000-0000-000097610000}"/>
    <cellStyle name="Финансовый 2 74 3 2 5 3" xfId="27833" xr:uid="{00000000-0005-0000-0000-000098610000}"/>
    <cellStyle name="Финансовый 2 74 3 2 5 4" xfId="29270" xr:uid="{00000000-0005-0000-0000-000099610000}"/>
    <cellStyle name="Финансовый 2 74 3 2 5 5" xfId="30576" xr:uid="{00000000-0005-0000-0000-00009A610000}"/>
    <cellStyle name="Финансовый 2 74 3 2 5 6" xfId="34797" xr:uid="{00000000-0005-0000-0000-00009B610000}"/>
    <cellStyle name="Финансовый 2 74 3 2 5 7" xfId="36133" xr:uid="{00000000-0005-0000-0000-00009C610000}"/>
    <cellStyle name="Финансовый 2 74 3 3" xfId="12664" xr:uid="{00000000-0005-0000-0000-00009D610000}"/>
    <cellStyle name="Финансовый 2 74 3 3 2" xfId="12968" xr:uid="{00000000-0005-0000-0000-00009E610000}"/>
    <cellStyle name="Финансовый 2 74 3 3 3" xfId="15354" xr:uid="{00000000-0005-0000-0000-00009F610000}"/>
    <cellStyle name="Финансовый 2 74 3 3 3 2" xfId="15626" xr:uid="{00000000-0005-0000-0000-0000A0610000}"/>
    <cellStyle name="Финансовый 2 74 3 3 3 3" xfId="19609" xr:uid="{00000000-0005-0000-0000-0000A1610000}"/>
    <cellStyle name="Финансовый 2 74 3 3 3 4" xfId="21360" xr:uid="{00000000-0005-0000-0000-0000A2610000}"/>
    <cellStyle name="Финансовый 2 74 3 3 3 5" xfId="23759" xr:uid="{00000000-0005-0000-0000-0000A3610000}"/>
    <cellStyle name="Финансовый 2 74 3 3 3 6" xfId="25711" xr:uid="{00000000-0005-0000-0000-0000A4610000}"/>
    <cellStyle name="Финансовый 2 74 3 3 3 7" xfId="27176" xr:uid="{00000000-0005-0000-0000-0000A5610000}"/>
    <cellStyle name="Финансовый 2 74 3 3 3 8" xfId="32782" xr:uid="{00000000-0005-0000-0000-0000A6610000}"/>
    <cellStyle name="Финансовый 2 74 3 3 3 9" xfId="31753" xr:uid="{00000000-0005-0000-0000-0000A7610000}"/>
    <cellStyle name="Финансовый 2 74 3 3 4" xfId="18026" xr:uid="{00000000-0005-0000-0000-0000A8610000}"/>
    <cellStyle name="Финансовый 2 74 3 3 5" xfId="19338" xr:uid="{00000000-0005-0000-0000-0000A9610000}"/>
    <cellStyle name="Финансовый 2 74 3 3 5 2" xfId="23532" xr:uid="{00000000-0005-0000-0000-0000AA610000}"/>
    <cellStyle name="Финансовый 2 74 3 3 5 3" xfId="28481" xr:uid="{00000000-0005-0000-0000-0000AB610000}"/>
    <cellStyle name="Финансовый 2 74 3 3 5 4" xfId="29918" xr:uid="{00000000-0005-0000-0000-0000AC610000}"/>
    <cellStyle name="Финансовый 2 74 3 3 5 5" xfId="31224" xr:uid="{00000000-0005-0000-0000-0000AD610000}"/>
    <cellStyle name="Финансовый 2 74 3 3 5 6" xfId="34149" xr:uid="{00000000-0005-0000-0000-0000AE610000}"/>
    <cellStyle name="Финансовый 2 74 3 3 5 7" xfId="35485" xr:uid="{00000000-0005-0000-0000-0000AF610000}"/>
    <cellStyle name="Финансовый 2 74 4" xfId="10081" xr:uid="{00000000-0005-0000-0000-0000B0610000}"/>
    <cellStyle name="Финансовый 2 74 4 2" xfId="13321" xr:uid="{00000000-0005-0000-0000-0000B1610000}"/>
    <cellStyle name="Финансовый 2 74 4 3" xfId="15001" xr:uid="{00000000-0005-0000-0000-0000B2610000}"/>
    <cellStyle name="Финансовый 2 74 4 3 2" xfId="15979" xr:uid="{00000000-0005-0000-0000-0000B3610000}"/>
    <cellStyle name="Финансовый 2 74 4 3 3" xfId="19962" xr:uid="{00000000-0005-0000-0000-0000B4610000}"/>
    <cellStyle name="Финансовый 2 74 4 3 4" xfId="24998" xr:uid="{00000000-0005-0000-0000-0000B5610000}"/>
    <cellStyle name="Финансовый 2 74 4 3 5" xfId="26952" xr:uid="{00000000-0005-0000-0000-0000B6610000}"/>
    <cellStyle name="Финансовый 2 74 4 3 6" xfId="22313" xr:uid="{00000000-0005-0000-0000-0000B7610000}"/>
    <cellStyle name="Финансовый 2 74 4 3 7" xfId="24316" xr:uid="{00000000-0005-0000-0000-0000B8610000}"/>
    <cellStyle name="Финансовый 2 74 4 3 8" xfId="33135" xr:uid="{00000000-0005-0000-0000-0000B9610000}"/>
    <cellStyle name="Финансовый 2 74 4 3 9" xfId="31647" xr:uid="{00000000-0005-0000-0000-0000BA610000}"/>
    <cellStyle name="Финансовый 2 74 4 4" xfId="17673" xr:uid="{00000000-0005-0000-0000-0000BB610000}"/>
    <cellStyle name="Финансовый 2 74 4 5" xfId="18985" xr:uid="{00000000-0005-0000-0000-0000BC610000}"/>
    <cellStyle name="Финансовый 2 74 4 5 2" xfId="22683" xr:uid="{00000000-0005-0000-0000-0000BD610000}"/>
    <cellStyle name="Финансовый 2 74 4 5 3" xfId="28128" xr:uid="{00000000-0005-0000-0000-0000BE610000}"/>
    <cellStyle name="Финансовый 2 74 4 5 4" xfId="29565" xr:uid="{00000000-0005-0000-0000-0000BF610000}"/>
    <cellStyle name="Финансовый 2 74 4 5 5" xfId="30871" xr:uid="{00000000-0005-0000-0000-0000C0610000}"/>
    <cellStyle name="Финансовый 2 74 4 5 6" xfId="34502" xr:uid="{00000000-0005-0000-0000-0000C1610000}"/>
    <cellStyle name="Финансовый 2 74 4 5 7" xfId="35838" xr:uid="{00000000-0005-0000-0000-0000C2610000}"/>
    <cellStyle name="Финансовый 2 74 5" xfId="11397" xr:uid="{00000000-0005-0000-0000-0000C3610000}"/>
    <cellStyle name="Финансовый 2 74 6" xfId="13969" xr:uid="{00000000-0005-0000-0000-0000C4610000}"/>
    <cellStyle name="Финансовый 2 74 7" xfId="14353" xr:uid="{00000000-0005-0000-0000-0000C5610000}"/>
    <cellStyle name="Финансовый 2 74 7 2" xfId="16627" xr:uid="{00000000-0005-0000-0000-0000C6610000}"/>
    <cellStyle name="Финансовый 2 74 7 3" xfId="20610" xr:uid="{00000000-0005-0000-0000-0000C7610000}"/>
    <cellStyle name="Финансовый 2 74 7 4" xfId="22395" xr:uid="{00000000-0005-0000-0000-0000C8610000}"/>
    <cellStyle name="Финансовый 2 74 7 5" xfId="25875" xr:uid="{00000000-0005-0000-0000-0000C9610000}"/>
    <cellStyle name="Финансовый 2 74 7 6" xfId="27275" xr:uid="{00000000-0005-0000-0000-0000CA610000}"/>
    <cellStyle name="Финансовый 2 74 7 7" xfId="25946" xr:uid="{00000000-0005-0000-0000-0000CB610000}"/>
    <cellStyle name="Финансовый 2 74 7 8" xfId="33783" xr:uid="{00000000-0005-0000-0000-0000CC610000}"/>
    <cellStyle name="Финансовый 2 74 7 9" xfId="32365" xr:uid="{00000000-0005-0000-0000-0000CD610000}"/>
    <cellStyle name="Финансовый 2 74 8" xfId="17025" xr:uid="{00000000-0005-0000-0000-0000CE610000}"/>
    <cellStyle name="Финансовый 2 74 9" xfId="18337" xr:uid="{00000000-0005-0000-0000-0000CF610000}"/>
    <cellStyle name="Финансовый 2 74 9 2" xfId="23315" xr:uid="{00000000-0005-0000-0000-0000D0610000}"/>
    <cellStyle name="Финансовый 2 74 9 3" xfId="27480" xr:uid="{00000000-0005-0000-0000-0000D1610000}"/>
    <cellStyle name="Финансовый 2 74 9 4" xfId="28917" xr:uid="{00000000-0005-0000-0000-0000D2610000}"/>
    <cellStyle name="Финансовый 2 74 9 5" xfId="30223" xr:uid="{00000000-0005-0000-0000-0000D3610000}"/>
    <cellStyle name="Финансовый 2 74 9 6" xfId="35150" xr:uid="{00000000-0005-0000-0000-0000D4610000}"/>
    <cellStyle name="Финансовый 2 74 9 7" xfId="36486" xr:uid="{00000000-0005-0000-0000-0000D5610000}"/>
    <cellStyle name="Финансовый 2 75" xfId="172" xr:uid="{00000000-0005-0000-0000-0000D6610000}"/>
    <cellStyle name="Финансовый 2 75 2" xfId="534" xr:uid="{00000000-0005-0000-0000-0000D7610000}"/>
    <cellStyle name="Финансовый 2 75 2 2" xfId="9091" xr:uid="{00000000-0005-0000-0000-0000D8610000}"/>
    <cellStyle name="Финансовый 2 75 2 3" xfId="10442" xr:uid="{00000000-0005-0000-0000-0000D9610000}"/>
    <cellStyle name="Финансовый 2 75 3" xfId="1513" xr:uid="{00000000-0005-0000-0000-0000DA610000}"/>
    <cellStyle name="Финансовый 2 75 3 2" xfId="8081" xr:uid="{00000000-0005-0000-0000-0000DB610000}"/>
    <cellStyle name="Финансовый 2 75 3 2 2" xfId="13699" xr:uid="{00000000-0005-0000-0000-0000DC610000}"/>
    <cellStyle name="Финансовый 2 75 3 2 3" xfId="14623" xr:uid="{00000000-0005-0000-0000-0000DD610000}"/>
    <cellStyle name="Финансовый 2 75 3 2 3 2" xfId="16357" xr:uid="{00000000-0005-0000-0000-0000DE610000}"/>
    <cellStyle name="Финансовый 2 75 3 2 3 3" xfId="20340" xr:uid="{00000000-0005-0000-0000-0000DF610000}"/>
    <cellStyle name="Финансовый 2 75 3 2 3 4" xfId="21505" xr:uid="{00000000-0005-0000-0000-0000E0610000}"/>
    <cellStyle name="Финансовый 2 75 3 2 3 5" xfId="26425" xr:uid="{00000000-0005-0000-0000-0000E1610000}"/>
    <cellStyle name="Финансовый 2 75 3 2 3 6" xfId="26402" xr:uid="{00000000-0005-0000-0000-0000E2610000}"/>
    <cellStyle name="Финансовый 2 75 3 2 3 7" xfId="23910" xr:uid="{00000000-0005-0000-0000-0000E3610000}"/>
    <cellStyle name="Финансовый 2 75 3 2 3 8" xfId="33513" xr:uid="{00000000-0005-0000-0000-0000E4610000}"/>
    <cellStyle name="Финансовый 2 75 3 2 3 9" xfId="31856" xr:uid="{00000000-0005-0000-0000-0000E5610000}"/>
    <cellStyle name="Финансовый 2 75 3 2 4" xfId="17295" xr:uid="{00000000-0005-0000-0000-0000E6610000}"/>
    <cellStyle name="Финансовый 2 75 3 2 5" xfId="18607" xr:uid="{00000000-0005-0000-0000-0000E7610000}"/>
    <cellStyle name="Финансовый 2 75 3 2 5 2" xfId="24183" xr:uid="{00000000-0005-0000-0000-0000E8610000}"/>
    <cellStyle name="Финансовый 2 75 3 2 5 3" xfId="27750" xr:uid="{00000000-0005-0000-0000-0000E9610000}"/>
    <cellStyle name="Финансовый 2 75 3 2 5 4" xfId="29187" xr:uid="{00000000-0005-0000-0000-0000EA610000}"/>
    <cellStyle name="Финансовый 2 75 3 2 5 5" xfId="30493" xr:uid="{00000000-0005-0000-0000-0000EB610000}"/>
    <cellStyle name="Финансовый 2 75 3 2 5 6" xfId="34880" xr:uid="{00000000-0005-0000-0000-0000EC610000}"/>
    <cellStyle name="Финансовый 2 75 3 2 5 7" xfId="36216" xr:uid="{00000000-0005-0000-0000-0000ED610000}"/>
    <cellStyle name="Финансовый 2 75 3 3" xfId="12581" xr:uid="{00000000-0005-0000-0000-0000EE610000}"/>
    <cellStyle name="Финансовый 2 75 3 3 2" xfId="13051" xr:uid="{00000000-0005-0000-0000-0000EF610000}"/>
    <cellStyle name="Финансовый 2 75 3 3 3" xfId="15271" xr:uid="{00000000-0005-0000-0000-0000F0610000}"/>
    <cellStyle name="Финансовый 2 75 3 3 3 2" xfId="15709" xr:uid="{00000000-0005-0000-0000-0000F1610000}"/>
    <cellStyle name="Финансовый 2 75 3 3 3 3" xfId="19692" xr:uid="{00000000-0005-0000-0000-0000F2610000}"/>
    <cellStyle name="Финансовый 2 75 3 3 3 4" xfId="24203" xr:uid="{00000000-0005-0000-0000-0000F3610000}"/>
    <cellStyle name="Финансовый 2 75 3 3 3 5" xfId="26161" xr:uid="{00000000-0005-0000-0000-0000F4610000}"/>
    <cellStyle name="Финансовый 2 75 3 3 3 6" xfId="25427" xr:uid="{00000000-0005-0000-0000-0000F5610000}"/>
    <cellStyle name="Финансовый 2 75 3 3 3 7" xfId="26770" xr:uid="{00000000-0005-0000-0000-0000F6610000}"/>
    <cellStyle name="Финансовый 2 75 3 3 3 8" xfId="32865" xr:uid="{00000000-0005-0000-0000-0000F7610000}"/>
    <cellStyle name="Финансовый 2 75 3 3 3 9" xfId="32520" xr:uid="{00000000-0005-0000-0000-0000F8610000}"/>
    <cellStyle name="Финансовый 2 75 3 3 4" xfId="17943" xr:uid="{00000000-0005-0000-0000-0000F9610000}"/>
    <cellStyle name="Финансовый 2 75 3 3 5" xfId="19255" xr:uid="{00000000-0005-0000-0000-0000FA610000}"/>
    <cellStyle name="Финансовый 2 75 3 3 5 2" xfId="22831" xr:uid="{00000000-0005-0000-0000-0000FB610000}"/>
    <cellStyle name="Финансовый 2 75 3 3 5 3" xfId="28398" xr:uid="{00000000-0005-0000-0000-0000FC610000}"/>
    <cellStyle name="Финансовый 2 75 3 3 5 4" xfId="29835" xr:uid="{00000000-0005-0000-0000-0000FD610000}"/>
    <cellStyle name="Финансовый 2 75 3 3 5 5" xfId="31141" xr:uid="{00000000-0005-0000-0000-0000FE610000}"/>
    <cellStyle name="Финансовый 2 75 3 3 5 6" xfId="34232" xr:uid="{00000000-0005-0000-0000-0000FF610000}"/>
    <cellStyle name="Финансовый 2 75 3 3 5 7" xfId="35568" xr:uid="{00000000-0005-0000-0000-000000620000}"/>
    <cellStyle name="Финансовый 2 75 4" xfId="10082" xr:uid="{00000000-0005-0000-0000-000001620000}"/>
    <cellStyle name="Финансовый 2 75 4 2" xfId="13320" xr:uid="{00000000-0005-0000-0000-000002620000}"/>
    <cellStyle name="Финансовый 2 75 4 3" xfId="15002" xr:uid="{00000000-0005-0000-0000-000003620000}"/>
    <cellStyle name="Финансовый 2 75 4 3 2" xfId="15978" xr:uid="{00000000-0005-0000-0000-000004620000}"/>
    <cellStyle name="Финансовый 2 75 4 3 3" xfId="19961" xr:uid="{00000000-0005-0000-0000-000005620000}"/>
    <cellStyle name="Финансовый 2 75 4 3 4" xfId="24626" xr:uid="{00000000-0005-0000-0000-000006620000}"/>
    <cellStyle name="Финансовый 2 75 4 3 5" xfId="25657" xr:uid="{00000000-0005-0000-0000-000007620000}"/>
    <cellStyle name="Финансовый 2 75 4 3 6" xfId="24697" xr:uid="{00000000-0005-0000-0000-000008620000}"/>
    <cellStyle name="Финансовый 2 75 4 3 7" xfId="23565" xr:uid="{00000000-0005-0000-0000-000009620000}"/>
    <cellStyle name="Финансовый 2 75 4 3 8" xfId="33134" xr:uid="{00000000-0005-0000-0000-00000A620000}"/>
    <cellStyle name="Финансовый 2 75 4 3 9" xfId="31659" xr:uid="{00000000-0005-0000-0000-00000B620000}"/>
    <cellStyle name="Финансовый 2 75 4 4" xfId="17674" xr:uid="{00000000-0005-0000-0000-00000C620000}"/>
    <cellStyle name="Финансовый 2 75 4 5" xfId="18986" xr:uid="{00000000-0005-0000-0000-00000D620000}"/>
    <cellStyle name="Финансовый 2 75 4 5 2" xfId="21786" xr:uid="{00000000-0005-0000-0000-00000E620000}"/>
    <cellStyle name="Финансовый 2 75 4 5 3" xfId="28129" xr:uid="{00000000-0005-0000-0000-00000F620000}"/>
    <cellStyle name="Финансовый 2 75 4 5 4" xfId="29566" xr:uid="{00000000-0005-0000-0000-000010620000}"/>
    <cellStyle name="Финансовый 2 75 4 5 5" xfId="30872" xr:uid="{00000000-0005-0000-0000-000011620000}"/>
    <cellStyle name="Финансовый 2 75 4 5 6" xfId="34501" xr:uid="{00000000-0005-0000-0000-000012620000}"/>
    <cellStyle name="Финансовый 2 75 4 5 7" xfId="35837" xr:uid="{00000000-0005-0000-0000-000013620000}"/>
    <cellStyle name="Финансовый 2 75 5" xfId="11398" xr:uid="{00000000-0005-0000-0000-000014620000}"/>
    <cellStyle name="Финансовый 2 75 6" xfId="13968" xr:uid="{00000000-0005-0000-0000-000015620000}"/>
    <cellStyle name="Финансовый 2 75 7" xfId="14354" xr:uid="{00000000-0005-0000-0000-000016620000}"/>
    <cellStyle name="Финансовый 2 75 7 2" xfId="16626" xr:uid="{00000000-0005-0000-0000-000017620000}"/>
    <cellStyle name="Финансовый 2 75 7 3" xfId="20609" xr:uid="{00000000-0005-0000-0000-000018620000}"/>
    <cellStyle name="Финансовый 2 75 7 4" xfId="22272" xr:uid="{00000000-0005-0000-0000-000019620000}"/>
    <cellStyle name="Финансовый 2 75 7 5" xfId="26176" xr:uid="{00000000-0005-0000-0000-00001A620000}"/>
    <cellStyle name="Финансовый 2 75 7 6" xfId="26524" xr:uid="{00000000-0005-0000-0000-00001B620000}"/>
    <cellStyle name="Финансовый 2 75 7 7" xfId="21514" xr:uid="{00000000-0005-0000-0000-00001C620000}"/>
    <cellStyle name="Финансовый 2 75 7 8" xfId="33782" xr:uid="{00000000-0005-0000-0000-00001D620000}"/>
    <cellStyle name="Финансовый 2 75 7 9" xfId="32449" xr:uid="{00000000-0005-0000-0000-00001E620000}"/>
    <cellStyle name="Финансовый 2 75 8" xfId="17026" xr:uid="{00000000-0005-0000-0000-00001F620000}"/>
    <cellStyle name="Финансовый 2 75 9" xfId="18338" xr:uid="{00000000-0005-0000-0000-000020620000}"/>
    <cellStyle name="Финансовый 2 75 9 2" xfId="25366" xr:uid="{00000000-0005-0000-0000-000021620000}"/>
    <cellStyle name="Финансовый 2 75 9 3" xfId="27481" xr:uid="{00000000-0005-0000-0000-000022620000}"/>
    <cellStyle name="Финансовый 2 75 9 4" xfId="28918" xr:uid="{00000000-0005-0000-0000-000023620000}"/>
    <cellStyle name="Финансовый 2 75 9 5" xfId="30224" xr:uid="{00000000-0005-0000-0000-000024620000}"/>
    <cellStyle name="Финансовый 2 75 9 6" xfId="35149" xr:uid="{00000000-0005-0000-0000-000025620000}"/>
    <cellStyle name="Финансовый 2 75 9 7" xfId="36485" xr:uid="{00000000-0005-0000-0000-000026620000}"/>
    <cellStyle name="Финансовый 2 76" xfId="173" xr:uid="{00000000-0005-0000-0000-000027620000}"/>
    <cellStyle name="Финансовый 2 76 2" xfId="535" xr:uid="{00000000-0005-0000-0000-000028620000}"/>
    <cellStyle name="Финансовый 2 76 2 2" xfId="9128" xr:uid="{00000000-0005-0000-0000-000029620000}"/>
    <cellStyle name="Финансовый 2 76 2 3" xfId="10443" xr:uid="{00000000-0005-0000-0000-00002A620000}"/>
    <cellStyle name="Финансовый 2 76 3" xfId="1514" xr:uid="{00000000-0005-0000-0000-00002B620000}"/>
    <cellStyle name="Финансовый 2 76 3 2" xfId="8822" xr:uid="{00000000-0005-0000-0000-00002C620000}"/>
    <cellStyle name="Финансовый 2 76 3 2 2" xfId="13605" xr:uid="{00000000-0005-0000-0000-00002D620000}"/>
    <cellStyle name="Финансовый 2 76 3 2 3" xfId="14717" xr:uid="{00000000-0005-0000-0000-00002E620000}"/>
    <cellStyle name="Финансовый 2 76 3 2 3 2" xfId="16263" xr:uid="{00000000-0005-0000-0000-00002F620000}"/>
    <cellStyle name="Финансовый 2 76 3 2 3 3" xfId="20246" xr:uid="{00000000-0005-0000-0000-000030620000}"/>
    <cellStyle name="Финансовый 2 76 3 2 3 4" xfId="22404" xr:uid="{00000000-0005-0000-0000-000031620000}"/>
    <cellStyle name="Финансовый 2 76 3 2 3 5" xfId="21453" xr:uid="{00000000-0005-0000-0000-000032620000}"/>
    <cellStyle name="Финансовый 2 76 3 2 3 6" xfId="26471" xr:uid="{00000000-0005-0000-0000-000033620000}"/>
    <cellStyle name="Финансовый 2 76 3 2 3 7" xfId="26529" xr:uid="{00000000-0005-0000-0000-000034620000}"/>
    <cellStyle name="Финансовый 2 76 3 2 3 8" xfId="33419" xr:uid="{00000000-0005-0000-0000-000035620000}"/>
    <cellStyle name="Финансовый 2 76 3 2 3 9" xfId="32021" xr:uid="{00000000-0005-0000-0000-000036620000}"/>
    <cellStyle name="Финансовый 2 76 3 2 4" xfId="17389" xr:uid="{00000000-0005-0000-0000-000037620000}"/>
    <cellStyle name="Финансовый 2 76 3 2 5" xfId="18701" xr:uid="{00000000-0005-0000-0000-000038620000}"/>
    <cellStyle name="Финансовый 2 76 3 2 5 2" xfId="22119" xr:uid="{00000000-0005-0000-0000-000039620000}"/>
    <cellStyle name="Финансовый 2 76 3 2 5 3" xfId="27844" xr:uid="{00000000-0005-0000-0000-00003A620000}"/>
    <cellStyle name="Финансовый 2 76 3 2 5 4" xfId="29281" xr:uid="{00000000-0005-0000-0000-00003B620000}"/>
    <cellStyle name="Финансовый 2 76 3 2 5 5" xfId="30587" xr:uid="{00000000-0005-0000-0000-00003C620000}"/>
    <cellStyle name="Финансовый 2 76 3 2 5 6" xfId="34786" xr:uid="{00000000-0005-0000-0000-00003D620000}"/>
    <cellStyle name="Финансовый 2 76 3 2 5 7" xfId="36122" xr:uid="{00000000-0005-0000-0000-00003E620000}"/>
    <cellStyle name="Финансовый 2 76 3 3" xfId="12675" xr:uid="{00000000-0005-0000-0000-00003F620000}"/>
    <cellStyle name="Финансовый 2 76 3 3 2" xfId="12957" xr:uid="{00000000-0005-0000-0000-000040620000}"/>
    <cellStyle name="Финансовый 2 76 3 3 3" xfId="15365" xr:uid="{00000000-0005-0000-0000-000041620000}"/>
    <cellStyle name="Финансовый 2 76 3 3 3 2" xfId="15615" xr:uid="{00000000-0005-0000-0000-000042620000}"/>
    <cellStyle name="Финансовый 2 76 3 3 3 3" xfId="19598" xr:uid="{00000000-0005-0000-0000-000043620000}"/>
    <cellStyle name="Финансовый 2 76 3 3 3 4" xfId="22963" xr:uid="{00000000-0005-0000-0000-000044620000}"/>
    <cellStyle name="Финансовый 2 76 3 3 3 5" xfId="27255" xr:uid="{00000000-0005-0000-0000-000045620000}"/>
    <cellStyle name="Финансовый 2 76 3 3 3 6" xfId="24844" xr:uid="{00000000-0005-0000-0000-000046620000}"/>
    <cellStyle name="Финансовый 2 76 3 3 3 7" xfId="23865" xr:uid="{00000000-0005-0000-0000-000047620000}"/>
    <cellStyle name="Финансовый 2 76 3 3 3 8" xfId="32771" xr:uid="{00000000-0005-0000-0000-000048620000}"/>
    <cellStyle name="Финансовый 2 76 3 3 3 9" xfId="31809" xr:uid="{00000000-0005-0000-0000-000049620000}"/>
    <cellStyle name="Финансовый 2 76 3 3 4" xfId="18037" xr:uid="{00000000-0005-0000-0000-00004A620000}"/>
    <cellStyle name="Финансовый 2 76 3 3 5" xfId="19349" xr:uid="{00000000-0005-0000-0000-00004B620000}"/>
    <cellStyle name="Финансовый 2 76 3 3 5 2" xfId="23712" xr:uid="{00000000-0005-0000-0000-00004C620000}"/>
    <cellStyle name="Финансовый 2 76 3 3 5 3" xfId="28492" xr:uid="{00000000-0005-0000-0000-00004D620000}"/>
    <cellStyle name="Финансовый 2 76 3 3 5 4" xfId="29929" xr:uid="{00000000-0005-0000-0000-00004E620000}"/>
    <cellStyle name="Финансовый 2 76 3 3 5 5" xfId="31235" xr:uid="{00000000-0005-0000-0000-00004F620000}"/>
    <cellStyle name="Финансовый 2 76 3 3 5 6" xfId="34138" xr:uid="{00000000-0005-0000-0000-000050620000}"/>
    <cellStyle name="Финансовый 2 76 3 3 5 7" xfId="35474" xr:uid="{00000000-0005-0000-0000-000051620000}"/>
    <cellStyle name="Финансовый 2 76 4" xfId="10083" xr:uid="{00000000-0005-0000-0000-000052620000}"/>
    <cellStyle name="Финансовый 2 76 4 2" xfId="13319" xr:uid="{00000000-0005-0000-0000-000053620000}"/>
    <cellStyle name="Финансовый 2 76 4 3" xfId="15003" xr:uid="{00000000-0005-0000-0000-000054620000}"/>
    <cellStyle name="Финансовый 2 76 4 3 2" xfId="15977" xr:uid="{00000000-0005-0000-0000-000055620000}"/>
    <cellStyle name="Финансовый 2 76 4 3 3" xfId="19960" xr:uid="{00000000-0005-0000-0000-000056620000}"/>
    <cellStyle name="Финансовый 2 76 4 3 4" xfId="21983" xr:uid="{00000000-0005-0000-0000-000057620000}"/>
    <cellStyle name="Финансовый 2 76 4 3 5" xfId="21266" xr:uid="{00000000-0005-0000-0000-000058620000}"/>
    <cellStyle name="Финансовый 2 76 4 3 6" xfId="24748" xr:uid="{00000000-0005-0000-0000-000059620000}"/>
    <cellStyle name="Финансовый 2 76 4 3 7" xfId="26930" xr:uid="{00000000-0005-0000-0000-00005A620000}"/>
    <cellStyle name="Финансовый 2 76 4 3 8" xfId="33133" xr:uid="{00000000-0005-0000-0000-00005B620000}"/>
    <cellStyle name="Финансовый 2 76 4 3 9" xfId="31700" xr:uid="{00000000-0005-0000-0000-00005C620000}"/>
    <cellStyle name="Финансовый 2 76 4 4" xfId="17675" xr:uid="{00000000-0005-0000-0000-00005D620000}"/>
    <cellStyle name="Финансовый 2 76 4 5" xfId="18987" xr:uid="{00000000-0005-0000-0000-00005E620000}"/>
    <cellStyle name="Финансовый 2 76 4 5 2" xfId="21730" xr:uid="{00000000-0005-0000-0000-00005F620000}"/>
    <cellStyle name="Финансовый 2 76 4 5 3" xfId="28130" xr:uid="{00000000-0005-0000-0000-000060620000}"/>
    <cellStyle name="Финансовый 2 76 4 5 4" xfId="29567" xr:uid="{00000000-0005-0000-0000-000061620000}"/>
    <cellStyle name="Финансовый 2 76 4 5 5" xfId="30873" xr:uid="{00000000-0005-0000-0000-000062620000}"/>
    <cellStyle name="Финансовый 2 76 4 5 6" xfId="34500" xr:uid="{00000000-0005-0000-0000-000063620000}"/>
    <cellStyle name="Финансовый 2 76 4 5 7" xfId="35836" xr:uid="{00000000-0005-0000-0000-000064620000}"/>
    <cellStyle name="Финансовый 2 76 5" xfId="11399" xr:uid="{00000000-0005-0000-0000-000065620000}"/>
    <cellStyle name="Финансовый 2 76 6" xfId="13967" xr:uid="{00000000-0005-0000-0000-000066620000}"/>
    <cellStyle name="Финансовый 2 76 7" xfId="14355" xr:uid="{00000000-0005-0000-0000-000067620000}"/>
    <cellStyle name="Финансовый 2 76 7 2" xfId="16625" xr:uid="{00000000-0005-0000-0000-000068620000}"/>
    <cellStyle name="Финансовый 2 76 7 3" xfId="20608" xr:uid="{00000000-0005-0000-0000-000069620000}"/>
    <cellStyle name="Финансовый 2 76 7 4" xfId="22247" xr:uid="{00000000-0005-0000-0000-00006A620000}"/>
    <cellStyle name="Финансовый 2 76 7 5" xfId="21249" xr:uid="{00000000-0005-0000-0000-00006B620000}"/>
    <cellStyle name="Финансовый 2 76 7 6" xfId="22132" xr:uid="{00000000-0005-0000-0000-00006C620000}"/>
    <cellStyle name="Финансовый 2 76 7 7" xfId="26181" xr:uid="{00000000-0005-0000-0000-00006D620000}"/>
    <cellStyle name="Финансовый 2 76 7 8" xfId="33781" xr:uid="{00000000-0005-0000-0000-00006E620000}"/>
    <cellStyle name="Финансовый 2 76 7 9" xfId="31425" xr:uid="{00000000-0005-0000-0000-00006F620000}"/>
    <cellStyle name="Финансовый 2 76 8" xfId="17027" xr:uid="{00000000-0005-0000-0000-000070620000}"/>
    <cellStyle name="Финансовый 2 76 9" xfId="18339" xr:uid="{00000000-0005-0000-0000-000071620000}"/>
    <cellStyle name="Финансовый 2 76 9 2" xfId="23143" xr:uid="{00000000-0005-0000-0000-000072620000}"/>
    <cellStyle name="Финансовый 2 76 9 3" xfId="27482" xr:uid="{00000000-0005-0000-0000-000073620000}"/>
    <cellStyle name="Финансовый 2 76 9 4" xfId="28919" xr:uid="{00000000-0005-0000-0000-000074620000}"/>
    <cellStyle name="Финансовый 2 76 9 5" xfId="30225" xr:uid="{00000000-0005-0000-0000-000075620000}"/>
    <cellStyle name="Финансовый 2 76 9 6" xfId="35148" xr:uid="{00000000-0005-0000-0000-000076620000}"/>
    <cellStyle name="Финансовый 2 76 9 7" xfId="36484" xr:uid="{00000000-0005-0000-0000-000077620000}"/>
    <cellStyle name="Финансовый 2 77" xfId="174" xr:uid="{00000000-0005-0000-0000-000078620000}"/>
    <cellStyle name="Финансовый 2 77 2" xfId="536" xr:uid="{00000000-0005-0000-0000-000079620000}"/>
    <cellStyle name="Финансовый 2 77 2 2" xfId="9086" xr:uid="{00000000-0005-0000-0000-00007A620000}"/>
    <cellStyle name="Финансовый 2 77 2 3" xfId="10444" xr:uid="{00000000-0005-0000-0000-00007B620000}"/>
    <cellStyle name="Финансовый 2 77 3" xfId="1515" xr:uid="{00000000-0005-0000-0000-00007C620000}"/>
    <cellStyle name="Финансовый 2 77 3 2" xfId="7705" xr:uid="{00000000-0005-0000-0000-00007D620000}"/>
    <cellStyle name="Финансовый 2 77 3 2 2" xfId="13799" xr:uid="{00000000-0005-0000-0000-00007E620000}"/>
    <cellStyle name="Финансовый 2 77 3 2 3" xfId="14523" xr:uid="{00000000-0005-0000-0000-00007F620000}"/>
    <cellStyle name="Финансовый 2 77 3 2 3 2" xfId="16457" xr:uid="{00000000-0005-0000-0000-000080620000}"/>
    <cellStyle name="Финансовый 2 77 3 2 3 3" xfId="20440" xr:uid="{00000000-0005-0000-0000-000081620000}"/>
    <cellStyle name="Финансовый 2 77 3 2 3 4" xfId="23279" xr:uid="{00000000-0005-0000-0000-000082620000}"/>
    <cellStyle name="Финансовый 2 77 3 2 3 5" xfId="25566" xr:uid="{00000000-0005-0000-0000-000083620000}"/>
    <cellStyle name="Финансовый 2 77 3 2 3 6" xfId="22905" xr:uid="{00000000-0005-0000-0000-000084620000}"/>
    <cellStyle name="Финансовый 2 77 3 2 3 7" xfId="24677" xr:uid="{00000000-0005-0000-0000-000085620000}"/>
    <cellStyle name="Финансовый 2 77 3 2 3 8" xfId="33613" xr:uid="{00000000-0005-0000-0000-000086620000}"/>
    <cellStyle name="Финансовый 2 77 3 2 3 9" xfId="31660" xr:uid="{00000000-0005-0000-0000-000087620000}"/>
    <cellStyle name="Финансовый 2 77 3 2 4" xfId="17195" xr:uid="{00000000-0005-0000-0000-000088620000}"/>
    <cellStyle name="Финансовый 2 77 3 2 5" xfId="18507" xr:uid="{00000000-0005-0000-0000-000089620000}"/>
    <cellStyle name="Финансовый 2 77 3 2 5 2" xfId="21705" xr:uid="{00000000-0005-0000-0000-00008A620000}"/>
    <cellStyle name="Финансовый 2 77 3 2 5 3" xfId="27650" xr:uid="{00000000-0005-0000-0000-00008B620000}"/>
    <cellStyle name="Финансовый 2 77 3 2 5 4" xfId="29087" xr:uid="{00000000-0005-0000-0000-00008C620000}"/>
    <cellStyle name="Финансовый 2 77 3 2 5 5" xfId="30393" xr:uid="{00000000-0005-0000-0000-00008D620000}"/>
    <cellStyle name="Финансовый 2 77 3 2 5 6" xfId="34980" xr:uid="{00000000-0005-0000-0000-00008E620000}"/>
    <cellStyle name="Финансовый 2 77 3 2 5 7" xfId="36316" xr:uid="{00000000-0005-0000-0000-00008F620000}"/>
    <cellStyle name="Финансовый 2 77 3 3" xfId="12481" xr:uid="{00000000-0005-0000-0000-000090620000}"/>
    <cellStyle name="Финансовый 2 77 3 3 2" xfId="13151" xr:uid="{00000000-0005-0000-0000-000091620000}"/>
    <cellStyle name="Финансовый 2 77 3 3 3" xfId="15171" xr:uid="{00000000-0005-0000-0000-000092620000}"/>
    <cellStyle name="Финансовый 2 77 3 3 3 2" xfId="15809" xr:uid="{00000000-0005-0000-0000-000093620000}"/>
    <cellStyle name="Финансовый 2 77 3 3 3 3" xfId="19792" xr:uid="{00000000-0005-0000-0000-000094620000}"/>
    <cellStyle name="Финансовый 2 77 3 3 3 4" xfId="21059" xr:uid="{00000000-0005-0000-0000-000095620000}"/>
    <cellStyle name="Финансовый 2 77 3 3 3 5" xfId="27211" xr:uid="{00000000-0005-0000-0000-000096620000}"/>
    <cellStyle name="Финансовый 2 77 3 3 3 6" xfId="22567" xr:uid="{00000000-0005-0000-0000-000097620000}"/>
    <cellStyle name="Финансовый 2 77 3 3 3 7" xfId="24825" xr:uid="{00000000-0005-0000-0000-000098620000}"/>
    <cellStyle name="Финансовый 2 77 3 3 3 8" xfId="32965" xr:uid="{00000000-0005-0000-0000-000099620000}"/>
    <cellStyle name="Финансовый 2 77 3 3 3 9" xfId="32201" xr:uid="{00000000-0005-0000-0000-00009A620000}"/>
    <cellStyle name="Финансовый 2 77 3 3 4" xfId="17843" xr:uid="{00000000-0005-0000-0000-00009B620000}"/>
    <cellStyle name="Финансовый 2 77 3 3 5" xfId="19155" xr:uid="{00000000-0005-0000-0000-00009C620000}"/>
    <cellStyle name="Финансовый 2 77 3 3 5 2" xfId="23735" xr:uid="{00000000-0005-0000-0000-00009D620000}"/>
    <cellStyle name="Финансовый 2 77 3 3 5 3" xfId="28298" xr:uid="{00000000-0005-0000-0000-00009E620000}"/>
    <cellStyle name="Финансовый 2 77 3 3 5 4" xfId="29735" xr:uid="{00000000-0005-0000-0000-00009F620000}"/>
    <cellStyle name="Финансовый 2 77 3 3 5 5" xfId="31041" xr:uid="{00000000-0005-0000-0000-0000A0620000}"/>
    <cellStyle name="Финансовый 2 77 3 3 5 6" xfId="34332" xr:uid="{00000000-0005-0000-0000-0000A1620000}"/>
    <cellStyle name="Финансовый 2 77 3 3 5 7" xfId="35668" xr:uid="{00000000-0005-0000-0000-0000A2620000}"/>
    <cellStyle name="Финансовый 2 77 4" xfId="10084" xr:uid="{00000000-0005-0000-0000-0000A3620000}"/>
    <cellStyle name="Финансовый 2 77 4 2" xfId="13318" xr:uid="{00000000-0005-0000-0000-0000A4620000}"/>
    <cellStyle name="Финансовый 2 77 4 3" xfId="15004" xr:uid="{00000000-0005-0000-0000-0000A5620000}"/>
    <cellStyle name="Финансовый 2 77 4 3 2" xfId="15976" xr:uid="{00000000-0005-0000-0000-0000A6620000}"/>
    <cellStyle name="Финансовый 2 77 4 3 3" xfId="19959" xr:uid="{00000000-0005-0000-0000-0000A7620000}"/>
    <cellStyle name="Финансовый 2 77 4 3 4" xfId="21926" xr:uid="{00000000-0005-0000-0000-0000A8620000}"/>
    <cellStyle name="Финансовый 2 77 4 3 5" xfId="26250" xr:uid="{00000000-0005-0000-0000-0000A9620000}"/>
    <cellStyle name="Финансовый 2 77 4 3 6" xfId="23853" xr:uid="{00000000-0005-0000-0000-0000AA620000}"/>
    <cellStyle name="Финансовый 2 77 4 3 7" xfId="26779" xr:uid="{00000000-0005-0000-0000-0000AB620000}"/>
    <cellStyle name="Финансовый 2 77 4 3 8" xfId="33132" xr:uid="{00000000-0005-0000-0000-0000AC620000}"/>
    <cellStyle name="Финансовый 2 77 4 3 9" xfId="31711" xr:uid="{00000000-0005-0000-0000-0000AD620000}"/>
    <cellStyle name="Финансовый 2 77 4 4" xfId="17676" xr:uid="{00000000-0005-0000-0000-0000AE620000}"/>
    <cellStyle name="Финансовый 2 77 4 5" xfId="18988" xr:uid="{00000000-0005-0000-0000-0000AF620000}"/>
    <cellStyle name="Финансовый 2 77 4 5 2" xfId="25237" xr:uid="{00000000-0005-0000-0000-0000B0620000}"/>
    <cellStyle name="Финансовый 2 77 4 5 3" xfId="28131" xr:uid="{00000000-0005-0000-0000-0000B1620000}"/>
    <cellStyle name="Финансовый 2 77 4 5 4" xfId="29568" xr:uid="{00000000-0005-0000-0000-0000B2620000}"/>
    <cellStyle name="Финансовый 2 77 4 5 5" xfId="30874" xr:uid="{00000000-0005-0000-0000-0000B3620000}"/>
    <cellStyle name="Финансовый 2 77 4 5 6" xfId="34499" xr:uid="{00000000-0005-0000-0000-0000B4620000}"/>
    <cellStyle name="Финансовый 2 77 4 5 7" xfId="35835" xr:uid="{00000000-0005-0000-0000-0000B5620000}"/>
    <cellStyle name="Финансовый 2 77 5" xfId="11400" xr:uid="{00000000-0005-0000-0000-0000B6620000}"/>
    <cellStyle name="Финансовый 2 77 6" xfId="13966" xr:uid="{00000000-0005-0000-0000-0000B7620000}"/>
    <cellStyle name="Финансовый 2 77 7" xfId="14356" xr:uid="{00000000-0005-0000-0000-0000B8620000}"/>
    <cellStyle name="Финансовый 2 77 7 2" xfId="16624" xr:uid="{00000000-0005-0000-0000-0000B9620000}"/>
    <cellStyle name="Финансовый 2 77 7 3" xfId="20607" xr:uid="{00000000-0005-0000-0000-0000BA620000}"/>
    <cellStyle name="Финансовый 2 77 7 4" xfId="22232" xr:uid="{00000000-0005-0000-0000-0000BB620000}"/>
    <cellStyle name="Финансовый 2 77 7 5" xfId="25756" xr:uid="{00000000-0005-0000-0000-0000BC620000}"/>
    <cellStyle name="Финансовый 2 77 7 6" xfId="24052" xr:uid="{00000000-0005-0000-0000-0000BD620000}"/>
    <cellStyle name="Финансовый 2 77 7 7" xfId="25707" xr:uid="{00000000-0005-0000-0000-0000BE620000}"/>
    <cellStyle name="Финансовый 2 77 7 8" xfId="33780" xr:uid="{00000000-0005-0000-0000-0000BF620000}"/>
    <cellStyle name="Финансовый 2 77 7 9" xfId="32392" xr:uid="{00000000-0005-0000-0000-0000C0620000}"/>
    <cellStyle name="Финансовый 2 77 8" xfId="17028" xr:uid="{00000000-0005-0000-0000-0000C1620000}"/>
    <cellStyle name="Финансовый 2 77 9" xfId="18340" xr:uid="{00000000-0005-0000-0000-0000C2620000}"/>
    <cellStyle name="Финансовый 2 77 9 2" xfId="21597" xr:uid="{00000000-0005-0000-0000-0000C3620000}"/>
    <cellStyle name="Финансовый 2 77 9 3" xfId="27483" xr:uid="{00000000-0005-0000-0000-0000C4620000}"/>
    <cellStyle name="Финансовый 2 77 9 4" xfId="28920" xr:uid="{00000000-0005-0000-0000-0000C5620000}"/>
    <cellStyle name="Финансовый 2 77 9 5" xfId="30226" xr:uid="{00000000-0005-0000-0000-0000C6620000}"/>
    <cellStyle name="Финансовый 2 77 9 6" xfId="35147" xr:uid="{00000000-0005-0000-0000-0000C7620000}"/>
    <cellStyle name="Финансовый 2 77 9 7" xfId="36483" xr:uid="{00000000-0005-0000-0000-0000C8620000}"/>
    <cellStyle name="Финансовый 2 78" xfId="175" xr:uid="{00000000-0005-0000-0000-0000C9620000}"/>
    <cellStyle name="Финансовый 2 78 2" xfId="537" xr:uid="{00000000-0005-0000-0000-0000CA620000}"/>
    <cellStyle name="Финансовый 2 78 2 2" xfId="9130" xr:uid="{00000000-0005-0000-0000-0000CB620000}"/>
    <cellStyle name="Финансовый 2 78 2 3" xfId="10445" xr:uid="{00000000-0005-0000-0000-0000CC620000}"/>
    <cellStyle name="Финансовый 2 78 3" xfId="1516" xr:uid="{00000000-0005-0000-0000-0000CD620000}"/>
    <cellStyle name="Финансовый 2 78 3 2" xfId="8878" xr:uid="{00000000-0005-0000-0000-0000CE620000}"/>
    <cellStyle name="Финансовый 2 78 3 2 2" xfId="13599" xr:uid="{00000000-0005-0000-0000-0000CF620000}"/>
    <cellStyle name="Финансовый 2 78 3 2 3" xfId="14723" xr:uid="{00000000-0005-0000-0000-0000D0620000}"/>
    <cellStyle name="Финансовый 2 78 3 2 3 2" xfId="16257" xr:uid="{00000000-0005-0000-0000-0000D1620000}"/>
    <cellStyle name="Финансовый 2 78 3 2 3 3" xfId="20240" xr:uid="{00000000-0005-0000-0000-0000D2620000}"/>
    <cellStyle name="Финансовый 2 78 3 2 3 4" xfId="23739" xr:uid="{00000000-0005-0000-0000-0000D3620000}"/>
    <cellStyle name="Финансовый 2 78 3 2 3 5" xfId="26271" xr:uid="{00000000-0005-0000-0000-0000D4620000}"/>
    <cellStyle name="Финансовый 2 78 3 2 3 6" xfId="21686" xr:uid="{00000000-0005-0000-0000-0000D5620000}"/>
    <cellStyle name="Финансовый 2 78 3 2 3 7" xfId="25856" xr:uid="{00000000-0005-0000-0000-0000D6620000}"/>
    <cellStyle name="Финансовый 2 78 3 2 3 8" xfId="33413" xr:uid="{00000000-0005-0000-0000-0000D7620000}"/>
    <cellStyle name="Финансовый 2 78 3 2 3 9" xfId="32332" xr:uid="{00000000-0005-0000-0000-0000D8620000}"/>
    <cellStyle name="Финансовый 2 78 3 2 4" xfId="17395" xr:uid="{00000000-0005-0000-0000-0000D9620000}"/>
    <cellStyle name="Финансовый 2 78 3 2 5" xfId="18707" xr:uid="{00000000-0005-0000-0000-0000DA620000}"/>
    <cellStyle name="Финансовый 2 78 3 2 5 2" xfId="22181" xr:uid="{00000000-0005-0000-0000-0000DB620000}"/>
    <cellStyle name="Финансовый 2 78 3 2 5 3" xfId="27850" xr:uid="{00000000-0005-0000-0000-0000DC620000}"/>
    <cellStyle name="Финансовый 2 78 3 2 5 4" xfId="29287" xr:uid="{00000000-0005-0000-0000-0000DD620000}"/>
    <cellStyle name="Финансовый 2 78 3 2 5 5" xfId="30593" xr:uid="{00000000-0005-0000-0000-0000DE620000}"/>
    <cellStyle name="Финансовый 2 78 3 2 5 6" xfId="34780" xr:uid="{00000000-0005-0000-0000-0000DF620000}"/>
    <cellStyle name="Финансовый 2 78 3 2 5 7" xfId="36116" xr:uid="{00000000-0005-0000-0000-0000E0620000}"/>
    <cellStyle name="Финансовый 2 78 3 3" xfId="12681" xr:uid="{00000000-0005-0000-0000-0000E1620000}"/>
    <cellStyle name="Финансовый 2 78 3 3 2" xfId="12951" xr:uid="{00000000-0005-0000-0000-0000E2620000}"/>
    <cellStyle name="Финансовый 2 78 3 3 3" xfId="15371" xr:uid="{00000000-0005-0000-0000-0000E3620000}"/>
    <cellStyle name="Финансовый 2 78 3 3 3 2" xfId="15609" xr:uid="{00000000-0005-0000-0000-0000E4620000}"/>
    <cellStyle name="Финансовый 2 78 3 3 3 3" xfId="19592" xr:uid="{00000000-0005-0000-0000-0000E5620000}"/>
    <cellStyle name="Финансовый 2 78 3 3 3 4" xfId="22656" xr:uid="{00000000-0005-0000-0000-0000E6620000}"/>
    <cellStyle name="Финансовый 2 78 3 3 3 5" xfId="26606" xr:uid="{00000000-0005-0000-0000-0000E7620000}"/>
    <cellStyle name="Финансовый 2 78 3 3 3 6" xfId="21658" xr:uid="{00000000-0005-0000-0000-0000E8620000}"/>
    <cellStyle name="Финансовый 2 78 3 3 3 7" xfId="25675" xr:uid="{00000000-0005-0000-0000-0000E9620000}"/>
    <cellStyle name="Финансовый 2 78 3 3 3 8" xfId="32765" xr:uid="{00000000-0005-0000-0000-0000EA620000}"/>
    <cellStyle name="Финансовый 2 78 3 3 3 9" xfId="31719" xr:uid="{00000000-0005-0000-0000-0000EB620000}"/>
    <cellStyle name="Финансовый 2 78 3 3 4" xfId="18043" xr:uid="{00000000-0005-0000-0000-0000EC620000}"/>
    <cellStyle name="Финансовый 2 78 3 3 5" xfId="19355" xr:uid="{00000000-0005-0000-0000-0000ED620000}"/>
    <cellStyle name="Финансовый 2 78 3 3 5 2" xfId="25196" xr:uid="{00000000-0005-0000-0000-0000EE620000}"/>
    <cellStyle name="Финансовый 2 78 3 3 5 3" xfId="28498" xr:uid="{00000000-0005-0000-0000-0000EF620000}"/>
    <cellStyle name="Финансовый 2 78 3 3 5 4" xfId="29935" xr:uid="{00000000-0005-0000-0000-0000F0620000}"/>
    <cellStyle name="Финансовый 2 78 3 3 5 5" xfId="31241" xr:uid="{00000000-0005-0000-0000-0000F1620000}"/>
    <cellStyle name="Финансовый 2 78 3 3 5 6" xfId="34132" xr:uid="{00000000-0005-0000-0000-0000F2620000}"/>
    <cellStyle name="Финансовый 2 78 3 3 5 7" xfId="35468" xr:uid="{00000000-0005-0000-0000-0000F3620000}"/>
    <cellStyle name="Финансовый 2 78 4" xfId="10085" xr:uid="{00000000-0005-0000-0000-0000F4620000}"/>
    <cellStyle name="Финансовый 2 78 4 2" xfId="13317" xr:uid="{00000000-0005-0000-0000-0000F5620000}"/>
    <cellStyle name="Финансовый 2 78 4 3" xfId="15005" xr:uid="{00000000-0005-0000-0000-0000F6620000}"/>
    <cellStyle name="Финансовый 2 78 4 3 2" xfId="15975" xr:uid="{00000000-0005-0000-0000-0000F7620000}"/>
    <cellStyle name="Финансовый 2 78 4 3 3" xfId="19958" xr:uid="{00000000-0005-0000-0000-0000F8620000}"/>
    <cellStyle name="Финансовый 2 78 4 3 4" xfId="21822" xr:uid="{00000000-0005-0000-0000-0000F9620000}"/>
    <cellStyle name="Финансовый 2 78 4 3 5" xfId="25526" xr:uid="{00000000-0005-0000-0000-0000FA620000}"/>
    <cellStyle name="Финансовый 2 78 4 3 6" xfId="26848" xr:uid="{00000000-0005-0000-0000-0000FB620000}"/>
    <cellStyle name="Финансовый 2 78 4 3 7" xfId="21271" xr:uid="{00000000-0005-0000-0000-0000FC620000}"/>
    <cellStyle name="Финансовый 2 78 4 3 8" xfId="33131" xr:uid="{00000000-0005-0000-0000-0000FD620000}"/>
    <cellStyle name="Финансовый 2 78 4 3 9" xfId="31762" xr:uid="{00000000-0005-0000-0000-0000FE620000}"/>
    <cellStyle name="Финансовый 2 78 4 4" xfId="17677" xr:uid="{00000000-0005-0000-0000-0000FF620000}"/>
    <cellStyle name="Финансовый 2 78 4 5" xfId="18989" xr:uid="{00000000-0005-0000-0000-000000630000}"/>
    <cellStyle name="Финансовый 2 78 4 5 2" xfId="21673" xr:uid="{00000000-0005-0000-0000-000001630000}"/>
    <cellStyle name="Финансовый 2 78 4 5 3" xfId="28132" xr:uid="{00000000-0005-0000-0000-000002630000}"/>
    <cellStyle name="Финансовый 2 78 4 5 4" xfId="29569" xr:uid="{00000000-0005-0000-0000-000003630000}"/>
    <cellStyle name="Финансовый 2 78 4 5 5" xfId="30875" xr:uid="{00000000-0005-0000-0000-000004630000}"/>
    <cellStyle name="Финансовый 2 78 4 5 6" xfId="34498" xr:uid="{00000000-0005-0000-0000-000005630000}"/>
    <cellStyle name="Финансовый 2 78 4 5 7" xfId="35834" xr:uid="{00000000-0005-0000-0000-000006630000}"/>
    <cellStyle name="Финансовый 2 78 5" xfId="11401" xr:uid="{00000000-0005-0000-0000-000007630000}"/>
    <cellStyle name="Финансовый 2 78 6" xfId="13965" xr:uid="{00000000-0005-0000-0000-000008630000}"/>
    <cellStyle name="Финансовый 2 78 7" xfId="14357" xr:uid="{00000000-0005-0000-0000-000009630000}"/>
    <cellStyle name="Финансовый 2 78 7 2" xfId="16623" xr:uid="{00000000-0005-0000-0000-00000A630000}"/>
    <cellStyle name="Финансовый 2 78 7 3" xfId="20606" xr:uid="{00000000-0005-0000-0000-00000B630000}"/>
    <cellStyle name="Финансовый 2 78 7 4" xfId="22004" xr:uid="{00000000-0005-0000-0000-00000C630000}"/>
    <cellStyle name="Финансовый 2 78 7 5" xfId="25802" xr:uid="{00000000-0005-0000-0000-00000D630000}"/>
    <cellStyle name="Финансовый 2 78 7 6" xfId="27221" xr:uid="{00000000-0005-0000-0000-00000E630000}"/>
    <cellStyle name="Финансовый 2 78 7 7" xfId="26641" xr:uid="{00000000-0005-0000-0000-00000F630000}"/>
    <cellStyle name="Финансовый 2 78 7 8" xfId="33779" xr:uid="{00000000-0005-0000-0000-000010630000}"/>
    <cellStyle name="Финансовый 2 78 7 9" xfId="32476" xr:uid="{00000000-0005-0000-0000-000011630000}"/>
    <cellStyle name="Финансовый 2 78 8" xfId="17029" xr:uid="{00000000-0005-0000-0000-000012630000}"/>
    <cellStyle name="Финансовый 2 78 9" xfId="18341" xr:uid="{00000000-0005-0000-0000-000013630000}"/>
    <cellStyle name="Финансовый 2 78 9 2" xfId="25206" xr:uid="{00000000-0005-0000-0000-000014630000}"/>
    <cellStyle name="Финансовый 2 78 9 3" xfId="27484" xr:uid="{00000000-0005-0000-0000-000015630000}"/>
    <cellStyle name="Финансовый 2 78 9 4" xfId="28921" xr:uid="{00000000-0005-0000-0000-000016630000}"/>
    <cellStyle name="Финансовый 2 78 9 5" xfId="30227" xr:uid="{00000000-0005-0000-0000-000017630000}"/>
    <cellStyle name="Финансовый 2 78 9 6" xfId="35146" xr:uid="{00000000-0005-0000-0000-000018630000}"/>
    <cellStyle name="Финансовый 2 78 9 7" xfId="36482" xr:uid="{00000000-0005-0000-0000-000019630000}"/>
    <cellStyle name="Финансовый 2 79" xfId="176" xr:uid="{00000000-0005-0000-0000-00001A630000}"/>
    <cellStyle name="Финансовый 2 79 2" xfId="538" xr:uid="{00000000-0005-0000-0000-00001B630000}"/>
    <cellStyle name="Финансовый 2 79 2 2" xfId="9079" xr:uid="{00000000-0005-0000-0000-00001C630000}"/>
    <cellStyle name="Финансовый 2 79 2 3" xfId="10446" xr:uid="{00000000-0005-0000-0000-00001D630000}"/>
    <cellStyle name="Финансовый 2 79 3" xfId="1517" xr:uid="{00000000-0005-0000-0000-00001E630000}"/>
    <cellStyle name="Финансовый 2 79 3 2" xfId="8082" xr:uid="{00000000-0005-0000-0000-00001F630000}"/>
    <cellStyle name="Финансовый 2 79 3 2 2" xfId="13698" xr:uid="{00000000-0005-0000-0000-000020630000}"/>
    <cellStyle name="Финансовый 2 79 3 2 3" xfId="14624" xr:uid="{00000000-0005-0000-0000-000021630000}"/>
    <cellStyle name="Финансовый 2 79 3 2 3 2" xfId="16356" xr:uid="{00000000-0005-0000-0000-000022630000}"/>
    <cellStyle name="Финансовый 2 79 3 2 3 3" xfId="20339" xr:uid="{00000000-0005-0000-0000-000023630000}"/>
    <cellStyle name="Финансовый 2 79 3 2 3 4" xfId="21329" xr:uid="{00000000-0005-0000-0000-000024630000}"/>
    <cellStyle name="Финансовый 2 79 3 2 3 5" xfId="25793" xr:uid="{00000000-0005-0000-0000-000025630000}"/>
    <cellStyle name="Финансовый 2 79 3 2 3 6" xfId="23769" xr:uid="{00000000-0005-0000-0000-000026630000}"/>
    <cellStyle name="Финансовый 2 79 3 2 3 7" xfId="24658" xr:uid="{00000000-0005-0000-0000-000027630000}"/>
    <cellStyle name="Финансовый 2 79 3 2 3 8" xfId="33512" xr:uid="{00000000-0005-0000-0000-000028630000}"/>
    <cellStyle name="Финансовый 2 79 3 2 3 9" xfId="31872" xr:uid="{00000000-0005-0000-0000-000029630000}"/>
    <cellStyle name="Финансовый 2 79 3 2 4" xfId="17296" xr:uid="{00000000-0005-0000-0000-00002A630000}"/>
    <cellStyle name="Финансовый 2 79 3 2 5" xfId="18608" xr:uid="{00000000-0005-0000-0000-00002B630000}"/>
    <cellStyle name="Финансовый 2 79 3 2 5 2" xfId="23990" xr:uid="{00000000-0005-0000-0000-00002C630000}"/>
    <cellStyle name="Финансовый 2 79 3 2 5 3" xfId="27751" xr:uid="{00000000-0005-0000-0000-00002D630000}"/>
    <cellStyle name="Финансовый 2 79 3 2 5 4" xfId="29188" xr:uid="{00000000-0005-0000-0000-00002E630000}"/>
    <cellStyle name="Финансовый 2 79 3 2 5 5" xfId="30494" xr:uid="{00000000-0005-0000-0000-00002F630000}"/>
    <cellStyle name="Финансовый 2 79 3 2 5 6" xfId="34879" xr:uid="{00000000-0005-0000-0000-000030630000}"/>
    <cellStyle name="Финансовый 2 79 3 2 5 7" xfId="36215" xr:uid="{00000000-0005-0000-0000-000031630000}"/>
    <cellStyle name="Финансовый 2 79 3 3" xfId="12582" xr:uid="{00000000-0005-0000-0000-000032630000}"/>
    <cellStyle name="Финансовый 2 79 3 3 2" xfId="13050" xr:uid="{00000000-0005-0000-0000-000033630000}"/>
    <cellStyle name="Финансовый 2 79 3 3 3" xfId="15272" xr:uid="{00000000-0005-0000-0000-000034630000}"/>
    <cellStyle name="Финансовый 2 79 3 3 3 2" xfId="15708" xr:uid="{00000000-0005-0000-0000-000035630000}"/>
    <cellStyle name="Финансовый 2 79 3 3 3 3" xfId="19691" xr:uid="{00000000-0005-0000-0000-000036630000}"/>
    <cellStyle name="Финансовый 2 79 3 3 3 4" xfId="24016" xr:uid="{00000000-0005-0000-0000-000037630000}"/>
    <cellStyle name="Финансовый 2 79 3 3 3 5" xfId="25910" xr:uid="{00000000-0005-0000-0000-000038630000}"/>
    <cellStyle name="Финансовый 2 79 3 3 3 6" xfId="26786" xr:uid="{00000000-0005-0000-0000-000039630000}"/>
    <cellStyle name="Финансовый 2 79 3 3 3 7" xfId="21919" xr:uid="{00000000-0005-0000-0000-00003A630000}"/>
    <cellStyle name="Финансовый 2 79 3 3 3 8" xfId="32864" xr:uid="{00000000-0005-0000-0000-00003B630000}"/>
    <cellStyle name="Финансовый 2 79 3 3 3 9" xfId="31472" xr:uid="{00000000-0005-0000-0000-00003C630000}"/>
    <cellStyle name="Финансовый 2 79 3 3 4" xfId="17944" xr:uid="{00000000-0005-0000-0000-00003D630000}"/>
    <cellStyle name="Финансовый 2 79 3 3 5" xfId="19256" xr:uid="{00000000-0005-0000-0000-00003E630000}"/>
    <cellStyle name="Финансовый 2 79 3 3 5 2" xfId="22772" xr:uid="{00000000-0005-0000-0000-00003F630000}"/>
    <cellStyle name="Финансовый 2 79 3 3 5 3" xfId="28399" xr:uid="{00000000-0005-0000-0000-000040630000}"/>
    <cellStyle name="Финансовый 2 79 3 3 5 4" xfId="29836" xr:uid="{00000000-0005-0000-0000-000041630000}"/>
    <cellStyle name="Финансовый 2 79 3 3 5 5" xfId="31142" xr:uid="{00000000-0005-0000-0000-000042630000}"/>
    <cellStyle name="Финансовый 2 79 3 3 5 6" xfId="34231" xr:uid="{00000000-0005-0000-0000-000043630000}"/>
    <cellStyle name="Финансовый 2 79 3 3 5 7" xfId="35567" xr:uid="{00000000-0005-0000-0000-000044630000}"/>
    <cellStyle name="Финансовый 2 79 4" xfId="10086" xr:uid="{00000000-0005-0000-0000-000045630000}"/>
    <cellStyle name="Финансовый 2 79 4 2" xfId="13316" xr:uid="{00000000-0005-0000-0000-000046630000}"/>
    <cellStyle name="Финансовый 2 79 4 3" xfId="15006" xr:uid="{00000000-0005-0000-0000-000047630000}"/>
    <cellStyle name="Финансовый 2 79 4 3 2" xfId="15974" xr:uid="{00000000-0005-0000-0000-000048630000}"/>
    <cellStyle name="Финансовый 2 79 4 3 3" xfId="19957" xr:uid="{00000000-0005-0000-0000-000049630000}"/>
    <cellStyle name="Финансовый 2 79 4 3 4" xfId="21763" xr:uid="{00000000-0005-0000-0000-00004A630000}"/>
    <cellStyle name="Финансовый 2 79 4 3 5" xfId="27210" xr:uid="{00000000-0005-0000-0000-00004B630000}"/>
    <cellStyle name="Финансовый 2 79 4 3 6" xfId="27302" xr:uid="{00000000-0005-0000-0000-00004C630000}"/>
    <cellStyle name="Финансовый 2 79 4 3 7" xfId="23411" xr:uid="{00000000-0005-0000-0000-00004D630000}"/>
    <cellStyle name="Финансовый 2 79 4 3 8" xfId="33130" xr:uid="{00000000-0005-0000-0000-00004E630000}"/>
    <cellStyle name="Финансовый 2 79 4 3 9" xfId="31362" xr:uid="{00000000-0005-0000-0000-00004F630000}"/>
    <cellStyle name="Финансовый 2 79 4 4" xfId="17678" xr:uid="{00000000-0005-0000-0000-000050630000}"/>
    <cellStyle name="Финансовый 2 79 4 5" xfId="18990" xr:uid="{00000000-0005-0000-0000-000051630000}"/>
    <cellStyle name="Финансовый 2 79 4 5 2" xfId="21304" xr:uid="{00000000-0005-0000-0000-000052630000}"/>
    <cellStyle name="Финансовый 2 79 4 5 3" xfId="28133" xr:uid="{00000000-0005-0000-0000-000053630000}"/>
    <cellStyle name="Финансовый 2 79 4 5 4" xfId="29570" xr:uid="{00000000-0005-0000-0000-000054630000}"/>
    <cellStyle name="Финансовый 2 79 4 5 5" xfId="30876" xr:uid="{00000000-0005-0000-0000-000055630000}"/>
    <cellStyle name="Финансовый 2 79 4 5 6" xfId="34497" xr:uid="{00000000-0005-0000-0000-000056630000}"/>
    <cellStyle name="Финансовый 2 79 4 5 7" xfId="35833" xr:uid="{00000000-0005-0000-0000-000057630000}"/>
    <cellStyle name="Финансовый 2 79 5" xfId="11402" xr:uid="{00000000-0005-0000-0000-000058630000}"/>
    <cellStyle name="Финансовый 2 79 6" xfId="13964" xr:uid="{00000000-0005-0000-0000-000059630000}"/>
    <cellStyle name="Финансовый 2 79 7" xfId="14358" xr:uid="{00000000-0005-0000-0000-00005A630000}"/>
    <cellStyle name="Финансовый 2 79 7 2" xfId="16622" xr:uid="{00000000-0005-0000-0000-00005B630000}"/>
    <cellStyle name="Финансовый 2 79 7 3" xfId="20605" xr:uid="{00000000-0005-0000-0000-00005C630000}"/>
    <cellStyle name="Финансовый 2 79 7 4" xfId="22033" xr:uid="{00000000-0005-0000-0000-00005D630000}"/>
    <cellStyle name="Финансовый 2 79 7 5" xfId="26440" xr:uid="{00000000-0005-0000-0000-00005E630000}"/>
    <cellStyle name="Финансовый 2 79 7 6" xfId="22173" xr:uid="{00000000-0005-0000-0000-00005F630000}"/>
    <cellStyle name="Финансовый 2 79 7 7" xfId="22888" xr:uid="{00000000-0005-0000-0000-000060630000}"/>
    <cellStyle name="Финансовый 2 79 7 8" xfId="33778" xr:uid="{00000000-0005-0000-0000-000061630000}"/>
    <cellStyle name="Финансовый 2 79 7 9" xfId="31443" xr:uid="{00000000-0005-0000-0000-000062630000}"/>
    <cellStyle name="Финансовый 2 79 8" xfId="17030" xr:uid="{00000000-0005-0000-0000-000063630000}"/>
    <cellStyle name="Финансовый 2 79 9" xfId="18342" xr:uid="{00000000-0005-0000-0000-000064630000}"/>
    <cellStyle name="Финансовый 2 79 9 2" xfId="21178" xr:uid="{00000000-0005-0000-0000-000065630000}"/>
    <cellStyle name="Финансовый 2 79 9 3" xfId="27485" xr:uid="{00000000-0005-0000-0000-000066630000}"/>
    <cellStyle name="Финансовый 2 79 9 4" xfId="28922" xr:uid="{00000000-0005-0000-0000-000067630000}"/>
    <cellStyle name="Финансовый 2 79 9 5" xfId="30228" xr:uid="{00000000-0005-0000-0000-000068630000}"/>
    <cellStyle name="Финансовый 2 79 9 6" xfId="35145" xr:uid="{00000000-0005-0000-0000-000069630000}"/>
    <cellStyle name="Финансовый 2 79 9 7" xfId="36481" xr:uid="{00000000-0005-0000-0000-00006A630000}"/>
    <cellStyle name="Финансовый 2 8" xfId="177" xr:uid="{00000000-0005-0000-0000-00006B630000}"/>
    <cellStyle name="Финансовый 2 8 2" xfId="373" xr:uid="{00000000-0005-0000-0000-00006C630000}"/>
    <cellStyle name="Финансовый 2 8 2 2" xfId="8885" xr:uid="{00000000-0005-0000-0000-00006D630000}"/>
    <cellStyle name="Финансовый 2 8 2 3" xfId="10281" xr:uid="{00000000-0005-0000-0000-00006E630000}"/>
    <cellStyle name="Финансовый 2 8 3" xfId="1274" xr:uid="{00000000-0005-0000-0000-00006F630000}"/>
    <cellStyle name="Финансовый 2 8 3 2" xfId="8821" xr:uid="{00000000-0005-0000-0000-000070630000}"/>
    <cellStyle name="Финансовый 2 8 3 2 2" xfId="13606" xr:uid="{00000000-0005-0000-0000-000071630000}"/>
    <cellStyle name="Финансовый 2 8 3 2 3" xfId="14716" xr:uid="{00000000-0005-0000-0000-000072630000}"/>
    <cellStyle name="Финансовый 2 8 3 2 3 2" xfId="16264" xr:uid="{00000000-0005-0000-0000-000073630000}"/>
    <cellStyle name="Финансовый 2 8 3 2 3 3" xfId="20247" xr:uid="{00000000-0005-0000-0000-000074630000}"/>
    <cellStyle name="Финансовый 2 8 3 2 3 4" xfId="22464" xr:uid="{00000000-0005-0000-0000-000075630000}"/>
    <cellStyle name="Финансовый 2 8 3 2 3 5" xfId="27013" xr:uid="{00000000-0005-0000-0000-000076630000}"/>
    <cellStyle name="Финансовый 2 8 3 2 3 6" xfId="25043" xr:uid="{00000000-0005-0000-0000-000077630000}"/>
    <cellStyle name="Финансовый 2 8 3 2 3 7" xfId="26948" xr:uid="{00000000-0005-0000-0000-000078630000}"/>
    <cellStyle name="Финансовый 2 8 3 2 3 8" xfId="33420" xr:uid="{00000000-0005-0000-0000-000079630000}"/>
    <cellStyle name="Финансовый 2 8 3 2 3 9" xfId="31567" xr:uid="{00000000-0005-0000-0000-00007A630000}"/>
    <cellStyle name="Финансовый 2 8 3 2 4" xfId="17388" xr:uid="{00000000-0005-0000-0000-00007B630000}"/>
    <cellStyle name="Финансовый 2 8 3 2 5" xfId="18700" xr:uid="{00000000-0005-0000-0000-00007C630000}"/>
    <cellStyle name="Финансовый 2 8 3 2 5 2" xfId="22302" xr:uid="{00000000-0005-0000-0000-00007D630000}"/>
    <cellStyle name="Финансовый 2 8 3 2 5 3" xfId="27843" xr:uid="{00000000-0005-0000-0000-00007E630000}"/>
    <cellStyle name="Финансовый 2 8 3 2 5 4" xfId="29280" xr:uid="{00000000-0005-0000-0000-00007F630000}"/>
    <cellStyle name="Финансовый 2 8 3 2 5 5" xfId="30586" xr:uid="{00000000-0005-0000-0000-000080630000}"/>
    <cellStyle name="Финансовый 2 8 3 2 5 6" xfId="34787" xr:uid="{00000000-0005-0000-0000-000081630000}"/>
    <cellStyle name="Финансовый 2 8 3 2 5 7" xfId="36123" xr:uid="{00000000-0005-0000-0000-000082630000}"/>
    <cellStyle name="Финансовый 2 8 3 3" xfId="12674" xr:uid="{00000000-0005-0000-0000-000083630000}"/>
    <cellStyle name="Финансовый 2 8 3 3 2" xfId="12958" xr:uid="{00000000-0005-0000-0000-000084630000}"/>
    <cellStyle name="Финансовый 2 8 3 3 3" xfId="15364" xr:uid="{00000000-0005-0000-0000-000085630000}"/>
    <cellStyle name="Финансовый 2 8 3 3 3 2" xfId="15616" xr:uid="{00000000-0005-0000-0000-000086630000}"/>
    <cellStyle name="Финансовый 2 8 3 3 3 3" xfId="19599" xr:uid="{00000000-0005-0000-0000-000087630000}"/>
    <cellStyle name="Финансовый 2 8 3 3 3 4" xfId="22914" xr:uid="{00000000-0005-0000-0000-000088630000}"/>
    <cellStyle name="Финансовый 2 8 3 3 3 5" xfId="25785" xr:uid="{00000000-0005-0000-0000-000089630000}"/>
    <cellStyle name="Финансовый 2 8 3 3 3 6" xfId="26117" xr:uid="{00000000-0005-0000-0000-00008A630000}"/>
    <cellStyle name="Финансовый 2 8 3 3 3 7" xfId="21773" xr:uid="{00000000-0005-0000-0000-00008B630000}"/>
    <cellStyle name="Финансовый 2 8 3 3 3 8" xfId="32772" xr:uid="{00000000-0005-0000-0000-00008C630000}"/>
    <cellStyle name="Финансовый 2 8 3 3 3 9" xfId="31789" xr:uid="{00000000-0005-0000-0000-00008D630000}"/>
    <cellStyle name="Финансовый 2 8 3 3 4" xfId="18036" xr:uid="{00000000-0005-0000-0000-00008E630000}"/>
    <cellStyle name="Финансовый 2 8 3 3 5" xfId="19348" xr:uid="{00000000-0005-0000-0000-00008F630000}"/>
    <cellStyle name="Финансовый 2 8 3 3 5 2" xfId="24107" xr:uid="{00000000-0005-0000-0000-000090630000}"/>
    <cellStyle name="Финансовый 2 8 3 3 5 3" xfId="28491" xr:uid="{00000000-0005-0000-0000-000091630000}"/>
    <cellStyle name="Финансовый 2 8 3 3 5 4" xfId="29928" xr:uid="{00000000-0005-0000-0000-000092630000}"/>
    <cellStyle name="Финансовый 2 8 3 3 5 5" xfId="31234" xr:uid="{00000000-0005-0000-0000-000093630000}"/>
    <cellStyle name="Финансовый 2 8 3 3 5 6" xfId="34139" xr:uid="{00000000-0005-0000-0000-000094630000}"/>
    <cellStyle name="Финансовый 2 8 3 3 5 7" xfId="35475" xr:uid="{00000000-0005-0000-0000-000095630000}"/>
    <cellStyle name="Финансовый 2 8 4" xfId="10087" xr:uid="{00000000-0005-0000-0000-000096630000}"/>
    <cellStyle name="Финансовый 2 8 4 2" xfId="13315" xr:uid="{00000000-0005-0000-0000-000097630000}"/>
    <cellStyle name="Финансовый 2 8 4 3" xfId="15007" xr:uid="{00000000-0005-0000-0000-000098630000}"/>
    <cellStyle name="Финансовый 2 8 4 3 2" xfId="15973" xr:uid="{00000000-0005-0000-0000-000099630000}"/>
    <cellStyle name="Финансовый 2 8 4 3 3" xfId="19956" xr:uid="{00000000-0005-0000-0000-00009A630000}"/>
    <cellStyle name="Финансовый 2 8 4 3 4" xfId="25250" xr:uid="{00000000-0005-0000-0000-00009B630000}"/>
    <cellStyle name="Финансовый 2 8 4 3 5" xfId="25880" xr:uid="{00000000-0005-0000-0000-00009C630000}"/>
    <cellStyle name="Финансовый 2 8 4 3 6" xfId="24786" xr:uid="{00000000-0005-0000-0000-00009D630000}"/>
    <cellStyle name="Финансовый 2 8 4 3 7" xfId="27181" xr:uid="{00000000-0005-0000-0000-00009E630000}"/>
    <cellStyle name="Финансовый 2 8 4 3 8" xfId="33129" xr:uid="{00000000-0005-0000-0000-00009F630000}"/>
    <cellStyle name="Финансовый 2 8 4 3 9" xfId="31506" xr:uid="{00000000-0005-0000-0000-0000A0630000}"/>
    <cellStyle name="Финансовый 2 8 4 4" xfId="17679" xr:uid="{00000000-0005-0000-0000-0000A1630000}"/>
    <cellStyle name="Финансовый 2 8 4 5" xfId="18991" xr:uid="{00000000-0005-0000-0000-0000A2630000}"/>
    <cellStyle name="Финансовый 2 8 4 5 2" xfId="24921" xr:uid="{00000000-0005-0000-0000-0000A3630000}"/>
    <cellStyle name="Финансовый 2 8 4 5 3" xfId="28134" xr:uid="{00000000-0005-0000-0000-0000A4630000}"/>
    <cellStyle name="Финансовый 2 8 4 5 4" xfId="29571" xr:uid="{00000000-0005-0000-0000-0000A5630000}"/>
    <cellStyle name="Финансовый 2 8 4 5 5" xfId="30877" xr:uid="{00000000-0005-0000-0000-0000A6630000}"/>
    <cellStyle name="Финансовый 2 8 4 5 6" xfId="34496" xr:uid="{00000000-0005-0000-0000-0000A7630000}"/>
    <cellStyle name="Финансовый 2 8 4 5 7" xfId="35832" xr:uid="{00000000-0005-0000-0000-0000A8630000}"/>
    <cellStyle name="Финансовый 2 8 5" xfId="11159" xr:uid="{00000000-0005-0000-0000-0000A9630000}"/>
    <cellStyle name="Финансовый 2 8 6" xfId="13963" xr:uid="{00000000-0005-0000-0000-0000AA630000}"/>
    <cellStyle name="Финансовый 2 8 7" xfId="14156" xr:uid="{00000000-0005-0000-0000-0000AB630000}"/>
    <cellStyle name="Финансовый 2 8 7 2" xfId="16621" xr:uid="{00000000-0005-0000-0000-0000AC630000}"/>
    <cellStyle name="Финансовый 2 8 7 3" xfId="20604" xr:uid="{00000000-0005-0000-0000-0000AD630000}"/>
    <cellStyle name="Финансовый 2 8 7 4" xfId="21113" xr:uid="{00000000-0005-0000-0000-0000AE630000}"/>
    <cellStyle name="Финансовый 2 8 7 5" xfId="23775" xr:uid="{00000000-0005-0000-0000-0000AF630000}"/>
    <cellStyle name="Финансовый 2 8 7 6" xfId="24817" xr:uid="{00000000-0005-0000-0000-0000B0630000}"/>
    <cellStyle name="Финансовый 2 8 7 7" xfId="20938" xr:uid="{00000000-0005-0000-0000-0000B1630000}"/>
    <cellStyle name="Финансовый 2 8 7 8" xfId="33777" xr:uid="{00000000-0005-0000-0000-0000B2630000}"/>
    <cellStyle name="Финансовый 2 8 7 9" xfId="32409" xr:uid="{00000000-0005-0000-0000-0000B3630000}"/>
    <cellStyle name="Финансовый 2 8 8" xfId="14359" xr:uid="{00000000-0005-0000-0000-0000B4630000}"/>
    <cellStyle name="Финансовый 2 8 8 2" xfId="17031" xr:uid="{00000000-0005-0000-0000-0000B5630000}"/>
    <cellStyle name="Финансовый 2 8 8 3" xfId="20807" xr:uid="{00000000-0005-0000-0000-0000B6630000}"/>
    <cellStyle name="Финансовый 2 8 8 4" xfId="21877" xr:uid="{00000000-0005-0000-0000-0000B7630000}"/>
    <cellStyle name="Финансовый 2 8 8 5" xfId="22477" xr:uid="{00000000-0005-0000-0000-0000B8630000}"/>
    <cellStyle name="Финансовый 2 8 8 6" xfId="22434" xr:uid="{00000000-0005-0000-0000-0000B9630000}"/>
    <cellStyle name="Финансовый 2 8 8 7" xfId="20972" xr:uid="{00000000-0005-0000-0000-0000BA630000}"/>
    <cellStyle name="Финансовый 2 8 8 8" xfId="33980" xr:uid="{00000000-0005-0000-0000-0000BB630000}"/>
    <cellStyle name="Финансовый 2 8 8 9" xfId="35341" xr:uid="{00000000-0005-0000-0000-0000BC630000}"/>
    <cellStyle name="Финансовый 2 8 9" xfId="18343" xr:uid="{00000000-0005-0000-0000-0000BD630000}"/>
    <cellStyle name="Финансовый 2 8 9 2" xfId="24880" xr:uid="{00000000-0005-0000-0000-0000BE630000}"/>
    <cellStyle name="Финансовый 2 8 9 3" xfId="27486" xr:uid="{00000000-0005-0000-0000-0000BF630000}"/>
    <cellStyle name="Финансовый 2 8 9 4" xfId="28923" xr:uid="{00000000-0005-0000-0000-0000C0630000}"/>
    <cellStyle name="Финансовый 2 8 9 5" xfId="30229" xr:uid="{00000000-0005-0000-0000-0000C1630000}"/>
    <cellStyle name="Финансовый 2 8 9 6" xfId="35144" xr:uid="{00000000-0005-0000-0000-0000C2630000}"/>
    <cellStyle name="Финансовый 2 8 9 7" xfId="36480" xr:uid="{00000000-0005-0000-0000-0000C3630000}"/>
    <cellStyle name="Финансовый 2 80" xfId="178" xr:uid="{00000000-0005-0000-0000-0000C4630000}"/>
    <cellStyle name="Финансовый 2 80 2" xfId="539" xr:uid="{00000000-0005-0000-0000-0000C5630000}"/>
    <cellStyle name="Финансовый 2 80 2 2" xfId="9133" xr:uid="{00000000-0005-0000-0000-0000C6630000}"/>
    <cellStyle name="Финансовый 2 80 2 3" xfId="10447" xr:uid="{00000000-0005-0000-0000-0000C7630000}"/>
    <cellStyle name="Финансовый 2 80 3" xfId="1518" xr:uid="{00000000-0005-0000-0000-0000C8630000}"/>
    <cellStyle name="Финансовый 2 80 3 2" xfId="7706" xr:uid="{00000000-0005-0000-0000-0000C9630000}"/>
    <cellStyle name="Финансовый 2 80 3 2 2" xfId="13798" xr:uid="{00000000-0005-0000-0000-0000CA630000}"/>
    <cellStyle name="Финансовый 2 80 3 2 3" xfId="14524" xr:uid="{00000000-0005-0000-0000-0000CB630000}"/>
    <cellStyle name="Финансовый 2 80 3 2 3 2" xfId="16456" xr:uid="{00000000-0005-0000-0000-0000CC630000}"/>
    <cellStyle name="Финансовый 2 80 3 2 3 3" xfId="20439" xr:uid="{00000000-0005-0000-0000-0000CD630000}"/>
    <cellStyle name="Финансовый 2 80 3 2 3 4" xfId="25319" xr:uid="{00000000-0005-0000-0000-0000CE630000}"/>
    <cellStyle name="Финансовый 2 80 3 2 3 5" xfId="26793" xr:uid="{00000000-0005-0000-0000-0000CF630000}"/>
    <cellStyle name="Финансовый 2 80 3 2 3 6" xfId="25306" xr:uid="{00000000-0005-0000-0000-0000D0630000}"/>
    <cellStyle name="Финансовый 2 80 3 2 3 7" xfId="26108" xr:uid="{00000000-0005-0000-0000-0000D1630000}"/>
    <cellStyle name="Финансовый 2 80 3 2 3 8" xfId="33612" xr:uid="{00000000-0005-0000-0000-0000D2630000}"/>
    <cellStyle name="Финансовый 2 80 3 2 3 9" xfId="31708" xr:uid="{00000000-0005-0000-0000-0000D3630000}"/>
    <cellStyle name="Финансовый 2 80 3 2 4" xfId="17196" xr:uid="{00000000-0005-0000-0000-0000D4630000}"/>
    <cellStyle name="Финансовый 2 80 3 2 5" xfId="18508" xr:uid="{00000000-0005-0000-0000-0000D5630000}"/>
    <cellStyle name="Финансовый 2 80 3 2 5 2" xfId="21333" xr:uid="{00000000-0005-0000-0000-0000D6630000}"/>
    <cellStyle name="Финансовый 2 80 3 2 5 3" xfId="27651" xr:uid="{00000000-0005-0000-0000-0000D7630000}"/>
    <cellStyle name="Финансовый 2 80 3 2 5 4" xfId="29088" xr:uid="{00000000-0005-0000-0000-0000D8630000}"/>
    <cellStyle name="Финансовый 2 80 3 2 5 5" xfId="30394" xr:uid="{00000000-0005-0000-0000-0000D9630000}"/>
    <cellStyle name="Финансовый 2 80 3 2 5 6" xfId="34979" xr:uid="{00000000-0005-0000-0000-0000DA630000}"/>
    <cellStyle name="Финансовый 2 80 3 2 5 7" xfId="36315" xr:uid="{00000000-0005-0000-0000-0000DB630000}"/>
    <cellStyle name="Финансовый 2 80 3 3" xfId="12482" xr:uid="{00000000-0005-0000-0000-0000DC630000}"/>
    <cellStyle name="Финансовый 2 80 3 3 2" xfId="13150" xr:uid="{00000000-0005-0000-0000-0000DD630000}"/>
    <cellStyle name="Финансовый 2 80 3 3 3" xfId="15172" xr:uid="{00000000-0005-0000-0000-0000DE630000}"/>
    <cellStyle name="Финансовый 2 80 3 3 3 2" xfId="15808" xr:uid="{00000000-0005-0000-0000-0000DF630000}"/>
    <cellStyle name="Финансовый 2 80 3 3 3 3" xfId="19791" xr:uid="{00000000-0005-0000-0000-0000E0630000}"/>
    <cellStyle name="Финансовый 2 80 3 3 3 4" xfId="25029" xr:uid="{00000000-0005-0000-0000-0000E1630000}"/>
    <cellStyle name="Финансовый 2 80 3 3 3 5" xfId="25900" xr:uid="{00000000-0005-0000-0000-0000E2630000}"/>
    <cellStyle name="Финансовый 2 80 3 3 3 6" xfId="24256" xr:uid="{00000000-0005-0000-0000-0000E3630000}"/>
    <cellStyle name="Финансовый 2 80 3 3 3 7" xfId="20981" xr:uid="{00000000-0005-0000-0000-0000E4630000}"/>
    <cellStyle name="Финансовый 2 80 3 3 3 8" xfId="32964" xr:uid="{00000000-0005-0000-0000-0000E5630000}"/>
    <cellStyle name="Финансовый 2 80 3 3 3 9" xfId="32300" xr:uid="{00000000-0005-0000-0000-0000E6630000}"/>
    <cellStyle name="Финансовый 2 80 3 3 4" xfId="17844" xr:uid="{00000000-0005-0000-0000-0000E7630000}"/>
    <cellStyle name="Финансовый 2 80 3 3 5" xfId="19156" xr:uid="{00000000-0005-0000-0000-0000E8630000}"/>
    <cellStyle name="Финансовый 2 80 3 3 5 2" xfId="23534" xr:uid="{00000000-0005-0000-0000-0000E9630000}"/>
    <cellStyle name="Финансовый 2 80 3 3 5 3" xfId="28299" xr:uid="{00000000-0005-0000-0000-0000EA630000}"/>
    <cellStyle name="Финансовый 2 80 3 3 5 4" xfId="29736" xr:uid="{00000000-0005-0000-0000-0000EB630000}"/>
    <cellStyle name="Финансовый 2 80 3 3 5 5" xfId="31042" xr:uid="{00000000-0005-0000-0000-0000EC630000}"/>
    <cellStyle name="Финансовый 2 80 3 3 5 6" xfId="34331" xr:uid="{00000000-0005-0000-0000-0000ED630000}"/>
    <cellStyle name="Финансовый 2 80 3 3 5 7" xfId="35667" xr:uid="{00000000-0005-0000-0000-0000EE630000}"/>
    <cellStyle name="Финансовый 2 80 4" xfId="10088" xr:uid="{00000000-0005-0000-0000-0000EF630000}"/>
    <cellStyle name="Финансовый 2 80 4 2" xfId="13314" xr:uid="{00000000-0005-0000-0000-0000F0630000}"/>
    <cellStyle name="Финансовый 2 80 4 3" xfId="15008" xr:uid="{00000000-0005-0000-0000-0000F1630000}"/>
    <cellStyle name="Финансовый 2 80 4 3 2" xfId="15972" xr:uid="{00000000-0005-0000-0000-0000F2630000}"/>
    <cellStyle name="Финансовый 2 80 4 3 3" xfId="19955" xr:uid="{00000000-0005-0000-0000-0000F3630000}"/>
    <cellStyle name="Финансовый 2 80 4 3 4" xfId="21708" xr:uid="{00000000-0005-0000-0000-0000F4630000}"/>
    <cellStyle name="Финансовый 2 80 4 3 5" xfId="27051" xr:uid="{00000000-0005-0000-0000-0000F5630000}"/>
    <cellStyle name="Финансовый 2 80 4 3 6" xfId="26273" xr:uid="{00000000-0005-0000-0000-0000F6630000}"/>
    <cellStyle name="Финансовый 2 80 4 3 7" xfId="22419" xr:uid="{00000000-0005-0000-0000-0000F7630000}"/>
    <cellStyle name="Финансовый 2 80 4 3 8" xfId="33128" xr:uid="{00000000-0005-0000-0000-0000F8630000}"/>
    <cellStyle name="Финансовый 2 80 4 3 9" xfId="31526" xr:uid="{00000000-0005-0000-0000-0000F9630000}"/>
    <cellStyle name="Финансовый 2 80 4 4" xfId="17680" xr:uid="{00000000-0005-0000-0000-0000FA630000}"/>
    <cellStyle name="Финансовый 2 80 4 5" xfId="18992" xr:uid="{00000000-0005-0000-0000-0000FB630000}"/>
    <cellStyle name="Финансовый 2 80 4 5 2" xfId="24533" xr:uid="{00000000-0005-0000-0000-0000FC630000}"/>
    <cellStyle name="Финансовый 2 80 4 5 3" xfId="28135" xr:uid="{00000000-0005-0000-0000-0000FD630000}"/>
    <cellStyle name="Финансовый 2 80 4 5 4" xfId="29572" xr:uid="{00000000-0005-0000-0000-0000FE630000}"/>
    <cellStyle name="Финансовый 2 80 4 5 5" xfId="30878" xr:uid="{00000000-0005-0000-0000-0000FF630000}"/>
    <cellStyle name="Финансовый 2 80 4 5 6" xfId="34495" xr:uid="{00000000-0005-0000-0000-000000640000}"/>
    <cellStyle name="Финансовый 2 80 4 5 7" xfId="35831" xr:uid="{00000000-0005-0000-0000-000001640000}"/>
    <cellStyle name="Финансовый 2 80 5" xfId="11403" xr:uid="{00000000-0005-0000-0000-000002640000}"/>
    <cellStyle name="Финансовый 2 80 6" xfId="13962" xr:uid="{00000000-0005-0000-0000-000003640000}"/>
    <cellStyle name="Финансовый 2 80 7" xfId="14360" xr:uid="{00000000-0005-0000-0000-000004640000}"/>
    <cellStyle name="Финансовый 2 80 7 2" xfId="16620" xr:uid="{00000000-0005-0000-0000-000005640000}"/>
    <cellStyle name="Финансовый 2 80 7 3" xfId="20603" xr:uid="{00000000-0005-0000-0000-000006640000}"/>
    <cellStyle name="Финансовый 2 80 7 4" xfId="20880" xr:uid="{00000000-0005-0000-0000-000007640000}"/>
    <cellStyle name="Финансовый 2 80 7 5" xfId="26378" xr:uid="{00000000-0005-0000-0000-000008640000}"/>
    <cellStyle name="Финансовый 2 80 7 6" xfId="22552" xr:uid="{00000000-0005-0000-0000-000009640000}"/>
    <cellStyle name="Финансовый 2 80 7 7" xfId="24576" xr:uid="{00000000-0005-0000-0000-00000A640000}"/>
    <cellStyle name="Финансовый 2 80 7 8" xfId="33776" xr:uid="{00000000-0005-0000-0000-00000B640000}"/>
    <cellStyle name="Финансовый 2 80 7 9" xfId="32493" xr:uid="{00000000-0005-0000-0000-00000C640000}"/>
    <cellStyle name="Финансовый 2 80 8" xfId="17032" xr:uid="{00000000-0005-0000-0000-00000D640000}"/>
    <cellStyle name="Финансовый 2 80 9" xfId="18344" xr:uid="{00000000-0005-0000-0000-00000E640000}"/>
    <cellStyle name="Финансовый 2 80 9 2" xfId="24496" xr:uid="{00000000-0005-0000-0000-00000F640000}"/>
    <cellStyle name="Финансовый 2 80 9 3" xfId="27487" xr:uid="{00000000-0005-0000-0000-000010640000}"/>
    <cellStyle name="Финансовый 2 80 9 4" xfId="28924" xr:uid="{00000000-0005-0000-0000-000011640000}"/>
    <cellStyle name="Финансовый 2 80 9 5" xfId="30230" xr:uid="{00000000-0005-0000-0000-000012640000}"/>
    <cellStyle name="Финансовый 2 80 9 6" xfId="35143" xr:uid="{00000000-0005-0000-0000-000013640000}"/>
    <cellStyle name="Финансовый 2 80 9 7" xfId="36479" xr:uid="{00000000-0005-0000-0000-000014640000}"/>
    <cellStyle name="Финансовый 2 81" xfId="179" xr:uid="{00000000-0005-0000-0000-000015640000}"/>
    <cellStyle name="Финансовый 2 81 2" xfId="540" xr:uid="{00000000-0005-0000-0000-000016640000}"/>
    <cellStyle name="Финансовый 2 81 2 2" xfId="9074" xr:uid="{00000000-0005-0000-0000-000017640000}"/>
    <cellStyle name="Финансовый 2 81 2 3" xfId="10448" xr:uid="{00000000-0005-0000-0000-000018640000}"/>
    <cellStyle name="Финансовый 2 81 3" xfId="1519" xr:uid="{00000000-0005-0000-0000-000019640000}"/>
    <cellStyle name="Финансовый 2 81 3 2" xfId="8877" xr:uid="{00000000-0005-0000-0000-00001A640000}"/>
    <cellStyle name="Финансовый 2 81 3 2 2" xfId="13600" xr:uid="{00000000-0005-0000-0000-00001B640000}"/>
    <cellStyle name="Финансовый 2 81 3 2 3" xfId="14722" xr:uid="{00000000-0005-0000-0000-00001C640000}"/>
    <cellStyle name="Финансовый 2 81 3 2 3 2" xfId="16258" xr:uid="{00000000-0005-0000-0000-00001D640000}"/>
    <cellStyle name="Финансовый 2 81 3 2 3 3" xfId="20241" xr:uid="{00000000-0005-0000-0000-00001E640000}"/>
    <cellStyle name="Финансовый 2 81 3 2 3 4" xfId="24220" xr:uid="{00000000-0005-0000-0000-00001F640000}"/>
    <cellStyle name="Финансовый 2 81 3 2 3 5" xfId="25630" xr:uid="{00000000-0005-0000-0000-000020640000}"/>
    <cellStyle name="Финансовый 2 81 3 2 3 6" xfId="25420" xr:uid="{00000000-0005-0000-0000-000021640000}"/>
    <cellStyle name="Финансовый 2 81 3 2 3 7" xfId="22060" xr:uid="{00000000-0005-0000-0000-000022640000}"/>
    <cellStyle name="Финансовый 2 81 3 2 3 8" xfId="33414" xr:uid="{00000000-0005-0000-0000-000023640000}"/>
    <cellStyle name="Финансовый 2 81 3 2 3 9" xfId="32289" xr:uid="{00000000-0005-0000-0000-000024640000}"/>
    <cellStyle name="Финансовый 2 81 3 2 4" xfId="17394" xr:uid="{00000000-0005-0000-0000-000025640000}"/>
    <cellStyle name="Финансовый 2 81 3 2 5" xfId="18706" xr:uid="{00000000-0005-0000-0000-000026640000}"/>
    <cellStyle name="Финансовый 2 81 3 2 5 2" xfId="22638" xr:uid="{00000000-0005-0000-0000-000027640000}"/>
    <cellStyle name="Финансовый 2 81 3 2 5 3" xfId="27849" xr:uid="{00000000-0005-0000-0000-000028640000}"/>
    <cellStyle name="Финансовый 2 81 3 2 5 4" xfId="29286" xr:uid="{00000000-0005-0000-0000-000029640000}"/>
    <cellStyle name="Финансовый 2 81 3 2 5 5" xfId="30592" xr:uid="{00000000-0005-0000-0000-00002A640000}"/>
    <cellStyle name="Финансовый 2 81 3 2 5 6" xfId="34781" xr:uid="{00000000-0005-0000-0000-00002B640000}"/>
    <cellStyle name="Финансовый 2 81 3 2 5 7" xfId="36117" xr:uid="{00000000-0005-0000-0000-00002C640000}"/>
    <cellStyle name="Финансовый 2 81 3 3" xfId="12680" xr:uid="{00000000-0005-0000-0000-00002D640000}"/>
    <cellStyle name="Финансовый 2 81 3 3 2" xfId="12952" xr:uid="{00000000-0005-0000-0000-00002E640000}"/>
    <cellStyle name="Финансовый 2 81 3 3 3" xfId="15370" xr:uid="{00000000-0005-0000-0000-00002F640000}"/>
    <cellStyle name="Финансовый 2 81 3 3 3 2" xfId="15610" xr:uid="{00000000-0005-0000-0000-000030640000}"/>
    <cellStyle name="Финансовый 2 81 3 3 3 3" xfId="19593" xr:uid="{00000000-0005-0000-0000-000031640000}"/>
    <cellStyle name="Финансовый 2 81 3 3 3 4" xfId="22634" xr:uid="{00000000-0005-0000-0000-000032640000}"/>
    <cellStyle name="Финансовый 2 81 3 3 3 5" xfId="26874" xr:uid="{00000000-0005-0000-0000-000033640000}"/>
    <cellStyle name="Финансовый 2 81 3 3 3 6" xfId="25027" xr:uid="{00000000-0005-0000-0000-000034640000}"/>
    <cellStyle name="Финансовый 2 81 3 3 3 7" xfId="24411" xr:uid="{00000000-0005-0000-0000-000035640000}"/>
    <cellStyle name="Финансовый 2 81 3 3 3 8" xfId="32766" xr:uid="{00000000-0005-0000-0000-000036640000}"/>
    <cellStyle name="Финансовый 2 81 3 3 3 9" xfId="31377" xr:uid="{00000000-0005-0000-0000-000037640000}"/>
    <cellStyle name="Финансовый 2 81 3 3 4" xfId="18042" xr:uid="{00000000-0005-0000-0000-000038640000}"/>
    <cellStyle name="Финансовый 2 81 3 3 5" xfId="19354" xr:uid="{00000000-0005-0000-0000-000039640000}"/>
    <cellStyle name="Финансовый 2 81 3 3 5 2" xfId="21562" xr:uid="{00000000-0005-0000-0000-00003A640000}"/>
    <cellStyle name="Финансовый 2 81 3 3 5 3" xfId="28497" xr:uid="{00000000-0005-0000-0000-00003B640000}"/>
    <cellStyle name="Финансовый 2 81 3 3 5 4" xfId="29934" xr:uid="{00000000-0005-0000-0000-00003C640000}"/>
    <cellStyle name="Финансовый 2 81 3 3 5 5" xfId="31240" xr:uid="{00000000-0005-0000-0000-00003D640000}"/>
    <cellStyle name="Финансовый 2 81 3 3 5 6" xfId="34133" xr:uid="{00000000-0005-0000-0000-00003E640000}"/>
    <cellStyle name="Финансовый 2 81 3 3 5 7" xfId="35469" xr:uid="{00000000-0005-0000-0000-00003F640000}"/>
    <cellStyle name="Финансовый 2 81 4" xfId="10089" xr:uid="{00000000-0005-0000-0000-000040640000}"/>
    <cellStyle name="Финансовый 2 81 4 2" xfId="13313" xr:uid="{00000000-0005-0000-0000-000041640000}"/>
    <cellStyle name="Финансовый 2 81 4 3" xfId="15009" xr:uid="{00000000-0005-0000-0000-000042640000}"/>
    <cellStyle name="Финансовый 2 81 4 3 2" xfId="15971" xr:uid="{00000000-0005-0000-0000-000043640000}"/>
    <cellStyle name="Финансовый 2 81 4 3 3" xfId="19954" xr:uid="{00000000-0005-0000-0000-000044640000}"/>
    <cellStyle name="Финансовый 2 81 4 3 4" xfId="21335" xr:uid="{00000000-0005-0000-0000-000045640000}"/>
    <cellStyle name="Финансовый 2 81 4 3 5" xfId="24683" xr:uid="{00000000-0005-0000-0000-000046640000}"/>
    <cellStyle name="Финансовый 2 81 4 3 6" xfId="25705" xr:uid="{00000000-0005-0000-0000-000047640000}"/>
    <cellStyle name="Финансовый 2 81 4 3 7" xfId="23926" xr:uid="{00000000-0005-0000-0000-000048640000}"/>
    <cellStyle name="Финансовый 2 81 4 3 8" xfId="33127" xr:uid="{00000000-0005-0000-0000-000049640000}"/>
    <cellStyle name="Финансовый 2 81 4 3 9" xfId="31533" xr:uid="{00000000-0005-0000-0000-00004A640000}"/>
    <cellStyle name="Финансовый 2 81 4 4" xfId="17681" xr:uid="{00000000-0005-0000-0000-00004B640000}"/>
    <cellStyle name="Финансовый 2 81 4 5" xfId="18993" xr:uid="{00000000-0005-0000-0000-00004C640000}"/>
    <cellStyle name="Финансовый 2 81 4 5 2" xfId="24328" xr:uid="{00000000-0005-0000-0000-00004D640000}"/>
    <cellStyle name="Финансовый 2 81 4 5 3" xfId="28136" xr:uid="{00000000-0005-0000-0000-00004E640000}"/>
    <cellStyle name="Финансовый 2 81 4 5 4" xfId="29573" xr:uid="{00000000-0005-0000-0000-00004F640000}"/>
    <cellStyle name="Финансовый 2 81 4 5 5" xfId="30879" xr:uid="{00000000-0005-0000-0000-000050640000}"/>
    <cellStyle name="Финансовый 2 81 4 5 6" xfId="34494" xr:uid="{00000000-0005-0000-0000-000051640000}"/>
    <cellStyle name="Финансовый 2 81 4 5 7" xfId="35830" xr:uid="{00000000-0005-0000-0000-000052640000}"/>
    <cellStyle name="Финансовый 2 81 5" xfId="11404" xr:uid="{00000000-0005-0000-0000-000053640000}"/>
    <cellStyle name="Финансовый 2 81 6" xfId="13961" xr:uid="{00000000-0005-0000-0000-000054640000}"/>
    <cellStyle name="Финансовый 2 81 7" xfId="14361" xr:uid="{00000000-0005-0000-0000-000055640000}"/>
    <cellStyle name="Финансовый 2 81 7 2" xfId="16619" xr:uid="{00000000-0005-0000-0000-000056640000}"/>
    <cellStyle name="Финансовый 2 81 7 3" xfId="20602" xr:uid="{00000000-0005-0000-0000-000057640000}"/>
    <cellStyle name="Финансовый 2 81 7 4" xfId="22205" xr:uid="{00000000-0005-0000-0000-000058640000}"/>
    <cellStyle name="Финансовый 2 81 7 5" xfId="26549" xr:uid="{00000000-0005-0000-0000-000059640000}"/>
    <cellStyle name="Финансовый 2 81 7 6" xfId="26964" xr:uid="{00000000-0005-0000-0000-00005A640000}"/>
    <cellStyle name="Финансовый 2 81 7 7" xfId="22218" xr:uid="{00000000-0005-0000-0000-00005B640000}"/>
    <cellStyle name="Финансовый 2 81 7 8" xfId="33775" xr:uid="{00000000-0005-0000-0000-00005C640000}"/>
    <cellStyle name="Финансовый 2 81 7 9" xfId="32361" xr:uid="{00000000-0005-0000-0000-00005D640000}"/>
    <cellStyle name="Финансовый 2 81 8" xfId="17033" xr:uid="{00000000-0005-0000-0000-00005E640000}"/>
    <cellStyle name="Финансовый 2 81 9" xfId="18345" xr:uid="{00000000-0005-0000-0000-00005F640000}"/>
    <cellStyle name="Финансовый 2 81 9 2" xfId="24286" xr:uid="{00000000-0005-0000-0000-000060640000}"/>
    <cellStyle name="Финансовый 2 81 9 3" xfId="27488" xr:uid="{00000000-0005-0000-0000-000061640000}"/>
    <cellStyle name="Финансовый 2 81 9 4" xfId="28925" xr:uid="{00000000-0005-0000-0000-000062640000}"/>
    <cellStyle name="Финансовый 2 81 9 5" xfId="30231" xr:uid="{00000000-0005-0000-0000-000063640000}"/>
    <cellStyle name="Финансовый 2 81 9 6" xfId="35142" xr:uid="{00000000-0005-0000-0000-000064640000}"/>
    <cellStyle name="Финансовый 2 81 9 7" xfId="36478" xr:uid="{00000000-0005-0000-0000-000065640000}"/>
    <cellStyle name="Финансовый 2 82" xfId="180" xr:uid="{00000000-0005-0000-0000-000066640000}"/>
    <cellStyle name="Финансовый 2 82 2" xfId="541" xr:uid="{00000000-0005-0000-0000-000067640000}"/>
    <cellStyle name="Финансовый 2 82 2 2" xfId="9135" xr:uid="{00000000-0005-0000-0000-000068640000}"/>
    <cellStyle name="Финансовый 2 82 2 3" xfId="10449" xr:uid="{00000000-0005-0000-0000-000069640000}"/>
    <cellStyle name="Финансовый 2 82 3" xfId="1520" xr:uid="{00000000-0005-0000-0000-00006A640000}"/>
    <cellStyle name="Финансовый 2 82 3 2" xfId="8083" xr:uid="{00000000-0005-0000-0000-00006B640000}"/>
    <cellStyle name="Финансовый 2 82 3 2 2" xfId="13697" xr:uid="{00000000-0005-0000-0000-00006C640000}"/>
    <cellStyle name="Финансовый 2 82 3 2 3" xfId="14625" xr:uid="{00000000-0005-0000-0000-00006D640000}"/>
    <cellStyle name="Финансовый 2 82 3 2 3 2" xfId="16355" xr:uid="{00000000-0005-0000-0000-00006E640000}"/>
    <cellStyle name="Финансовый 2 82 3 2 3 3" xfId="20338" xr:uid="{00000000-0005-0000-0000-00006F640000}"/>
    <cellStyle name="Финансовый 2 82 3 2 3 4" xfId="22837" xr:uid="{00000000-0005-0000-0000-000070640000}"/>
    <cellStyle name="Финансовый 2 82 3 2 3 5" xfId="26082" xr:uid="{00000000-0005-0000-0000-000071640000}"/>
    <cellStyle name="Финансовый 2 82 3 2 3 6" xfId="21607" xr:uid="{00000000-0005-0000-0000-000072640000}"/>
    <cellStyle name="Финансовый 2 82 3 2 3 7" xfId="20831" xr:uid="{00000000-0005-0000-0000-000073640000}"/>
    <cellStyle name="Финансовый 2 82 3 2 3 8" xfId="33511" xr:uid="{00000000-0005-0000-0000-000074640000}"/>
    <cellStyle name="Финансовый 2 82 3 2 3 9" xfId="31916" xr:uid="{00000000-0005-0000-0000-000075640000}"/>
    <cellStyle name="Финансовый 2 82 3 2 4" xfId="17297" xr:uid="{00000000-0005-0000-0000-000076640000}"/>
    <cellStyle name="Финансовый 2 82 3 2 5" xfId="18609" xr:uid="{00000000-0005-0000-0000-000077640000}"/>
    <cellStyle name="Финансовый 2 82 3 2 5 2" xfId="23640" xr:uid="{00000000-0005-0000-0000-000078640000}"/>
    <cellStyle name="Финансовый 2 82 3 2 5 3" xfId="27752" xr:uid="{00000000-0005-0000-0000-000079640000}"/>
    <cellStyle name="Финансовый 2 82 3 2 5 4" xfId="29189" xr:uid="{00000000-0005-0000-0000-00007A640000}"/>
    <cellStyle name="Финансовый 2 82 3 2 5 5" xfId="30495" xr:uid="{00000000-0005-0000-0000-00007B640000}"/>
    <cellStyle name="Финансовый 2 82 3 2 5 6" xfId="34878" xr:uid="{00000000-0005-0000-0000-00007C640000}"/>
    <cellStyle name="Финансовый 2 82 3 2 5 7" xfId="36214" xr:uid="{00000000-0005-0000-0000-00007D640000}"/>
    <cellStyle name="Финансовый 2 82 3 3" xfId="12583" xr:uid="{00000000-0005-0000-0000-00007E640000}"/>
    <cellStyle name="Финансовый 2 82 3 3 2" xfId="13049" xr:uid="{00000000-0005-0000-0000-00007F640000}"/>
    <cellStyle name="Финансовый 2 82 3 3 3" xfId="15273" xr:uid="{00000000-0005-0000-0000-000080640000}"/>
    <cellStyle name="Финансовый 2 82 3 3 3 2" xfId="15707" xr:uid="{00000000-0005-0000-0000-000081640000}"/>
    <cellStyle name="Финансовый 2 82 3 3 3 3" xfId="19690" xr:uid="{00000000-0005-0000-0000-000082640000}"/>
    <cellStyle name="Финансовый 2 82 3 3 3 4" xfId="23651" xr:uid="{00000000-0005-0000-0000-000083640000}"/>
    <cellStyle name="Финансовый 2 82 3 3 3 5" xfId="27156" xr:uid="{00000000-0005-0000-0000-000084640000}"/>
    <cellStyle name="Финансовый 2 82 3 3 3 6" xfId="25574" xr:uid="{00000000-0005-0000-0000-000085640000}"/>
    <cellStyle name="Финансовый 2 82 3 3 3 7" xfId="24414" xr:uid="{00000000-0005-0000-0000-000086640000}"/>
    <cellStyle name="Финансовый 2 82 3 3 3 8" xfId="32863" xr:uid="{00000000-0005-0000-0000-000087640000}"/>
    <cellStyle name="Финансовый 2 82 3 3 3 9" xfId="32029" xr:uid="{00000000-0005-0000-0000-000088640000}"/>
    <cellStyle name="Финансовый 2 82 3 3 4" xfId="17945" xr:uid="{00000000-0005-0000-0000-000089640000}"/>
    <cellStyle name="Финансовый 2 82 3 3 5" xfId="19257" xr:uid="{00000000-0005-0000-0000-00008A640000}"/>
    <cellStyle name="Финансовый 2 82 3 3 5 2" xfId="22713" xr:uid="{00000000-0005-0000-0000-00008B640000}"/>
    <cellStyle name="Финансовый 2 82 3 3 5 3" xfId="28400" xr:uid="{00000000-0005-0000-0000-00008C640000}"/>
    <cellStyle name="Финансовый 2 82 3 3 5 4" xfId="29837" xr:uid="{00000000-0005-0000-0000-00008D640000}"/>
    <cellStyle name="Финансовый 2 82 3 3 5 5" xfId="31143" xr:uid="{00000000-0005-0000-0000-00008E640000}"/>
    <cellStyle name="Финансовый 2 82 3 3 5 6" xfId="34230" xr:uid="{00000000-0005-0000-0000-00008F640000}"/>
    <cellStyle name="Финансовый 2 82 3 3 5 7" xfId="35566" xr:uid="{00000000-0005-0000-0000-000090640000}"/>
    <cellStyle name="Финансовый 2 82 4" xfId="10090" xr:uid="{00000000-0005-0000-0000-000091640000}"/>
    <cellStyle name="Финансовый 2 82 4 2" xfId="13312" xr:uid="{00000000-0005-0000-0000-000092640000}"/>
    <cellStyle name="Финансовый 2 82 4 3" xfId="15010" xr:uid="{00000000-0005-0000-0000-000093640000}"/>
    <cellStyle name="Финансовый 2 82 4 3 2" xfId="15970" xr:uid="{00000000-0005-0000-0000-000094640000}"/>
    <cellStyle name="Финансовый 2 82 4 3 3" xfId="19953" xr:uid="{00000000-0005-0000-0000-000095640000}"/>
    <cellStyle name="Финансовый 2 82 4 3 4" xfId="24899" xr:uid="{00000000-0005-0000-0000-000096640000}"/>
    <cellStyle name="Финансовый 2 82 4 3 5" xfId="26629" xr:uid="{00000000-0005-0000-0000-000097640000}"/>
    <cellStyle name="Финансовый 2 82 4 3 6" xfId="22229" xr:uid="{00000000-0005-0000-0000-000098640000}"/>
    <cellStyle name="Финансовый 2 82 4 3 7" xfId="23209" xr:uid="{00000000-0005-0000-0000-000099640000}"/>
    <cellStyle name="Финансовый 2 82 4 3 8" xfId="33126" xr:uid="{00000000-0005-0000-0000-00009A640000}"/>
    <cellStyle name="Финансовый 2 82 4 3 9" xfId="31554" xr:uid="{00000000-0005-0000-0000-00009B640000}"/>
    <cellStyle name="Финансовый 2 82 4 4" xfId="17682" xr:uid="{00000000-0005-0000-0000-00009C640000}"/>
    <cellStyle name="Финансовый 2 82 4 5" xfId="18994" xr:uid="{00000000-0005-0000-0000-00009D640000}"/>
    <cellStyle name="Финансовый 2 82 4 5 2" xfId="24146" xr:uid="{00000000-0005-0000-0000-00009E640000}"/>
    <cellStyle name="Финансовый 2 82 4 5 3" xfId="28137" xr:uid="{00000000-0005-0000-0000-00009F640000}"/>
    <cellStyle name="Финансовый 2 82 4 5 4" xfId="29574" xr:uid="{00000000-0005-0000-0000-0000A0640000}"/>
    <cellStyle name="Финансовый 2 82 4 5 5" xfId="30880" xr:uid="{00000000-0005-0000-0000-0000A1640000}"/>
    <cellStyle name="Финансовый 2 82 4 5 6" xfId="34493" xr:uid="{00000000-0005-0000-0000-0000A2640000}"/>
    <cellStyle name="Финансовый 2 82 4 5 7" xfId="35829" xr:uid="{00000000-0005-0000-0000-0000A3640000}"/>
    <cellStyle name="Финансовый 2 82 5" xfId="11405" xr:uid="{00000000-0005-0000-0000-0000A4640000}"/>
    <cellStyle name="Финансовый 2 82 6" xfId="13960" xr:uid="{00000000-0005-0000-0000-0000A5640000}"/>
    <cellStyle name="Финансовый 2 82 7" xfId="14362" xr:uid="{00000000-0005-0000-0000-0000A6640000}"/>
    <cellStyle name="Финансовый 2 82 7 2" xfId="16618" xr:uid="{00000000-0005-0000-0000-0000A7640000}"/>
    <cellStyle name="Финансовый 2 82 7 3" xfId="20601" xr:uid="{00000000-0005-0000-0000-0000A8640000}"/>
    <cellStyle name="Финансовый 2 82 7 4" xfId="22048" xr:uid="{00000000-0005-0000-0000-0000A9640000}"/>
    <cellStyle name="Финансовый 2 82 7 5" xfId="24460" xr:uid="{00000000-0005-0000-0000-0000AA640000}"/>
    <cellStyle name="Финансовый 2 82 7 6" xfId="26655" xr:uid="{00000000-0005-0000-0000-0000AB640000}"/>
    <cellStyle name="Финансовый 2 82 7 7" xfId="24397" xr:uid="{00000000-0005-0000-0000-0000AC640000}"/>
    <cellStyle name="Финансовый 2 82 7 8" xfId="33774" xr:uid="{00000000-0005-0000-0000-0000AD640000}"/>
    <cellStyle name="Финансовый 2 82 7 9" xfId="32445" xr:uid="{00000000-0005-0000-0000-0000AE640000}"/>
    <cellStyle name="Финансовый 2 82 8" xfId="17034" xr:uid="{00000000-0005-0000-0000-0000AF640000}"/>
    <cellStyle name="Финансовый 2 82 9" xfId="18346" xr:uid="{00000000-0005-0000-0000-0000B0640000}"/>
    <cellStyle name="Финансовый 2 82 9 2" xfId="24101" xr:uid="{00000000-0005-0000-0000-0000B1640000}"/>
    <cellStyle name="Финансовый 2 82 9 3" xfId="27489" xr:uid="{00000000-0005-0000-0000-0000B2640000}"/>
    <cellStyle name="Финансовый 2 82 9 4" xfId="28926" xr:uid="{00000000-0005-0000-0000-0000B3640000}"/>
    <cellStyle name="Финансовый 2 82 9 5" xfId="30232" xr:uid="{00000000-0005-0000-0000-0000B4640000}"/>
    <cellStyle name="Финансовый 2 82 9 6" xfId="35141" xr:uid="{00000000-0005-0000-0000-0000B5640000}"/>
    <cellStyle name="Финансовый 2 82 9 7" xfId="36477" xr:uid="{00000000-0005-0000-0000-0000B6640000}"/>
    <cellStyle name="Финансовый 2 83" xfId="181" xr:uid="{00000000-0005-0000-0000-0000B7640000}"/>
    <cellStyle name="Финансовый 2 83 2" xfId="542" xr:uid="{00000000-0005-0000-0000-0000B8640000}"/>
    <cellStyle name="Финансовый 2 83 2 2" xfId="9106" xr:uid="{00000000-0005-0000-0000-0000B9640000}"/>
    <cellStyle name="Финансовый 2 83 2 3" xfId="10450" xr:uid="{00000000-0005-0000-0000-0000BA640000}"/>
    <cellStyle name="Финансовый 2 83 3" xfId="1521" xr:uid="{00000000-0005-0000-0000-0000BB640000}"/>
    <cellStyle name="Финансовый 2 83 3 2" xfId="8312" xr:uid="{00000000-0005-0000-0000-0000BC640000}"/>
    <cellStyle name="Финансовый 2 83 3 2 2" xfId="13641" xr:uid="{00000000-0005-0000-0000-0000BD640000}"/>
    <cellStyle name="Финансовый 2 83 3 2 3" xfId="14681" xr:uid="{00000000-0005-0000-0000-0000BE640000}"/>
    <cellStyle name="Финансовый 2 83 3 2 3 2" xfId="16299" xr:uid="{00000000-0005-0000-0000-0000BF640000}"/>
    <cellStyle name="Финансовый 2 83 3 2 3 3" xfId="20282" xr:uid="{00000000-0005-0000-0000-0000C0640000}"/>
    <cellStyle name="Финансовый 2 83 3 2 3 4" xfId="23695" xr:uid="{00000000-0005-0000-0000-0000C1640000}"/>
    <cellStyle name="Финансовый 2 83 3 2 3 5" xfId="21201" xr:uid="{00000000-0005-0000-0000-0000C2640000}"/>
    <cellStyle name="Финансовый 2 83 3 2 3 6" xfId="24253" xr:uid="{00000000-0005-0000-0000-0000C3640000}"/>
    <cellStyle name="Финансовый 2 83 3 2 3 7" xfId="27252" xr:uid="{00000000-0005-0000-0000-0000C4640000}"/>
    <cellStyle name="Финансовый 2 83 3 2 3 8" xfId="33455" xr:uid="{00000000-0005-0000-0000-0000C5640000}"/>
    <cellStyle name="Финансовый 2 83 3 2 3 9" xfId="31388" xr:uid="{00000000-0005-0000-0000-0000C6640000}"/>
    <cellStyle name="Финансовый 2 83 3 2 4" xfId="17353" xr:uid="{00000000-0005-0000-0000-0000C7640000}"/>
    <cellStyle name="Финансовый 2 83 3 2 5" xfId="18665" xr:uid="{00000000-0005-0000-0000-0000C8640000}"/>
    <cellStyle name="Финансовый 2 83 3 2 5 2" xfId="25222" xr:uid="{00000000-0005-0000-0000-0000C9640000}"/>
    <cellStyle name="Финансовый 2 83 3 2 5 3" xfId="27808" xr:uid="{00000000-0005-0000-0000-0000CA640000}"/>
    <cellStyle name="Финансовый 2 83 3 2 5 4" xfId="29245" xr:uid="{00000000-0005-0000-0000-0000CB640000}"/>
    <cellStyle name="Финансовый 2 83 3 2 5 5" xfId="30551" xr:uid="{00000000-0005-0000-0000-0000CC640000}"/>
    <cellStyle name="Финансовый 2 83 3 2 5 6" xfId="34822" xr:uid="{00000000-0005-0000-0000-0000CD640000}"/>
    <cellStyle name="Финансовый 2 83 3 2 5 7" xfId="36158" xr:uid="{00000000-0005-0000-0000-0000CE640000}"/>
    <cellStyle name="Финансовый 2 83 3 3" xfId="12639" xr:uid="{00000000-0005-0000-0000-0000CF640000}"/>
    <cellStyle name="Финансовый 2 83 3 3 2" xfId="12993" xr:uid="{00000000-0005-0000-0000-0000D0640000}"/>
    <cellStyle name="Финансовый 2 83 3 3 3" xfId="15329" xr:uid="{00000000-0005-0000-0000-0000D1640000}"/>
    <cellStyle name="Финансовый 2 83 3 3 3 2" xfId="15651" xr:uid="{00000000-0005-0000-0000-0000D2640000}"/>
    <cellStyle name="Финансовый 2 83 3 3 3 3" xfId="19634" xr:uid="{00000000-0005-0000-0000-0000D3640000}"/>
    <cellStyle name="Финансовый 2 83 3 3 3 4" xfId="23382" xr:uid="{00000000-0005-0000-0000-0000D4640000}"/>
    <cellStyle name="Финансовый 2 83 3 3 3 5" xfId="25307" xr:uid="{00000000-0005-0000-0000-0000D5640000}"/>
    <cellStyle name="Финансовый 2 83 3 3 3 6" xfId="23764" xr:uid="{00000000-0005-0000-0000-0000D6640000}"/>
    <cellStyle name="Финансовый 2 83 3 3 3 7" xfId="25888" xr:uid="{00000000-0005-0000-0000-0000D7640000}"/>
    <cellStyle name="Финансовый 2 83 3 3 3 8" xfId="32807" xr:uid="{00000000-0005-0000-0000-0000D8640000}"/>
    <cellStyle name="Финансовый 2 83 3 3 3 9" xfId="31590" xr:uid="{00000000-0005-0000-0000-0000D9640000}"/>
    <cellStyle name="Финансовый 2 83 3 3 4" xfId="18001" xr:uid="{00000000-0005-0000-0000-0000DA640000}"/>
    <cellStyle name="Финансовый 2 83 3 3 5" xfId="19313" xr:uid="{00000000-0005-0000-0000-0000DB640000}"/>
    <cellStyle name="Финансовый 2 83 3 3 5 2" xfId="22620" xr:uid="{00000000-0005-0000-0000-0000DC640000}"/>
    <cellStyle name="Финансовый 2 83 3 3 5 3" xfId="28456" xr:uid="{00000000-0005-0000-0000-0000DD640000}"/>
    <cellStyle name="Финансовый 2 83 3 3 5 4" xfId="29893" xr:uid="{00000000-0005-0000-0000-0000DE640000}"/>
    <cellStyle name="Финансовый 2 83 3 3 5 5" xfId="31199" xr:uid="{00000000-0005-0000-0000-0000DF640000}"/>
    <cellStyle name="Финансовый 2 83 3 3 5 6" xfId="34174" xr:uid="{00000000-0005-0000-0000-0000E0640000}"/>
    <cellStyle name="Финансовый 2 83 3 3 5 7" xfId="35510" xr:uid="{00000000-0005-0000-0000-0000E1640000}"/>
    <cellStyle name="Финансовый 2 83 4" xfId="10091" xr:uid="{00000000-0005-0000-0000-0000E2640000}"/>
    <cellStyle name="Финансовый 2 83 4 2" xfId="13311" xr:uid="{00000000-0005-0000-0000-0000E3640000}"/>
    <cellStyle name="Финансовый 2 83 4 3" xfId="15011" xr:uid="{00000000-0005-0000-0000-0000E4640000}"/>
    <cellStyle name="Финансовый 2 83 4 3 2" xfId="15969" xr:uid="{00000000-0005-0000-0000-0000E5640000}"/>
    <cellStyle name="Финансовый 2 83 4 3 3" xfId="19952" xr:uid="{00000000-0005-0000-0000-0000E6640000}"/>
    <cellStyle name="Финансовый 2 83 4 3 4" xfId="24516" xr:uid="{00000000-0005-0000-0000-0000E7640000}"/>
    <cellStyle name="Финансовый 2 83 4 3 5" xfId="25333" xr:uid="{00000000-0005-0000-0000-0000E8640000}"/>
    <cellStyle name="Финансовый 2 83 4 3 6" xfId="22560" xr:uid="{00000000-0005-0000-0000-0000E9640000}"/>
    <cellStyle name="Финансовый 2 83 4 3 7" xfId="27288" xr:uid="{00000000-0005-0000-0000-0000EA640000}"/>
    <cellStyle name="Финансовый 2 83 4 3 8" xfId="33125" xr:uid="{00000000-0005-0000-0000-0000EB640000}"/>
    <cellStyle name="Финансовый 2 83 4 3 9" xfId="31591" xr:uid="{00000000-0005-0000-0000-0000EC640000}"/>
    <cellStyle name="Финансовый 2 83 4 4" xfId="17683" xr:uid="{00000000-0005-0000-0000-0000ED640000}"/>
    <cellStyle name="Финансовый 2 83 4 5" xfId="18995" xr:uid="{00000000-0005-0000-0000-0000EE640000}"/>
    <cellStyle name="Финансовый 2 83 4 5 2" xfId="23731" xr:uid="{00000000-0005-0000-0000-0000EF640000}"/>
    <cellStyle name="Финансовый 2 83 4 5 3" xfId="28138" xr:uid="{00000000-0005-0000-0000-0000F0640000}"/>
    <cellStyle name="Финансовый 2 83 4 5 4" xfId="29575" xr:uid="{00000000-0005-0000-0000-0000F1640000}"/>
    <cellStyle name="Финансовый 2 83 4 5 5" xfId="30881" xr:uid="{00000000-0005-0000-0000-0000F2640000}"/>
    <cellStyle name="Финансовый 2 83 4 5 6" xfId="34492" xr:uid="{00000000-0005-0000-0000-0000F3640000}"/>
    <cellStyle name="Финансовый 2 83 4 5 7" xfId="35828" xr:uid="{00000000-0005-0000-0000-0000F4640000}"/>
    <cellStyle name="Финансовый 2 83 5" xfId="11406" xr:uid="{00000000-0005-0000-0000-0000F5640000}"/>
    <cellStyle name="Финансовый 2 83 6" xfId="13959" xr:uid="{00000000-0005-0000-0000-0000F6640000}"/>
    <cellStyle name="Финансовый 2 83 7" xfId="14363" xr:uid="{00000000-0005-0000-0000-0000F7640000}"/>
    <cellStyle name="Финансовый 2 83 7 2" xfId="16617" xr:uid="{00000000-0005-0000-0000-0000F8640000}"/>
    <cellStyle name="Финансовый 2 83 7 3" xfId="20600" xr:uid="{00000000-0005-0000-0000-0000F9640000}"/>
    <cellStyle name="Финансовый 2 83 7 4" xfId="22016" xr:uid="{00000000-0005-0000-0000-0000FA640000}"/>
    <cellStyle name="Финансовый 2 83 7 5" xfId="27229" xr:uid="{00000000-0005-0000-0000-0000FB640000}"/>
    <cellStyle name="Финансовый 2 83 7 6" xfId="21584" xr:uid="{00000000-0005-0000-0000-0000FC640000}"/>
    <cellStyle name="Финансовый 2 83 7 7" xfId="25787" xr:uid="{00000000-0005-0000-0000-0000FD640000}"/>
    <cellStyle name="Финансовый 2 83 7 8" xfId="33773" xr:uid="{00000000-0005-0000-0000-0000FE640000}"/>
    <cellStyle name="Финансовый 2 83 7 9" xfId="31428" xr:uid="{00000000-0005-0000-0000-0000FF640000}"/>
    <cellStyle name="Финансовый 2 83 8" xfId="17035" xr:uid="{00000000-0005-0000-0000-000000650000}"/>
    <cellStyle name="Финансовый 2 83 9" xfId="18347" xr:uid="{00000000-0005-0000-0000-000001650000}"/>
    <cellStyle name="Финансовый 2 83 9 2" xfId="23708" xr:uid="{00000000-0005-0000-0000-000002650000}"/>
    <cellStyle name="Финансовый 2 83 9 3" xfId="27490" xr:uid="{00000000-0005-0000-0000-000003650000}"/>
    <cellStyle name="Финансовый 2 83 9 4" xfId="28927" xr:uid="{00000000-0005-0000-0000-000004650000}"/>
    <cellStyle name="Финансовый 2 83 9 5" xfId="30233" xr:uid="{00000000-0005-0000-0000-000005650000}"/>
    <cellStyle name="Финансовый 2 83 9 6" xfId="35140" xr:uid="{00000000-0005-0000-0000-000006650000}"/>
    <cellStyle name="Финансовый 2 83 9 7" xfId="36476" xr:uid="{00000000-0005-0000-0000-000007650000}"/>
    <cellStyle name="Финансовый 2 84" xfId="182" xr:uid="{00000000-0005-0000-0000-000008650000}"/>
    <cellStyle name="Финансовый 2 84 2" xfId="543" xr:uid="{00000000-0005-0000-0000-000009650000}"/>
    <cellStyle name="Финансовый 2 84 2 2" xfId="9104" xr:uid="{00000000-0005-0000-0000-00000A650000}"/>
    <cellStyle name="Финансовый 2 84 2 3" xfId="10451" xr:uid="{00000000-0005-0000-0000-00000B650000}"/>
    <cellStyle name="Финансовый 2 84 3" xfId="1522" xr:uid="{00000000-0005-0000-0000-00000C650000}"/>
    <cellStyle name="Финансовый 2 84 3 2" xfId="7707" xr:uid="{00000000-0005-0000-0000-00000D650000}"/>
    <cellStyle name="Финансовый 2 84 3 2 2" xfId="13797" xr:uid="{00000000-0005-0000-0000-00000E650000}"/>
    <cellStyle name="Финансовый 2 84 3 2 3" xfId="14525" xr:uid="{00000000-0005-0000-0000-00000F650000}"/>
    <cellStyle name="Финансовый 2 84 3 2 3 2" xfId="16455" xr:uid="{00000000-0005-0000-0000-000010650000}"/>
    <cellStyle name="Финансовый 2 84 3 2 3 3" xfId="20438" xr:uid="{00000000-0005-0000-0000-000011650000}"/>
    <cellStyle name="Финансовый 2 84 3 2 3 4" xfId="23101" xr:uid="{00000000-0005-0000-0000-000012650000}"/>
    <cellStyle name="Финансовый 2 84 3 2 3 5" xfId="26292" xr:uid="{00000000-0005-0000-0000-000013650000}"/>
    <cellStyle name="Финансовый 2 84 3 2 3 6" xfId="25639" xr:uid="{00000000-0005-0000-0000-000014650000}"/>
    <cellStyle name="Финансовый 2 84 3 2 3 7" xfId="26674" xr:uid="{00000000-0005-0000-0000-000015650000}"/>
    <cellStyle name="Финансовый 2 84 3 2 3 8" xfId="33611" xr:uid="{00000000-0005-0000-0000-000016650000}"/>
    <cellStyle name="Финансовый 2 84 3 2 3 9" xfId="31712" xr:uid="{00000000-0005-0000-0000-000017650000}"/>
    <cellStyle name="Финансовый 2 84 3 2 4" xfId="17197" xr:uid="{00000000-0005-0000-0000-000018650000}"/>
    <cellStyle name="Финансовый 2 84 3 2 5" xfId="18509" xr:uid="{00000000-0005-0000-0000-000019650000}"/>
    <cellStyle name="Финансовый 2 84 3 2 5 2" xfId="24916" xr:uid="{00000000-0005-0000-0000-00001A650000}"/>
    <cellStyle name="Финансовый 2 84 3 2 5 3" xfId="27652" xr:uid="{00000000-0005-0000-0000-00001B650000}"/>
    <cellStyle name="Финансовый 2 84 3 2 5 4" xfId="29089" xr:uid="{00000000-0005-0000-0000-00001C650000}"/>
    <cellStyle name="Финансовый 2 84 3 2 5 5" xfId="30395" xr:uid="{00000000-0005-0000-0000-00001D650000}"/>
    <cellStyle name="Финансовый 2 84 3 2 5 6" xfId="34978" xr:uid="{00000000-0005-0000-0000-00001E650000}"/>
    <cellStyle name="Финансовый 2 84 3 2 5 7" xfId="36314" xr:uid="{00000000-0005-0000-0000-00001F650000}"/>
    <cellStyle name="Финансовый 2 84 3 3" xfId="12483" xr:uid="{00000000-0005-0000-0000-000020650000}"/>
    <cellStyle name="Финансовый 2 84 3 3 2" xfId="13149" xr:uid="{00000000-0005-0000-0000-000021650000}"/>
    <cellStyle name="Финансовый 2 84 3 3 3" xfId="15173" xr:uid="{00000000-0005-0000-0000-000022650000}"/>
    <cellStyle name="Финансовый 2 84 3 3 3 2" xfId="15807" xr:uid="{00000000-0005-0000-0000-000023650000}"/>
    <cellStyle name="Финансовый 2 84 3 3 3 3" xfId="19790" xr:uid="{00000000-0005-0000-0000-000024650000}"/>
    <cellStyle name="Финансовый 2 84 3 3 3 4" xfId="24710" xr:uid="{00000000-0005-0000-0000-000025650000}"/>
    <cellStyle name="Финансовый 2 84 3 3 3 5" xfId="27079" xr:uid="{00000000-0005-0000-0000-000026650000}"/>
    <cellStyle name="Финансовый 2 84 3 3 3 6" xfId="22838" xr:uid="{00000000-0005-0000-0000-000027650000}"/>
    <cellStyle name="Финансовый 2 84 3 3 3 7" xfId="28651" xr:uid="{00000000-0005-0000-0000-000028650000}"/>
    <cellStyle name="Финансовый 2 84 3 3 3 8" xfId="32963" xr:uid="{00000000-0005-0000-0000-000029650000}"/>
    <cellStyle name="Финансовый 2 84 3 3 3 9" xfId="32341" xr:uid="{00000000-0005-0000-0000-00002A650000}"/>
    <cellStyle name="Финансовый 2 84 3 3 4" xfId="17845" xr:uid="{00000000-0005-0000-0000-00002B650000}"/>
    <cellStyle name="Финансовый 2 84 3 3 5" xfId="19157" xr:uid="{00000000-0005-0000-0000-00002C650000}"/>
    <cellStyle name="Финансовый 2 84 3 3 5 2" xfId="23321" xr:uid="{00000000-0005-0000-0000-00002D650000}"/>
    <cellStyle name="Финансовый 2 84 3 3 5 3" xfId="28300" xr:uid="{00000000-0005-0000-0000-00002E650000}"/>
    <cellStyle name="Финансовый 2 84 3 3 5 4" xfId="29737" xr:uid="{00000000-0005-0000-0000-00002F650000}"/>
    <cellStyle name="Финансовый 2 84 3 3 5 5" xfId="31043" xr:uid="{00000000-0005-0000-0000-000030650000}"/>
    <cellStyle name="Финансовый 2 84 3 3 5 6" xfId="34330" xr:uid="{00000000-0005-0000-0000-000031650000}"/>
    <cellStyle name="Финансовый 2 84 3 3 5 7" xfId="35666" xr:uid="{00000000-0005-0000-0000-000032650000}"/>
    <cellStyle name="Финансовый 2 84 4" xfId="10092" xr:uid="{00000000-0005-0000-0000-000033650000}"/>
    <cellStyle name="Финансовый 2 84 4 2" xfId="13310" xr:uid="{00000000-0005-0000-0000-000034650000}"/>
    <cellStyle name="Финансовый 2 84 4 3" xfId="15012" xr:uid="{00000000-0005-0000-0000-000035650000}"/>
    <cellStyle name="Финансовый 2 84 4 3 2" xfId="15968" xr:uid="{00000000-0005-0000-0000-000036650000}"/>
    <cellStyle name="Финансовый 2 84 4 3 3" xfId="19951" xr:uid="{00000000-0005-0000-0000-000037650000}"/>
    <cellStyle name="Финансовый 2 84 4 3 4" xfId="24303" xr:uid="{00000000-0005-0000-0000-000038650000}"/>
    <cellStyle name="Финансовый 2 84 4 3 5" xfId="27017" xr:uid="{00000000-0005-0000-0000-000039650000}"/>
    <cellStyle name="Финансовый 2 84 4 3 6" xfId="23418" xr:uid="{00000000-0005-0000-0000-00003A650000}"/>
    <cellStyle name="Финансовый 2 84 4 3 7" xfId="28686" xr:uid="{00000000-0005-0000-0000-00003B650000}"/>
    <cellStyle name="Финансовый 2 84 4 3 8" xfId="33124" xr:uid="{00000000-0005-0000-0000-00003C650000}"/>
    <cellStyle name="Финансовый 2 84 4 3 9" xfId="31648" xr:uid="{00000000-0005-0000-0000-00003D650000}"/>
    <cellStyle name="Финансовый 2 84 4 4" xfId="17684" xr:uid="{00000000-0005-0000-0000-00003E650000}"/>
    <cellStyle name="Финансовый 2 84 4 5" xfId="18996" xr:uid="{00000000-0005-0000-0000-00003F650000}"/>
    <cellStyle name="Финансовый 2 84 4 5 2" xfId="23530" xr:uid="{00000000-0005-0000-0000-000040650000}"/>
    <cellStyle name="Финансовый 2 84 4 5 3" xfId="28139" xr:uid="{00000000-0005-0000-0000-000041650000}"/>
    <cellStyle name="Финансовый 2 84 4 5 4" xfId="29576" xr:uid="{00000000-0005-0000-0000-000042650000}"/>
    <cellStyle name="Финансовый 2 84 4 5 5" xfId="30882" xr:uid="{00000000-0005-0000-0000-000043650000}"/>
    <cellStyle name="Финансовый 2 84 4 5 6" xfId="34491" xr:uid="{00000000-0005-0000-0000-000044650000}"/>
    <cellStyle name="Финансовый 2 84 4 5 7" xfId="35827" xr:uid="{00000000-0005-0000-0000-000045650000}"/>
    <cellStyle name="Финансовый 2 84 5" xfId="11407" xr:uid="{00000000-0005-0000-0000-000046650000}"/>
    <cellStyle name="Финансовый 2 84 6" xfId="13958" xr:uid="{00000000-0005-0000-0000-000047650000}"/>
    <cellStyle name="Финансовый 2 84 7" xfId="14364" xr:uid="{00000000-0005-0000-0000-000048650000}"/>
    <cellStyle name="Финансовый 2 84 7 2" xfId="16616" xr:uid="{00000000-0005-0000-0000-000049650000}"/>
    <cellStyle name="Финансовый 2 84 7 3" xfId="20599" xr:uid="{00000000-0005-0000-0000-00004A650000}"/>
    <cellStyle name="Финансовый 2 84 7 4" xfId="21891" xr:uid="{00000000-0005-0000-0000-00004B650000}"/>
    <cellStyle name="Финансовый 2 84 7 5" xfId="24457" xr:uid="{00000000-0005-0000-0000-00004C650000}"/>
    <cellStyle name="Финансовый 2 84 7 6" xfId="26695" xr:uid="{00000000-0005-0000-0000-00004D650000}"/>
    <cellStyle name="Финансовый 2 84 7 7" xfId="23878" xr:uid="{00000000-0005-0000-0000-00004E650000}"/>
    <cellStyle name="Финансовый 2 84 7 8" xfId="33772" xr:uid="{00000000-0005-0000-0000-00004F650000}"/>
    <cellStyle name="Финансовый 2 84 7 9" xfId="32395" xr:uid="{00000000-0005-0000-0000-000050650000}"/>
    <cellStyle name="Финансовый 2 84 8" xfId="17036" xr:uid="{00000000-0005-0000-0000-000051650000}"/>
    <cellStyle name="Финансовый 2 84 9" xfId="18348" xr:uid="{00000000-0005-0000-0000-000052650000}"/>
    <cellStyle name="Финансовый 2 84 9 2" xfId="23505" xr:uid="{00000000-0005-0000-0000-000053650000}"/>
    <cellStyle name="Финансовый 2 84 9 3" xfId="27491" xr:uid="{00000000-0005-0000-0000-000054650000}"/>
    <cellStyle name="Финансовый 2 84 9 4" xfId="28928" xr:uid="{00000000-0005-0000-0000-000055650000}"/>
    <cellStyle name="Финансовый 2 84 9 5" xfId="30234" xr:uid="{00000000-0005-0000-0000-000056650000}"/>
    <cellStyle name="Финансовый 2 84 9 6" xfId="35139" xr:uid="{00000000-0005-0000-0000-000057650000}"/>
    <cellStyle name="Финансовый 2 84 9 7" xfId="36475" xr:uid="{00000000-0005-0000-0000-000058650000}"/>
    <cellStyle name="Финансовый 2 85" xfId="183" xr:uid="{00000000-0005-0000-0000-000059650000}"/>
    <cellStyle name="Финансовый 2 85 2" xfId="544" xr:uid="{00000000-0005-0000-0000-00005A650000}"/>
    <cellStyle name="Финансовый 2 85 2 2" xfId="9103" xr:uid="{00000000-0005-0000-0000-00005B650000}"/>
    <cellStyle name="Финансовый 2 85 2 3" xfId="10452" xr:uid="{00000000-0005-0000-0000-00005C650000}"/>
    <cellStyle name="Финансовый 2 85 3" xfId="1523" xr:uid="{00000000-0005-0000-0000-00005D650000}"/>
    <cellStyle name="Финансовый 2 85 3 2" xfId="8724" xr:uid="{00000000-0005-0000-0000-00005E650000}"/>
    <cellStyle name="Финансовый 2 85 3 2 2" xfId="13615" xr:uid="{00000000-0005-0000-0000-00005F650000}"/>
    <cellStyle name="Финансовый 2 85 3 2 3" xfId="14707" xr:uid="{00000000-0005-0000-0000-000060650000}"/>
    <cellStyle name="Финансовый 2 85 3 2 3 2" xfId="16273" xr:uid="{00000000-0005-0000-0000-000061650000}"/>
    <cellStyle name="Финансовый 2 85 3 2 3 3" xfId="20256" xr:uid="{00000000-0005-0000-0000-000062650000}"/>
    <cellStyle name="Финансовый 2 85 3 2 3 4" xfId="23075" xr:uid="{00000000-0005-0000-0000-000063650000}"/>
    <cellStyle name="Финансовый 2 85 3 2 3 5" xfId="22188" xr:uid="{00000000-0005-0000-0000-000064650000}"/>
    <cellStyle name="Финансовый 2 85 3 2 3 6" xfId="26675" xr:uid="{00000000-0005-0000-0000-000065650000}"/>
    <cellStyle name="Финансовый 2 85 3 2 3 7" xfId="23441" xr:uid="{00000000-0005-0000-0000-000066650000}"/>
    <cellStyle name="Финансовый 2 85 3 2 3 8" xfId="33429" xr:uid="{00000000-0005-0000-0000-000067650000}"/>
    <cellStyle name="Финансовый 2 85 3 2 3 9" xfId="32112" xr:uid="{00000000-0005-0000-0000-000068650000}"/>
    <cellStyle name="Финансовый 2 85 3 2 4" xfId="17379" xr:uid="{00000000-0005-0000-0000-000069650000}"/>
    <cellStyle name="Финансовый 2 85 3 2 5" xfId="18691" xr:uid="{00000000-0005-0000-0000-00006A650000}"/>
    <cellStyle name="Финансовый 2 85 3 2 5 2" xfId="22310" xr:uid="{00000000-0005-0000-0000-00006B650000}"/>
    <cellStyle name="Финансовый 2 85 3 2 5 3" xfId="27834" xr:uid="{00000000-0005-0000-0000-00006C650000}"/>
    <cellStyle name="Финансовый 2 85 3 2 5 4" xfId="29271" xr:uid="{00000000-0005-0000-0000-00006D650000}"/>
    <cellStyle name="Финансовый 2 85 3 2 5 5" xfId="30577" xr:uid="{00000000-0005-0000-0000-00006E650000}"/>
    <cellStyle name="Финансовый 2 85 3 2 5 6" xfId="34796" xr:uid="{00000000-0005-0000-0000-00006F650000}"/>
    <cellStyle name="Финансовый 2 85 3 2 5 7" xfId="36132" xr:uid="{00000000-0005-0000-0000-000070650000}"/>
    <cellStyle name="Финансовый 2 85 3 3" xfId="12665" xr:uid="{00000000-0005-0000-0000-000071650000}"/>
    <cellStyle name="Финансовый 2 85 3 3 2" xfId="12967" xr:uid="{00000000-0005-0000-0000-000072650000}"/>
    <cellStyle name="Финансовый 2 85 3 3 3" xfId="15355" xr:uid="{00000000-0005-0000-0000-000073650000}"/>
    <cellStyle name="Финансовый 2 85 3 3 3 2" xfId="15625" xr:uid="{00000000-0005-0000-0000-000074650000}"/>
    <cellStyle name="Финансовый 2 85 3 3 3 3" xfId="19608" xr:uid="{00000000-0005-0000-0000-000075650000}"/>
    <cellStyle name="Финансовый 2 85 3 3 3 4" xfId="21433" xr:uid="{00000000-0005-0000-0000-000076650000}"/>
    <cellStyle name="Финансовый 2 85 3 3 3 5" xfId="26466" xr:uid="{00000000-0005-0000-0000-000077650000}"/>
    <cellStyle name="Финансовый 2 85 3 3 3 6" xfId="24063" xr:uid="{00000000-0005-0000-0000-000078650000}"/>
    <cellStyle name="Финансовый 2 85 3 3 3 7" xfId="24585" xr:uid="{00000000-0005-0000-0000-000079650000}"/>
    <cellStyle name="Финансовый 2 85 3 3 3 8" xfId="32781" xr:uid="{00000000-0005-0000-0000-00007A650000}"/>
    <cellStyle name="Финансовый 2 85 3 3 3 9" xfId="31777" xr:uid="{00000000-0005-0000-0000-00007B650000}"/>
    <cellStyle name="Финансовый 2 85 3 3 4" xfId="18027" xr:uid="{00000000-0005-0000-0000-00007C650000}"/>
    <cellStyle name="Финансовый 2 85 3 3 5" xfId="19339" xr:uid="{00000000-0005-0000-0000-00007D650000}"/>
    <cellStyle name="Финансовый 2 85 3 3 5 2" xfId="23319" xr:uid="{00000000-0005-0000-0000-00007E650000}"/>
    <cellStyle name="Финансовый 2 85 3 3 5 3" xfId="28482" xr:uid="{00000000-0005-0000-0000-00007F650000}"/>
    <cellStyle name="Финансовый 2 85 3 3 5 4" xfId="29919" xr:uid="{00000000-0005-0000-0000-000080650000}"/>
    <cellStyle name="Финансовый 2 85 3 3 5 5" xfId="31225" xr:uid="{00000000-0005-0000-0000-000081650000}"/>
    <cellStyle name="Финансовый 2 85 3 3 5 6" xfId="34148" xr:uid="{00000000-0005-0000-0000-000082650000}"/>
    <cellStyle name="Финансовый 2 85 3 3 5 7" xfId="35484" xr:uid="{00000000-0005-0000-0000-000083650000}"/>
    <cellStyle name="Финансовый 2 85 4" xfId="10093" xr:uid="{00000000-0005-0000-0000-000084650000}"/>
    <cellStyle name="Финансовый 2 85 4 2" xfId="13309" xr:uid="{00000000-0005-0000-0000-000085650000}"/>
    <cellStyle name="Финансовый 2 85 4 3" xfId="15013" xr:uid="{00000000-0005-0000-0000-000086650000}"/>
    <cellStyle name="Финансовый 2 85 4 3 2" xfId="15967" xr:uid="{00000000-0005-0000-0000-000087650000}"/>
    <cellStyle name="Финансовый 2 85 4 3 3" xfId="19950" xr:uid="{00000000-0005-0000-0000-000088650000}"/>
    <cellStyle name="Финансовый 2 85 4 3 4" xfId="24117" xr:uid="{00000000-0005-0000-0000-000089650000}"/>
    <cellStyle name="Финансовый 2 85 4 3 5" xfId="25039" xr:uid="{00000000-0005-0000-0000-00008A650000}"/>
    <cellStyle name="Финансовый 2 85 4 3 6" xfId="23974" xr:uid="{00000000-0005-0000-0000-00008B650000}"/>
    <cellStyle name="Финансовый 2 85 4 3 7" xfId="28638" xr:uid="{00000000-0005-0000-0000-00008C650000}"/>
    <cellStyle name="Финансовый 2 85 4 3 8" xfId="33123" xr:uid="{00000000-0005-0000-0000-00008D650000}"/>
    <cellStyle name="Финансовый 2 85 4 3 9" xfId="31661" xr:uid="{00000000-0005-0000-0000-00008E650000}"/>
    <cellStyle name="Финансовый 2 85 4 4" xfId="17685" xr:uid="{00000000-0005-0000-0000-00008F650000}"/>
    <cellStyle name="Финансовый 2 85 4 5" xfId="18997" xr:uid="{00000000-0005-0000-0000-000090650000}"/>
    <cellStyle name="Финансовый 2 85 4 5 2" xfId="23317" xr:uid="{00000000-0005-0000-0000-000091650000}"/>
    <cellStyle name="Финансовый 2 85 4 5 3" xfId="28140" xr:uid="{00000000-0005-0000-0000-000092650000}"/>
    <cellStyle name="Финансовый 2 85 4 5 4" xfId="29577" xr:uid="{00000000-0005-0000-0000-000093650000}"/>
    <cellStyle name="Финансовый 2 85 4 5 5" xfId="30883" xr:uid="{00000000-0005-0000-0000-000094650000}"/>
    <cellStyle name="Финансовый 2 85 4 5 6" xfId="34490" xr:uid="{00000000-0005-0000-0000-000095650000}"/>
    <cellStyle name="Финансовый 2 85 4 5 7" xfId="35826" xr:uid="{00000000-0005-0000-0000-000096650000}"/>
    <cellStyle name="Финансовый 2 85 5" xfId="11408" xr:uid="{00000000-0005-0000-0000-000097650000}"/>
    <cellStyle name="Финансовый 2 85 6" xfId="13957" xr:uid="{00000000-0005-0000-0000-000098650000}"/>
    <cellStyle name="Финансовый 2 85 7" xfId="14365" xr:uid="{00000000-0005-0000-0000-000099650000}"/>
    <cellStyle name="Финансовый 2 85 7 2" xfId="16615" xr:uid="{00000000-0005-0000-0000-00009A650000}"/>
    <cellStyle name="Финансовый 2 85 7 3" xfId="20598" xr:uid="{00000000-0005-0000-0000-00009B650000}"/>
    <cellStyle name="Финансовый 2 85 7 4" xfId="21853" xr:uid="{00000000-0005-0000-0000-00009C650000}"/>
    <cellStyle name="Финансовый 2 85 7 5" xfId="21244" xr:uid="{00000000-0005-0000-0000-00009D650000}"/>
    <cellStyle name="Финансовый 2 85 7 6" xfId="25905" xr:uid="{00000000-0005-0000-0000-00009E650000}"/>
    <cellStyle name="Финансовый 2 85 7 7" xfId="22889" xr:uid="{00000000-0005-0000-0000-00009F650000}"/>
    <cellStyle name="Финансовый 2 85 7 8" xfId="33771" xr:uid="{00000000-0005-0000-0000-0000A0650000}"/>
    <cellStyle name="Финансовый 2 85 7 9" xfId="32479" xr:uid="{00000000-0005-0000-0000-0000A1650000}"/>
    <cellStyle name="Финансовый 2 85 8" xfId="17037" xr:uid="{00000000-0005-0000-0000-0000A2650000}"/>
    <cellStyle name="Финансовый 2 85 9" xfId="18349" xr:uid="{00000000-0005-0000-0000-0000A3650000}"/>
    <cellStyle name="Финансовый 2 85 9 2" xfId="23294" xr:uid="{00000000-0005-0000-0000-0000A4650000}"/>
    <cellStyle name="Финансовый 2 85 9 3" xfId="27492" xr:uid="{00000000-0005-0000-0000-0000A5650000}"/>
    <cellStyle name="Финансовый 2 85 9 4" xfId="28929" xr:uid="{00000000-0005-0000-0000-0000A6650000}"/>
    <cellStyle name="Финансовый 2 85 9 5" xfId="30235" xr:uid="{00000000-0005-0000-0000-0000A7650000}"/>
    <cellStyle name="Финансовый 2 85 9 6" xfId="35138" xr:uid="{00000000-0005-0000-0000-0000A8650000}"/>
    <cellStyle name="Финансовый 2 85 9 7" xfId="36474" xr:uid="{00000000-0005-0000-0000-0000A9650000}"/>
    <cellStyle name="Финансовый 2 86" xfId="184" xr:uid="{00000000-0005-0000-0000-0000AA650000}"/>
    <cellStyle name="Финансовый 2 86 2" xfId="545" xr:uid="{00000000-0005-0000-0000-0000AB650000}"/>
    <cellStyle name="Финансовый 2 86 2 2" xfId="9056" xr:uid="{00000000-0005-0000-0000-0000AC650000}"/>
    <cellStyle name="Финансовый 2 86 2 3" xfId="10453" xr:uid="{00000000-0005-0000-0000-0000AD650000}"/>
    <cellStyle name="Финансовый 2 86 3" xfId="1524" xr:uid="{00000000-0005-0000-0000-0000AE650000}"/>
    <cellStyle name="Финансовый 2 86 3 2" xfId="8084" xr:uid="{00000000-0005-0000-0000-0000AF650000}"/>
    <cellStyle name="Финансовый 2 86 3 2 2" xfId="13696" xr:uid="{00000000-0005-0000-0000-0000B0650000}"/>
    <cellStyle name="Финансовый 2 86 3 2 3" xfId="14626" xr:uid="{00000000-0005-0000-0000-0000B1650000}"/>
    <cellStyle name="Финансовый 2 86 3 2 3 2" xfId="16354" xr:uid="{00000000-0005-0000-0000-0000B2650000}"/>
    <cellStyle name="Финансовый 2 86 3 2 3 3" xfId="20337" xr:uid="{00000000-0005-0000-0000-0000B3650000}"/>
    <cellStyle name="Финансовый 2 86 3 2 3 4" xfId="22786" xr:uid="{00000000-0005-0000-0000-0000B4650000}"/>
    <cellStyle name="Финансовый 2 86 3 2 3 5" xfId="26160" xr:uid="{00000000-0005-0000-0000-0000B5650000}"/>
    <cellStyle name="Финансовый 2 86 3 2 3 6" xfId="22244" xr:uid="{00000000-0005-0000-0000-0000B6650000}"/>
    <cellStyle name="Финансовый 2 86 3 2 3 7" xfId="28710" xr:uid="{00000000-0005-0000-0000-0000B7650000}"/>
    <cellStyle name="Финансовый 2 86 3 2 3 8" xfId="33510" xr:uid="{00000000-0005-0000-0000-0000B8650000}"/>
    <cellStyle name="Финансовый 2 86 3 2 3 9" xfId="31934" xr:uid="{00000000-0005-0000-0000-0000B9650000}"/>
    <cellStyle name="Финансовый 2 86 3 2 4" xfId="17298" xr:uid="{00000000-0005-0000-0000-0000BA650000}"/>
    <cellStyle name="Финансовый 2 86 3 2 5" xfId="18610" xr:uid="{00000000-0005-0000-0000-0000BB650000}"/>
    <cellStyle name="Финансовый 2 86 3 2 5 2" xfId="23436" xr:uid="{00000000-0005-0000-0000-0000BC650000}"/>
    <cellStyle name="Финансовый 2 86 3 2 5 3" xfId="27753" xr:uid="{00000000-0005-0000-0000-0000BD650000}"/>
    <cellStyle name="Финансовый 2 86 3 2 5 4" xfId="29190" xr:uid="{00000000-0005-0000-0000-0000BE650000}"/>
    <cellStyle name="Финансовый 2 86 3 2 5 5" xfId="30496" xr:uid="{00000000-0005-0000-0000-0000BF650000}"/>
    <cellStyle name="Финансовый 2 86 3 2 5 6" xfId="34877" xr:uid="{00000000-0005-0000-0000-0000C0650000}"/>
    <cellStyle name="Финансовый 2 86 3 2 5 7" xfId="36213" xr:uid="{00000000-0005-0000-0000-0000C1650000}"/>
    <cellStyle name="Финансовый 2 86 3 3" xfId="12584" xr:uid="{00000000-0005-0000-0000-0000C2650000}"/>
    <cellStyle name="Финансовый 2 86 3 3 2" xfId="13048" xr:uid="{00000000-0005-0000-0000-0000C3650000}"/>
    <cellStyle name="Финансовый 2 86 3 3 3" xfId="15274" xr:uid="{00000000-0005-0000-0000-0000C4650000}"/>
    <cellStyle name="Финансовый 2 86 3 3 3 2" xfId="15706" xr:uid="{00000000-0005-0000-0000-0000C5650000}"/>
    <cellStyle name="Финансовый 2 86 3 3 3 3" xfId="19689" xr:uid="{00000000-0005-0000-0000-0000C6650000}"/>
    <cellStyle name="Финансовый 2 86 3 3 3 4" xfId="23448" xr:uid="{00000000-0005-0000-0000-0000C7650000}"/>
    <cellStyle name="Финансовый 2 86 3 3 3 5" xfId="25636" xr:uid="{00000000-0005-0000-0000-0000C8650000}"/>
    <cellStyle name="Финансовый 2 86 3 3 3 6" xfId="25154" xr:uid="{00000000-0005-0000-0000-0000C9650000}"/>
    <cellStyle name="Финансовый 2 86 3 3 3 7" xfId="26748" xr:uid="{00000000-0005-0000-0000-0000CA650000}"/>
    <cellStyle name="Финансовый 2 86 3 3 3 8" xfId="32862" xr:uid="{00000000-0005-0000-0000-0000CB650000}"/>
    <cellStyle name="Финансовый 2 86 3 3 3 9" xfId="32612" xr:uid="{00000000-0005-0000-0000-0000CC650000}"/>
    <cellStyle name="Финансовый 2 86 3 3 4" xfId="17946" xr:uid="{00000000-0005-0000-0000-0000CD650000}"/>
    <cellStyle name="Финансовый 2 86 3 3 5" xfId="19258" xr:uid="{00000000-0005-0000-0000-0000CE650000}"/>
    <cellStyle name="Финансовый 2 86 3 3 5 2" xfId="22549" xr:uid="{00000000-0005-0000-0000-0000CF650000}"/>
    <cellStyle name="Финансовый 2 86 3 3 5 3" xfId="28401" xr:uid="{00000000-0005-0000-0000-0000D0650000}"/>
    <cellStyle name="Финансовый 2 86 3 3 5 4" xfId="29838" xr:uid="{00000000-0005-0000-0000-0000D1650000}"/>
    <cellStyle name="Финансовый 2 86 3 3 5 5" xfId="31144" xr:uid="{00000000-0005-0000-0000-0000D2650000}"/>
    <cellStyle name="Финансовый 2 86 3 3 5 6" xfId="34229" xr:uid="{00000000-0005-0000-0000-0000D3650000}"/>
    <cellStyle name="Финансовый 2 86 3 3 5 7" xfId="35565" xr:uid="{00000000-0005-0000-0000-0000D4650000}"/>
    <cellStyle name="Финансовый 2 86 4" xfId="10094" xr:uid="{00000000-0005-0000-0000-0000D5650000}"/>
    <cellStyle name="Финансовый 2 86 4 2" xfId="13308" xr:uid="{00000000-0005-0000-0000-0000D6650000}"/>
    <cellStyle name="Финансовый 2 86 4 3" xfId="15014" xr:uid="{00000000-0005-0000-0000-0000D7650000}"/>
    <cellStyle name="Финансовый 2 86 4 3 2" xfId="15966" xr:uid="{00000000-0005-0000-0000-0000D8650000}"/>
    <cellStyle name="Финансовый 2 86 4 3 3" xfId="19949" xr:uid="{00000000-0005-0000-0000-0000D9650000}"/>
    <cellStyle name="Финансовый 2 86 4 3 4" xfId="23717" xr:uid="{00000000-0005-0000-0000-0000DA650000}"/>
    <cellStyle name="Финансовый 2 86 4 3 5" xfId="26498" xr:uid="{00000000-0005-0000-0000-0000DB650000}"/>
    <cellStyle name="Финансовый 2 86 4 3 6" xfId="23388" xr:uid="{00000000-0005-0000-0000-0000DC650000}"/>
    <cellStyle name="Финансовый 2 86 4 3 7" xfId="26591" xr:uid="{00000000-0005-0000-0000-0000DD650000}"/>
    <cellStyle name="Финансовый 2 86 4 3 8" xfId="33122" xr:uid="{00000000-0005-0000-0000-0000DE650000}"/>
    <cellStyle name="Финансовый 2 86 4 3 9" xfId="31701" xr:uid="{00000000-0005-0000-0000-0000DF650000}"/>
    <cellStyle name="Финансовый 2 86 4 4" xfId="17686" xr:uid="{00000000-0005-0000-0000-0000E0650000}"/>
    <cellStyle name="Финансовый 2 86 4 5" xfId="18998" xr:uid="{00000000-0005-0000-0000-0000E1650000}"/>
    <cellStyle name="Финансовый 2 86 4 5 2" xfId="25368" xr:uid="{00000000-0005-0000-0000-0000E2650000}"/>
    <cellStyle name="Финансовый 2 86 4 5 3" xfId="28141" xr:uid="{00000000-0005-0000-0000-0000E3650000}"/>
    <cellStyle name="Финансовый 2 86 4 5 4" xfId="29578" xr:uid="{00000000-0005-0000-0000-0000E4650000}"/>
    <cellStyle name="Финансовый 2 86 4 5 5" xfId="30884" xr:uid="{00000000-0005-0000-0000-0000E5650000}"/>
    <cellStyle name="Финансовый 2 86 4 5 6" xfId="34489" xr:uid="{00000000-0005-0000-0000-0000E6650000}"/>
    <cellStyle name="Финансовый 2 86 4 5 7" xfId="35825" xr:uid="{00000000-0005-0000-0000-0000E7650000}"/>
    <cellStyle name="Финансовый 2 86 5" xfId="11409" xr:uid="{00000000-0005-0000-0000-0000E8650000}"/>
    <cellStyle name="Финансовый 2 86 6" xfId="13956" xr:uid="{00000000-0005-0000-0000-0000E9650000}"/>
    <cellStyle name="Финансовый 2 86 7" xfId="14366" xr:uid="{00000000-0005-0000-0000-0000EA650000}"/>
    <cellStyle name="Финансовый 2 86 7 2" xfId="16614" xr:uid="{00000000-0005-0000-0000-0000EB650000}"/>
    <cellStyle name="Финансовый 2 86 7 3" xfId="20597" xr:uid="{00000000-0005-0000-0000-0000EC650000}"/>
    <cellStyle name="Финансовый 2 86 7 4" xfId="21486" xr:uid="{00000000-0005-0000-0000-0000ED650000}"/>
    <cellStyle name="Финансовый 2 86 7 5" xfId="24967" xr:uid="{00000000-0005-0000-0000-0000EE650000}"/>
    <cellStyle name="Финансовый 2 86 7 6" xfId="25509" xr:uid="{00000000-0005-0000-0000-0000EF650000}"/>
    <cellStyle name="Финансовый 2 86 7 7" xfId="26931" xr:uid="{00000000-0005-0000-0000-0000F0650000}"/>
    <cellStyle name="Финансовый 2 86 7 8" xfId="33770" xr:uid="{00000000-0005-0000-0000-0000F1650000}"/>
    <cellStyle name="Финансовый 2 86 7 9" xfId="31446" xr:uid="{00000000-0005-0000-0000-0000F2650000}"/>
    <cellStyle name="Финансовый 2 86 8" xfId="17038" xr:uid="{00000000-0005-0000-0000-0000F3650000}"/>
    <cellStyle name="Финансовый 2 86 9" xfId="18350" xr:uid="{00000000-0005-0000-0000-0000F4650000}"/>
    <cellStyle name="Финансовый 2 86 9 2" xfId="25338" xr:uid="{00000000-0005-0000-0000-0000F5650000}"/>
    <cellStyle name="Финансовый 2 86 9 3" xfId="27493" xr:uid="{00000000-0005-0000-0000-0000F6650000}"/>
    <cellStyle name="Финансовый 2 86 9 4" xfId="28930" xr:uid="{00000000-0005-0000-0000-0000F7650000}"/>
    <cellStyle name="Финансовый 2 86 9 5" xfId="30236" xr:uid="{00000000-0005-0000-0000-0000F8650000}"/>
    <cellStyle name="Финансовый 2 86 9 6" xfId="35137" xr:uid="{00000000-0005-0000-0000-0000F9650000}"/>
    <cellStyle name="Финансовый 2 86 9 7" xfId="36473" xr:uid="{00000000-0005-0000-0000-0000FA650000}"/>
    <cellStyle name="Финансовый 2 87" xfId="185" xr:uid="{00000000-0005-0000-0000-0000FB650000}"/>
    <cellStyle name="Финансовый 2 87 2" xfId="546" xr:uid="{00000000-0005-0000-0000-0000FC650000}"/>
    <cellStyle name="Финансовый 2 87 2 2" xfId="9139" xr:uid="{00000000-0005-0000-0000-0000FD650000}"/>
    <cellStyle name="Финансовый 2 87 2 3" xfId="10454" xr:uid="{00000000-0005-0000-0000-0000FE650000}"/>
    <cellStyle name="Финансовый 2 87 3" xfId="1525" xr:uid="{00000000-0005-0000-0000-0000FF650000}"/>
    <cellStyle name="Финансовый 2 87 3 2" xfId="8823" xr:uid="{00000000-0005-0000-0000-000000660000}"/>
    <cellStyle name="Финансовый 2 87 3 2 2" xfId="13604" xr:uid="{00000000-0005-0000-0000-000001660000}"/>
    <cellStyle name="Финансовый 2 87 3 2 3" xfId="14718" xr:uid="{00000000-0005-0000-0000-000002660000}"/>
    <cellStyle name="Финансовый 2 87 3 2 3 2" xfId="16262" xr:uid="{00000000-0005-0000-0000-000003660000}"/>
    <cellStyle name="Финансовый 2 87 3 2 3 3" xfId="20245" xr:uid="{00000000-0005-0000-0000-000004660000}"/>
    <cellStyle name="Финансовый 2 87 3 2 3 4" xfId="22341" xr:uid="{00000000-0005-0000-0000-000005660000}"/>
    <cellStyle name="Финансовый 2 87 3 2 3 5" xfId="25873" xr:uid="{00000000-0005-0000-0000-000006660000}"/>
    <cellStyle name="Финансовый 2 87 3 2 3 6" xfId="24362" xr:uid="{00000000-0005-0000-0000-000007660000}"/>
    <cellStyle name="Финансовый 2 87 3 2 3 7" xfId="24570" xr:uid="{00000000-0005-0000-0000-000008660000}"/>
    <cellStyle name="Финансовый 2 87 3 2 3 8" xfId="33418" xr:uid="{00000000-0005-0000-0000-000009660000}"/>
    <cellStyle name="Финансовый 2 87 3 2 3 9" xfId="32604" xr:uid="{00000000-0005-0000-0000-00000A660000}"/>
    <cellStyle name="Финансовый 2 87 3 2 4" xfId="17390" xr:uid="{00000000-0005-0000-0000-00000B660000}"/>
    <cellStyle name="Финансовый 2 87 3 2 5" xfId="18702" xr:uid="{00000000-0005-0000-0000-00000C660000}"/>
    <cellStyle name="Финансовый 2 87 3 2 5 2" xfId="22066" xr:uid="{00000000-0005-0000-0000-00000D660000}"/>
    <cellStyle name="Финансовый 2 87 3 2 5 3" xfId="27845" xr:uid="{00000000-0005-0000-0000-00000E660000}"/>
    <cellStyle name="Финансовый 2 87 3 2 5 4" xfId="29282" xr:uid="{00000000-0005-0000-0000-00000F660000}"/>
    <cellStyle name="Финансовый 2 87 3 2 5 5" xfId="30588" xr:uid="{00000000-0005-0000-0000-000010660000}"/>
    <cellStyle name="Финансовый 2 87 3 2 5 6" xfId="34785" xr:uid="{00000000-0005-0000-0000-000011660000}"/>
    <cellStyle name="Финансовый 2 87 3 2 5 7" xfId="36121" xr:uid="{00000000-0005-0000-0000-000012660000}"/>
    <cellStyle name="Финансовый 2 87 3 3" xfId="12676" xr:uid="{00000000-0005-0000-0000-000013660000}"/>
    <cellStyle name="Финансовый 2 87 3 3 2" xfId="12956" xr:uid="{00000000-0005-0000-0000-000014660000}"/>
    <cellStyle name="Финансовый 2 87 3 3 3" xfId="15366" xr:uid="{00000000-0005-0000-0000-000015660000}"/>
    <cellStyle name="Финансовый 2 87 3 3 3 2" xfId="15614" xr:uid="{00000000-0005-0000-0000-000016660000}"/>
    <cellStyle name="Финансовый 2 87 3 3 3 3" xfId="19597" xr:uid="{00000000-0005-0000-0000-000017660000}"/>
    <cellStyle name="Финансовый 2 87 3 3 3 4" xfId="22664" xr:uid="{00000000-0005-0000-0000-000018660000}"/>
    <cellStyle name="Финансовый 2 87 3 3 3 5" xfId="24246" xr:uid="{00000000-0005-0000-0000-000019660000}"/>
    <cellStyle name="Финансовый 2 87 3 3 3 6" xfId="26963" xr:uid="{00000000-0005-0000-0000-00001A660000}"/>
    <cellStyle name="Финансовый 2 87 3 3 3 7" xfId="24931" xr:uid="{00000000-0005-0000-0000-00001B660000}"/>
    <cellStyle name="Финансовый 2 87 3 3 3 8" xfId="32770" xr:uid="{00000000-0005-0000-0000-00001C660000}"/>
    <cellStyle name="Финансовый 2 87 3 3 3 9" xfId="31827" xr:uid="{00000000-0005-0000-0000-00001D660000}"/>
    <cellStyle name="Финансовый 2 87 3 3 4" xfId="18038" xr:uid="{00000000-0005-0000-0000-00001E660000}"/>
    <cellStyle name="Финансовый 2 87 3 3 5" xfId="19350" xr:uid="{00000000-0005-0000-0000-00001F660000}"/>
    <cellStyle name="Финансовый 2 87 3 3 5 2" xfId="23509" xr:uid="{00000000-0005-0000-0000-000020660000}"/>
    <cellStyle name="Финансовый 2 87 3 3 5 3" xfId="28493" xr:uid="{00000000-0005-0000-0000-000021660000}"/>
    <cellStyle name="Финансовый 2 87 3 3 5 4" xfId="29930" xr:uid="{00000000-0005-0000-0000-000022660000}"/>
    <cellStyle name="Финансовый 2 87 3 3 5 5" xfId="31236" xr:uid="{00000000-0005-0000-0000-000023660000}"/>
    <cellStyle name="Финансовый 2 87 3 3 5 6" xfId="34137" xr:uid="{00000000-0005-0000-0000-000024660000}"/>
    <cellStyle name="Финансовый 2 87 3 3 5 7" xfId="35473" xr:uid="{00000000-0005-0000-0000-000025660000}"/>
    <cellStyle name="Финансовый 2 87 4" xfId="10095" xr:uid="{00000000-0005-0000-0000-000026660000}"/>
    <cellStyle name="Финансовый 2 87 4 2" xfId="13307" xr:uid="{00000000-0005-0000-0000-000027660000}"/>
    <cellStyle name="Финансовый 2 87 4 3" xfId="15015" xr:uid="{00000000-0005-0000-0000-000028660000}"/>
    <cellStyle name="Финансовый 2 87 4 3 2" xfId="15965" xr:uid="{00000000-0005-0000-0000-000029660000}"/>
    <cellStyle name="Финансовый 2 87 4 3 3" xfId="19948" xr:uid="{00000000-0005-0000-0000-00002A660000}"/>
    <cellStyle name="Финансовый 2 87 4 3 4" xfId="23516" xr:uid="{00000000-0005-0000-0000-00002B660000}"/>
    <cellStyle name="Финансовый 2 87 4 3 5" xfId="25995" xr:uid="{00000000-0005-0000-0000-00002C660000}"/>
    <cellStyle name="Финансовый 2 87 4 3 6" xfId="23087" xr:uid="{00000000-0005-0000-0000-00002D660000}"/>
    <cellStyle name="Финансовый 2 87 4 3 7" xfId="26145" xr:uid="{00000000-0005-0000-0000-00002E660000}"/>
    <cellStyle name="Финансовый 2 87 4 3 8" xfId="33121" xr:uid="{00000000-0005-0000-0000-00002F660000}"/>
    <cellStyle name="Финансовый 2 87 4 3 9" xfId="31710" xr:uid="{00000000-0005-0000-0000-000030660000}"/>
    <cellStyle name="Финансовый 2 87 4 4" xfId="17687" xr:uid="{00000000-0005-0000-0000-000031660000}"/>
    <cellStyle name="Финансовый 2 87 4 5" xfId="18999" xr:uid="{00000000-0005-0000-0000-000032660000}"/>
    <cellStyle name="Финансовый 2 87 4 5 2" xfId="23145" xr:uid="{00000000-0005-0000-0000-000033660000}"/>
    <cellStyle name="Финансовый 2 87 4 5 3" xfId="28142" xr:uid="{00000000-0005-0000-0000-000034660000}"/>
    <cellStyle name="Финансовый 2 87 4 5 4" xfId="29579" xr:uid="{00000000-0005-0000-0000-000035660000}"/>
    <cellStyle name="Финансовый 2 87 4 5 5" xfId="30885" xr:uid="{00000000-0005-0000-0000-000036660000}"/>
    <cellStyle name="Финансовый 2 87 4 5 6" xfId="34488" xr:uid="{00000000-0005-0000-0000-000037660000}"/>
    <cellStyle name="Финансовый 2 87 4 5 7" xfId="35824" xr:uid="{00000000-0005-0000-0000-000038660000}"/>
    <cellStyle name="Финансовый 2 87 5" xfId="11410" xr:uid="{00000000-0005-0000-0000-000039660000}"/>
    <cellStyle name="Финансовый 2 87 6" xfId="13955" xr:uid="{00000000-0005-0000-0000-00003A660000}"/>
    <cellStyle name="Финансовый 2 87 7" xfId="14367" xr:uid="{00000000-0005-0000-0000-00003B660000}"/>
    <cellStyle name="Финансовый 2 87 7 2" xfId="16613" xr:uid="{00000000-0005-0000-0000-00003C660000}"/>
    <cellStyle name="Финансовый 2 87 7 3" xfId="20596" xr:uid="{00000000-0005-0000-0000-00003D660000}"/>
    <cellStyle name="Финансовый 2 87 7 4" xfId="25097" xr:uid="{00000000-0005-0000-0000-00003E660000}"/>
    <cellStyle name="Финансовый 2 87 7 5" xfId="26740" xr:uid="{00000000-0005-0000-0000-00003F660000}"/>
    <cellStyle name="Финансовый 2 87 7 6" xfId="22869" xr:uid="{00000000-0005-0000-0000-000040660000}"/>
    <cellStyle name="Финансовый 2 87 7 7" xfId="27201" xr:uid="{00000000-0005-0000-0000-000041660000}"/>
    <cellStyle name="Финансовый 2 87 7 8" xfId="33769" xr:uid="{00000000-0005-0000-0000-000042660000}"/>
    <cellStyle name="Финансовый 2 87 7 9" xfId="32412" xr:uid="{00000000-0005-0000-0000-000043660000}"/>
    <cellStyle name="Финансовый 2 87 8" xfId="17039" xr:uid="{00000000-0005-0000-0000-000044660000}"/>
    <cellStyle name="Финансовый 2 87 9" xfId="18351" xr:uid="{00000000-0005-0000-0000-000045660000}"/>
    <cellStyle name="Финансовый 2 87 9 2" xfId="23120" xr:uid="{00000000-0005-0000-0000-000046660000}"/>
    <cellStyle name="Финансовый 2 87 9 3" xfId="27494" xr:uid="{00000000-0005-0000-0000-000047660000}"/>
    <cellStyle name="Финансовый 2 87 9 4" xfId="28931" xr:uid="{00000000-0005-0000-0000-000048660000}"/>
    <cellStyle name="Финансовый 2 87 9 5" xfId="30237" xr:uid="{00000000-0005-0000-0000-000049660000}"/>
    <cellStyle name="Финансовый 2 87 9 6" xfId="35136" xr:uid="{00000000-0005-0000-0000-00004A660000}"/>
    <cellStyle name="Финансовый 2 87 9 7" xfId="36472" xr:uid="{00000000-0005-0000-0000-00004B660000}"/>
    <cellStyle name="Финансовый 2 88" xfId="186" xr:uid="{00000000-0005-0000-0000-00004C660000}"/>
    <cellStyle name="Финансовый 2 88 2" xfId="547" xr:uid="{00000000-0005-0000-0000-00004D660000}"/>
    <cellStyle name="Финансовый 2 88 2 2" xfId="9096" xr:uid="{00000000-0005-0000-0000-00004E660000}"/>
    <cellStyle name="Финансовый 2 88 2 3" xfId="10455" xr:uid="{00000000-0005-0000-0000-00004F660000}"/>
    <cellStyle name="Финансовый 2 88 3" xfId="1526" xr:uid="{00000000-0005-0000-0000-000050660000}"/>
    <cellStyle name="Финансовый 2 88 3 2" xfId="7782" xr:uid="{00000000-0005-0000-0000-000051660000}"/>
    <cellStyle name="Финансовый 2 88 3 2 2" xfId="13776" xr:uid="{00000000-0005-0000-0000-000052660000}"/>
    <cellStyle name="Финансовый 2 88 3 2 3" xfId="14546" xr:uid="{00000000-0005-0000-0000-000053660000}"/>
    <cellStyle name="Финансовый 2 88 3 2 3 2" xfId="16434" xr:uid="{00000000-0005-0000-0000-000054660000}"/>
    <cellStyle name="Финансовый 2 88 3 2 3 3" xfId="20417" xr:uid="{00000000-0005-0000-0000-000055660000}"/>
    <cellStyle name="Финансовый 2 88 3 2 3 4" xfId="25292" xr:uid="{00000000-0005-0000-0000-000056660000}"/>
    <cellStyle name="Финансовый 2 88 3 2 3 5" xfId="25953" xr:uid="{00000000-0005-0000-0000-000057660000}"/>
    <cellStyle name="Финансовый 2 88 3 2 3 6" xfId="20963" xr:uid="{00000000-0005-0000-0000-000058660000}"/>
    <cellStyle name="Финансовый 2 88 3 2 3 7" xfId="27319" xr:uid="{00000000-0005-0000-0000-000059660000}"/>
    <cellStyle name="Финансовый 2 88 3 2 3 8" xfId="33590" xr:uid="{00000000-0005-0000-0000-00005A660000}"/>
    <cellStyle name="Финансовый 2 88 3 2 3 9" xfId="31524" xr:uid="{00000000-0005-0000-0000-00005B660000}"/>
    <cellStyle name="Финансовый 2 88 3 2 4" xfId="17218" xr:uid="{00000000-0005-0000-0000-00005C660000}"/>
    <cellStyle name="Финансовый 2 88 3 2 5" xfId="18530" xr:uid="{00000000-0005-0000-0000-00005D660000}"/>
    <cellStyle name="Финансовый 2 88 3 2 5 2" xfId="21565" xr:uid="{00000000-0005-0000-0000-00005E660000}"/>
    <cellStyle name="Финансовый 2 88 3 2 5 3" xfId="27673" xr:uid="{00000000-0005-0000-0000-00005F660000}"/>
    <cellStyle name="Финансовый 2 88 3 2 5 4" xfId="29110" xr:uid="{00000000-0005-0000-0000-000060660000}"/>
    <cellStyle name="Финансовый 2 88 3 2 5 5" xfId="30416" xr:uid="{00000000-0005-0000-0000-000061660000}"/>
    <cellStyle name="Финансовый 2 88 3 2 5 6" xfId="34957" xr:uid="{00000000-0005-0000-0000-000062660000}"/>
    <cellStyle name="Финансовый 2 88 3 2 5 7" xfId="36293" xr:uid="{00000000-0005-0000-0000-000063660000}"/>
    <cellStyle name="Финансовый 2 88 3 3" xfId="12504" xr:uid="{00000000-0005-0000-0000-000064660000}"/>
    <cellStyle name="Финансовый 2 88 3 3 2" xfId="13128" xr:uid="{00000000-0005-0000-0000-000065660000}"/>
    <cellStyle name="Финансовый 2 88 3 3 3" xfId="15194" xr:uid="{00000000-0005-0000-0000-000066660000}"/>
    <cellStyle name="Финансовый 2 88 3 3 3 2" xfId="15786" xr:uid="{00000000-0005-0000-0000-000067660000}"/>
    <cellStyle name="Финансовый 2 88 3 3 3 3" xfId="19769" xr:uid="{00000000-0005-0000-0000-000068660000}"/>
    <cellStyle name="Финансовый 2 88 3 3 3 4" xfId="22074" xr:uid="{00000000-0005-0000-0000-000069660000}"/>
    <cellStyle name="Финансовый 2 88 3 3 3 5" xfId="25763" xr:uid="{00000000-0005-0000-0000-00006A660000}"/>
    <cellStyle name="Финансовый 2 88 3 3 3 6" xfId="26415" xr:uid="{00000000-0005-0000-0000-00006B660000}"/>
    <cellStyle name="Финансовый 2 88 3 3 3 7" xfId="22808" xr:uid="{00000000-0005-0000-0000-00006C660000}"/>
    <cellStyle name="Финансовый 2 88 3 3 3 8" xfId="32942" xr:uid="{00000000-0005-0000-0000-00006D660000}"/>
    <cellStyle name="Финансовый 2 88 3 3 3 9" xfId="31609" xr:uid="{00000000-0005-0000-0000-00006E660000}"/>
    <cellStyle name="Финансовый 2 88 3 3 4" xfId="17866" xr:uid="{00000000-0005-0000-0000-00006F660000}"/>
    <cellStyle name="Финансовый 2 88 3 3 5" xfId="19178" xr:uid="{00000000-0005-0000-0000-000070660000}"/>
    <cellStyle name="Финансовый 2 88 3 3 5 2" xfId="23425" xr:uid="{00000000-0005-0000-0000-000071660000}"/>
    <cellStyle name="Финансовый 2 88 3 3 5 3" xfId="28321" xr:uid="{00000000-0005-0000-0000-000072660000}"/>
    <cellStyle name="Финансовый 2 88 3 3 5 4" xfId="29758" xr:uid="{00000000-0005-0000-0000-000073660000}"/>
    <cellStyle name="Финансовый 2 88 3 3 5 5" xfId="31064" xr:uid="{00000000-0005-0000-0000-000074660000}"/>
    <cellStyle name="Финансовый 2 88 3 3 5 6" xfId="34309" xr:uid="{00000000-0005-0000-0000-000075660000}"/>
    <cellStyle name="Финансовый 2 88 3 3 5 7" xfId="35645" xr:uid="{00000000-0005-0000-0000-000076660000}"/>
    <cellStyle name="Финансовый 2 88 4" xfId="10096" xr:uid="{00000000-0005-0000-0000-000077660000}"/>
    <cellStyle name="Финансовый 2 88 4 2" xfId="13306" xr:uid="{00000000-0005-0000-0000-000078660000}"/>
    <cellStyle name="Финансовый 2 88 4 3" xfId="15016" xr:uid="{00000000-0005-0000-0000-000079660000}"/>
    <cellStyle name="Финансовый 2 88 4 3 2" xfId="15964" xr:uid="{00000000-0005-0000-0000-00007A660000}"/>
    <cellStyle name="Финансовый 2 88 4 3 3" xfId="19947" xr:uid="{00000000-0005-0000-0000-00007B660000}"/>
    <cellStyle name="Финансовый 2 88 4 3 4" xfId="23302" xr:uid="{00000000-0005-0000-0000-00007C660000}"/>
    <cellStyle name="Финансовый 2 88 4 3 5" xfId="26379" xr:uid="{00000000-0005-0000-0000-00007D660000}"/>
    <cellStyle name="Финансовый 2 88 4 3 6" xfId="24445" xr:uid="{00000000-0005-0000-0000-00007E660000}"/>
    <cellStyle name="Финансовый 2 88 4 3 7" xfId="24946" xr:uid="{00000000-0005-0000-0000-00007F660000}"/>
    <cellStyle name="Финансовый 2 88 4 3 8" xfId="33120" xr:uid="{00000000-0005-0000-0000-000080660000}"/>
    <cellStyle name="Финансовый 2 88 4 3 9" xfId="31763" xr:uid="{00000000-0005-0000-0000-000081660000}"/>
    <cellStyle name="Финансовый 2 88 4 4" xfId="17688" xr:uid="{00000000-0005-0000-0000-000082660000}"/>
    <cellStyle name="Финансовый 2 88 4 5" xfId="19000" xr:uid="{00000000-0005-0000-0000-000083660000}"/>
    <cellStyle name="Финансовый 2 88 4 5 2" xfId="21610" xr:uid="{00000000-0005-0000-0000-000084660000}"/>
    <cellStyle name="Финансовый 2 88 4 5 3" xfId="28143" xr:uid="{00000000-0005-0000-0000-000085660000}"/>
    <cellStyle name="Финансовый 2 88 4 5 4" xfId="29580" xr:uid="{00000000-0005-0000-0000-000086660000}"/>
    <cellStyle name="Финансовый 2 88 4 5 5" xfId="30886" xr:uid="{00000000-0005-0000-0000-000087660000}"/>
    <cellStyle name="Финансовый 2 88 4 5 6" xfId="34487" xr:uid="{00000000-0005-0000-0000-000088660000}"/>
    <cellStyle name="Финансовый 2 88 4 5 7" xfId="35823" xr:uid="{00000000-0005-0000-0000-000089660000}"/>
    <cellStyle name="Финансовый 2 88 5" xfId="11411" xr:uid="{00000000-0005-0000-0000-00008A660000}"/>
    <cellStyle name="Финансовый 2 88 6" xfId="13954" xr:uid="{00000000-0005-0000-0000-00008B660000}"/>
    <cellStyle name="Финансовый 2 88 7" xfId="14368" xr:uid="{00000000-0005-0000-0000-00008C660000}"/>
    <cellStyle name="Финансовый 2 88 7 2" xfId="16612" xr:uid="{00000000-0005-0000-0000-00008D660000}"/>
    <cellStyle name="Финансовый 2 88 7 3" xfId="20595" xr:uid="{00000000-0005-0000-0000-00008E660000}"/>
    <cellStyle name="Финансовый 2 88 7 4" xfId="21408" xr:uid="{00000000-0005-0000-0000-00008F660000}"/>
    <cellStyle name="Финансовый 2 88 7 5" xfId="25664" xr:uid="{00000000-0005-0000-0000-000090660000}"/>
    <cellStyle name="Финансовый 2 88 7 6" xfId="22279" xr:uid="{00000000-0005-0000-0000-000091660000}"/>
    <cellStyle name="Финансовый 2 88 7 7" xfId="21990" xr:uid="{00000000-0005-0000-0000-000092660000}"/>
    <cellStyle name="Финансовый 2 88 7 8" xfId="33768" xr:uid="{00000000-0005-0000-0000-000093660000}"/>
    <cellStyle name="Финансовый 2 88 7 9" xfId="32496" xr:uid="{00000000-0005-0000-0000-000094660000}"/>
    <cellStyle name="Финансовый 2 88 8" xfId="17040" xr:uid="{00000000-0005-0000-0000-000095660000}"/>
    <cellStyle name="Финансовый 2 88 9" xfId="18352" xr:uid="{00000000-0005-0000-0000-000096660000}"/>
    <cellStyle name="Финансовый 2 88 9 2" xfId="21438" xr:uid="{00000000-0005-0000-0000-000097660000}"/>
    <cellStyle name="Финансовый 2 88 9 3" xfId="27495" xr:uid="{00000000-0005-0000-0000-000098660000}"/>
    <cellStyle name="Финансовый 2 88 9 4" xfId="28932" xr:uid="{00000000-0005-0000-0000-000099660000}"/>
    <cellStyle name="Финансовый 2 88 9 5" xfId="30238" xr:uid="{00000000-0005-0000-0000-00009A660000}"/>
    <cellStyle name="Финансовый 2 88 9 6" xfId="35135" xr:uid="{00000000-0005-0000-0000-00009B660000}"/>
    <cellStyle name="Финансовый 2 88 9 7" xfId="36471" xr:uid="{00000000-0005-0000-0000-00009C660000}"/>
    <cellStyle name="Финансовый 2 89" xfId="187" xr:uid="{00000000-0005-0000-0000-00009D660000}"/>
    <cellStyle name="Финансовый 2 89 2" xfId="548" xr:uid="{00000000-0005-0000-0000-00009E660000}"/>
    <cellStyle name="Финансовый 2 89 2 2" xfId="9093" xr:uid="{00000000-0005-0000-0000-00009F660000}"/>
    <cellStyle name="Финансовый 2 89 2 3" xfId="10456" xr:uid="{00000000-0005-0000-0000-0000A0660000}"/>
    <cellStyle name="Финансовый 2 89 3" xfId="1527" xr:uid="{00000000-0005-0000-0000-0000A1660000}"/>
    <cellStyle name="Финансовый 2 89 3 2" xfId="8879" xr:uid="{00000000-0005-0000-0000-0000A2660000}"/>
    <cellStyle name="Финансовый 2 89 3 2 2" xfId="13598" xr:uid="{00000000-0005-0000-0000-0000A3660000}"/>
    <cellStyle name="Финансовый 2 89 3 2 3" xfId="14724" xr:uid="{00000000-0005-0000-0000-0000A4660000}"/>
    <cellStyle name="Финансовый 2 89 3 2 3 2" xfId="16256" xr:uid="{00000000-0005-0000-0000-0000A5660000}"/>
    <cellStyle name="Финансовый 2 89 3 2 3 3" xfId="20239" xr:uid="{00000000-0005-0000-0000-0000A6660000}"/>
    <cellStyle name="Финансовый 2 89 3 2 3 4" xfId="23898" xr:uid="{00000000-0005-0000-0000-0000A7660000}"/>
    <cellStyle name="Финансовый 2 89 3 2 3 5" xfId="27145" xr:uid="{00000000-0005-0000-0000-0000A8660000}"/>
    <cellStyle name="Финансовый 2 89 3 2 3 6" xfId="24113" xr:uid="{00000000-0005-0000-0000-0000A9660000}"/>
    <cellStyle name="Финансовый 2 89 3 2 3 7" xfId="28684" xr:uid="{00000000-0005-0000-0000-0000AA660000}"/>
    <cellStyle name="Финансовый 2 89 3 2 3 8" xfId="33412" xr:uid="{00000000-0005-0000-0000-0000AB660000}"/>
    <cellStyle name="Финансовый 2 89 3 2 3 9" xfId="32389" xr:uid="{00000000-0005-0000-0000-0000AC660000}"/>
    <cellStyle name="Финансовый 2 89 3 2 4" xfId="17396" xr:uid="{00000000-0005-0000-0000-0000AD660000}"/>
    <cellStyle name="Финансовый 2 89 3 2 5" xfId="18708" xr:uid="{00000000-0005-0000-0000-0000AE660000}"/>
    <cellStyle name="Финансовый 2 89 3 2 5 2" xfId="22265" xr:uid="{00000000-0005-0000-0000-0000AF660000}"/>
    <cellStyle name="Финансовый 2 89 3 2 5 3" xfId="27851" xr:uid="{00000000-0005-0000-0000-0000B0660000}"/>
    <cellStyle name="Финансовый 2 89 3 2 5 4" xfId="29288" xr:uid="{00000000-0005-0000-0000-0000B1660000}"/>
    <cellStyle name="Финансовый 2 89 3 2 5 5" xfId="30594" xr:uid="{00000000-0005-0000-0000-0000B2660000}"/>
    <cellStyle name="Финансовый 2 89 3 2 5 6" xfId="34779" xr:uid="{00000000-0005-0000-0000-0000B3660000}"/>
    <cellStyle name="Финансовый 2 89 3 2 5 7" xfId="36115" xr:uid="{00000000-0005-0000-0000-0000B4660000}"/>
    <cellStyle name="Финансовый 2 89 3 3" xfId="12682" xr:uid="{00000000-0005-0000-0000-0000B5660000}"/>
    <cellStyle name="Финансовый 2 89 3 3 2" xfId="12950" xr:uid="{00000000-0005-0000-0000-0000B6660000}"/>
    <cellStyle name="Финансовый 2 89 3 3 3" xfId="15372" xr:uid="{00000000-0005-0000-0000-0000B7660000}"/>
    <cellStyle name="Финансовый 2 89 3 3 3 2" xfId="15608" xr:uid="{00000000-0005-0000-0000-0000B8660000}"/>
    <cellStyle name="Финансовый 2 89 3 3 3 3" xfId="19591" xr:uid="{00000000-0005-0000-0000-0000B9660000}"/>
    <cellStyle name="Финансовый 2 89 3 3 3 4" xfId="22648" xr:uid="{00000000-0005-0000-0000-0000BA660000}"/>
    <cellStyle name="Финансовый 2 89 3 3 3 5" xfId="25959" xr:uid="{00000000-0005-0000-0000-0000BB660000}"/>
    <cellStyle name="Финансовый 2 89 3 3 3 6" xfId="24906" xr:uid="{00000000-0005-0000-0000-0000BC660000}"/>
    <cellStyle name="Финансовый 2 89 3 3 3 7" xfId="24929" xr:uid="{00000000-0005-0000-0000-0000BD660000}"/>
    <cellStyle name="Финансовый 2 89 3 3 3 8" xfId="32764" xr:uid="{00000000-0005-0000-0000-0000BE660000}"/>
    <cellStyle name="Финансовый 2 89 3 3 3 9" xfId="31735" xr:uid="{00000000-0005-0000-0000-0000BF660000}"/>
    <cellStyle name="Финансовый 2 89 3 3 4" xfId="18044" xr:uid="{00000000-0005-0000-0000-0000C0660000}"/>
    <cellStyle name="Финансовый 2 89 3 3 5" xfId="19356" xr:uid="{00000000-0005-0000-0000-0000C1660000}"/>
    <cellStyle name="Финансовый 2 89 3 3 5 2" xfId="21153" xr:uid="{00000000-0005-0000-0000-0000C2660000}"/>
    <cellStyle name="Финансовый 2 89 3 3 5 3" xfId="28499" xr:uid="{00000000-0005-0000-0000-0000C3660000}"/>
    <cellStyle name="Финансовый 2 89 3 3 5 4" xfId="29936" xr:uid="{00000000-0005-0000-0000-0000C4660000}"/>
    <cellStyle name="Финансовый 2 89 3 3 5 5" xfId="31242" xr:uid="{00000000-0005-0000-0000-0000C5660000}"/>
    <cellStyle name="Финансовый 2 89 3 3 5 6" xfId="34131" xr:uid="{00000000-0005-0000-0000-0000C6660000}"/>
    <cellStyle name="Финансовый 2 89 3 3 5 7" xfId="35467" xr:uid="{00000000-0005-0000-0000-0000C7660000}"/>
    <cellStyle name="Финансовый 2 89 4" xfId="10097" xr:uid="{00000000-0005-0000-0000-0000C8660000}"/>
    <cellStyle name="Финансовый 2 89 4 2" xfId="13305" xr:uid="{00000000-0005-0000-0000-0000C9660000}"/>
    <cellStyle name="Финансовый 2 89 4 3" xfId="15017" xr:uid="{00000000-0005-0000-0000-0000CA660000}"/>
    <cellStyle name="Финансовый 2 89 4 3 2" xfId="15963" xr:uid="{00000000-0005-0000-0000-0000CB660000}"/>
    <cellStyle name="Финансовый 2 89 4 3 3" xfId="19946" xr:uid="{00000000-0005-0000-0000-0000CC660000}"/>
    <cellStyle name="Финансовый 2 89 4 3 4" xfId="25352" xr:uid="{00000000-0005-0000-0000-0000CD660000}"/>
    <cellStyle name="Финансовый 2 89 4 3 5" xfId="25852" xr:uid="{00000000-0005-0000-0000-0000CE660000}"/>
    <cellStyle name="Финансовый 2 89 4 3 6" xfId="23342" xr:uid="{00000000-0005-0000-0000-0000CF660000}"/>
    <cellStyle name="Финансовый 2 89 4 3 7" xfId="25978" xr:uid="{00000000-0005-0000-0000-0000D0660000}"/>
    <cellStyle name="Финансовый 2 89 4 3 8" xfId="33119" xr:uid="{00000000-0005-0000-0000-0000D1660000}"/>
    <cellStyle name="Финансовый 2 89 4 3 9" xfId="31372" xr:uid="{00000000-0005-0000-0000-0000D2660000}"/>
    <cellStyle name="Финансовый 2 89 4 4" xfId="17689" xr:uid="{00000000-0005-0000-0000-0000D3660000}"/>
    <cellStyle name="Финансовый 2 89 4 5" xfId="19001" xr:uid="{00000000-0005-0000-0000-0000D4660000}"/>
    <cellStyle name="Финансовый 2 89 4 5 2" xfId="25213" xr:uid="{00000000-0005-0000-0000-0000D5660000}"/>
    <cellStyle name="Финансовый 2 89 4 5 3" xfId="28144" xr:uid="{00000000-0005-0000-0000-0000D6660000}"/>
    <cellStyle name="Финансовый 2 89 4 5 4" xfId="29581" xr:uid="{00000000-0005-0000-0000-0000D7660000}"/>
    <cellStyle name="Финансовый 2 89 4 5 5" xfId="30887" xr:uid="{00000000-0005-0000-0000-0000D8660000}"/>
    <cellStyle name="Финансовый 2 89 4 5 6" xfId="34486" xr:uid="{00000000-0005-0000-0000-0000D9660000}"/>
    <cellStyle name="Финансовый 2 89 4 5 7" xfId="35822" xr:uid="{00000000-0005-0000-0000-0000DA660000}"/>
    <cellStyle name="Финансовый 2 89 5" xfId="11412" xr:uid="{00000000-0005-0000-0000-0000DB660000}"/>
    <cellStyle name="Финансовый 2 89 6" xfId="13953" xr:uid="{00000000-0005-0000-0000-0000DC660000}"/>
    <cellStyle name="Финансовый 2 89 7" xfId="14369" xr:uid="{00000000-0005-0000-0000-0000DD660000}"/>
    <cellStyle name="Финансовый 2 89 7 2" xfId="16611" xr:uid="{00000000-0005-0000-0000-0000DE660000}"/>
    <cellStyle name="Финансовый 2 89 7 3" xfId="20594" xr:uid="{00000000-0005-0000-0000-0000DF660000}"/>
    <cellStyle name="Финансовый 2 89 7 4" xfId="21214" xr:uid="{00000000-0005-0000-0000-0000E0660000}"/>
    <cellStyle name="Финансовый 2 89 7 5" xfId="23862" xr:uid="{00000000-0005-0000-0000-0000E1660000}"/>
    <cellStyle name="Финансовый 2 89 7 6" xfId="23823" xr:uid="{00000000-0005-0000-0000-0000E2660000}"/>
    <cellStyle name="Финансовый 2 89 7 7" xfId="26566" xr:uid="{00000000-0005-0000-0000-0000E3660000}"/>
    <cellStyle name="Финансовый 2 89 7 8" xfId="33767" xr:uid="{00000000-0005-0000-0000-0000E4660000}"/>
    <cellStyle name="Финансовый 2 89 7 9" xfId="32230" xr:uid="{00000000-0005-0000-0000-0000E5660000}"/>
    <cellStyle name="Финансовый 2 89 8" xfId="17041" xr:uid="{00000000-0005-0000-0000-0000E6660000}"/>
    <cellStyle name="Финансовый 2 89 9" xfId="18353" xr:uid="{00000000-0005-0000-0000-0000E7660000}"/>
    <cellStyle name="Финансовый 2 89 9 2" xfId="25121" xr:uid="{00000000-0005-0000-0000-0000E8660000}"/>
    <cellStyle name="Финансовый 2 89 9 3" xfId="27496" xr:uid="{00000000-0005-0000-0000-0000E9660000}"/>
    <cellStyle name="Финансовый 2 89 9 4" xfId="28933" xr:uid="{00000000-0005-0000-0000-0000EA660000}"/>
    <cellStyle name="Финансовый 2 89 9 5" xfId="30239" xr:uid="{00000000-0005-0000-0000-0000EB660000}"/>
    <cellStyle name="Финансовый 2 89 9 6" xfId="35134" xr:uid="{00000000-0005-0000-0000-0000EC660000}"/>
    <cellStyle name="Финансовый 2 89 9 7" xfId="36470" xr:uid="{00000000-0005-0000-0000-0000ED660000}"/>
    <cellStyle name="Финансовый 2 9" xfId="188" xr:uid="{00000000-0005-0000-0000-0000EE660000}"/>
    <cellStyle name="Финансовый 2 9 2" xfId="374" xr:uid="{00000000-0005-0000-0000-0000EF660000}"/>
    <cellStyle name="Финансовый 2 9 2 2" xfId="7741" xr:uid="{00000000-0005-0000-0000-0000F0660000}"/>
    <cellStyle name="Финансовый 2 9 2 3" xfId="10282" xr:uid="{00000000-0005-0000-0000-0000F1660000}"/>
    <cellStyle name="Финансовый 2 9 3" xfId="1275" xr:uid="{00000000-0005-0000-0000-0000F2660000}"/>
    <cellStyle name="Финансовый 2 9 3 2" xfId="7708" xr:uid="{00000000-0005-0000-0000-0000F3660000}"/>
    <cellStyle name="Финансовый 2 9 3 2 2" xfId="13796" xr:uid="{00000000-0005-0000-0000-0000F4660000}"/>
    <cellStyle name="Финансовый 2 9 3 2 3" xfId="14526" xr:uid="{00000000-0005-0000-0000-0000F5660000}"/>
    <cellStyle name="Финансовый 2 9 3 2 3 2" xfId="16454" xr:uid="{00000000-0005-0000-0000-0000F6660000}"/>
    <cellStyle name="Финансовый 2 9 3 2 3 3" xfId="20437" xr:uid="{00000000-0005-0000-0000-0000F7660000}"/>
    <cellStyle name="Финансовый 2 9 3 2 3 4" xfId="21428" xr:uid="{00000000-0005-0000-0000-0000F8660000}"/>
    <cellStyle name="Финансовый 2 9 3 2 3 5" xfId="24120" xr:uid="{00000000-0005-0000-0000-0000F9660000}"/>
    <cellStyle name="Финансовый 2 9 3 2 3 6" xfId="22097" xr:uid="{00000000-0005-0000-0000-0000FA660000}"/>
    <cellStyle name="Финансовый 2 9 3 2 3 7" xfId="20906" xr:uid="{00000000-0005-0000-0000-0000FB660000}"/>
    <cellStyle name="Финансовый 2 9 3 2 3 8" xfId="33610" xr:uid="{00000000-0005-0000-0000-0000FC660000}"/>
    <cellStyle name="Финансовый 2 9 3 2 3 9" xfId="31772" xr:uid="{00000000-0005-0000-0000-0000FD660000}"/>
    <cellStyle name="Финансовый 2 9 3 2 4" xfId="17198" xr:uid="{00000000-0005-0000-0000-0000FE660000}"/>
    <cellStyle name="Финансовый 2 9 3 2 5" xfId="18510" xr:uid="{00000000-0005-0000-0000-0000FF660000}"/>
    <cellStyle name="Финансовый 2 9 3 2 5 2" xfId="24528" xr:uid="{00000000-0005-0000-0000-000000670000}"/>
    <cellStyle name="Финансовый 2 9 3 2 5 3" xfId="27653" xr:uid="{00000000-0005-0000-0000-000001670000}"/>
    <cellStyle name="Финансовый 2 9 3 2 5 4" xfId="29090" xr:uid="{00000000-0005-0000-0000-000002670000}"/>
    <cellStyle name="Финансовый 2 9 3 2 5 5" xfId="30396" xr:uid="{00000000-0005-0000-0000-000003670000}"/>
    <cellStyle name="Финансовый 2 9 3 2 5 6" xfId="34977" xr:uid="{00000000-0005-0000-0000-000004670000}"/>
    <cellStyle name="Финансовый 2 9 3 2 5 7" xfId="36313" xr:uid="{00000000-0005-0000-0000-000005670000}"/>
    <cellStyle name="Финансовый 2 9 3 3" xfId="12484" xr:uid="{00000000-0005-0000-0000-000006670000}"/>
    <cellStyle name="Финансовый 2 9 3 3 2" xfId="13148" xr:uid="{00000000-0005-0000-0000-000007670000}"/>
    <cellStyle name="Финансовый 2 9 3 3 3" xfId="15174" xr:uid="{00000000-0005-0000-0000-000008670000}"/>
    <cellStyle name="Финансовый 2 9 3 3 3 2" xfId="15806" xr:uid="{00000000-0005-0000-0000-000009670000}"/>
    <cellStyle name="Финансовый 2 9 3 3 3 3" xfId="19789" xr:uid="{00000000-0005-0000-0000-00000A670000}"/>
    <cellStyle name="Финансовый 2 9 3 3 3 4" xfId="24277" xr:uid="{00000000-0005-0000-0000-00000B670000}"/>
    <cellStyle name="Финансовый 2 9 3 3 3 5" xfId="26919" xr:uid="{00000000-0005-0000-0000-00000C670000}"/>
    <cellStyle name="Финансовый 2 9 3 3 3 6" xfId="24228" xr:uid="{00000000-0005-0000-0000-00000D670000}"/>
    <cellStyle name="Финансовый 2 9 3 3 3 7" xfId="24665" xr:uid="{00000000-0005-0000-0000-00000E670000}"/>
    <cellStyle name="Финансовый 2 9 3 3 3 8" xfId="32962" xr:uid="{00000000-0005-0000-0000-00000F670000}"/>
    <cellStyle name="Финансовый 2 9 3 3 3 9" xfId="32400" xr:uid="{00000000-0005-0000-0000-000010670000}"/>
    <cellStyle name="Финансовый 2 9 3 3 4" xfId="17846" xr:uid="{00000000-0005-0000-0000-000011670000}"/>
    <cellStyle name="Финансовый 2 9 3 3 5" xfId="19158" xr:uid="{00000000-0005-0000-0000-000012670000}"/>
    <cellStyle name="Финансовый 2 9 3 3 5 2" xfId="25372" xr:uid="{00000000-0005-0000-0000-000013670000}"/>
    <cellStyle name="Финансовый 2 9 3 3 5 3" xfId="28301" xr:uid="{00000000-0005-0000-0000-000014670000}"/>
    <cellStyle name="Финансовый 2 9 3 3 5 4" xfId="29738" xr:uid="{00000000-0005-0000-0000-000015670000}"/>
    <cellStyle name="Финансовый 2 9 3 3 5 5" xfId="31044" xr:uid="{00000000-0005-0000-0000-000016670000}"/>
    <cellStyle name="Финансовый 2 9 3 3 5 6" xfId="34329" xr:uid="{00000000-0005-0000-0000-000017670000}"/>
    <cellStyle name="Финансовый 2 9 3 3 5 7" xfId="35665" xr:uid="{00000000-0005-0000-0000-000018670000}"/>
    <cellStyle name="Финансовый 2 9 4" xfId="10098" xr:uid="{00000000-0005-0000-0000-000019670000}"/>
    <cellStyle name="Финансовый 2 9 4 2" xfId="13304" xr:uid="{00000000-0005-0000-0000-00001A670000}"/>
    <cellStyle name="Финансовый 2 9 4 3" xfId="15018" xr:uid="{00000000-0005-0000-0000-00001B670000}"/>
    <cellStyle name="Финансовый 2 9 4 3 2" xfId="15962" xr:uid="{00000000-0005-0000-0000-00001C670000}"/>
    <cellStyle name="Финансовый 2 9 4 3 3" xfId="19945" xr:uid="{00000000-0005-0000-0000-00001D670000}"/>
    <cellStyle name="Финансовый 2 9 4 3 4" xfId="23130" xr:uid="{00000000-0005-0000-0000-00001E670000}"/>
    <cellStyle name="Финансовый 2 9 4 3 5" xfId="25842" xr:uid="{00000000-0005-0000-0000-00001F670000}"/>
    <cellStyle name="Финансовый 2 9 4 3 6" xfId="20969" xr:uid="{00000000-0005-0000-0000-000020670000}"/>
    <cellStyle name="Финансовый 2 9 4 3 7" xfId="20848" xr:uid="{00000000-0005-0000-0000-000021670000}"/>
    <cellStyle name="Финансовый 2 9 4 3 8" xfId="33118" xr:uid="{00000000-0005-0000-0000-000022670000}"/>
    <cellStyle name="Финансовый 2 9 4 3 9" xfId="31663" xr:uid="{00000000-0005-0000-0000-000023670000}"/>
    <cellStyle name="Финансовый 2 9 4 4" xfId="17690" xr:uid="{00000000-0005-0000-0000-000024670000}"/>
    <cellStyle name="Финансовый 2 9 4 5" xfId="19002" xr:uid="{00000000-0005-0000-0000-000025670000}"/>
    <cellStyle name="Финансовый 2 9 4 5 2" xfId="21181" xr:uid="{00000000-0005-0000-0000-000026670000}"/>
    <cellStyle name="Финансовый 2 9 4 5 3" xfId="28145" xr:uid="{00000000-0005-0000-0000-000027670000}"/>
    <cellStyle name="Финансовый 2 9 4 5 4" xfId="29582" xr:uid="{00000000-0005-0000-0000-000028670000}"/>
    <cellStyle name="Финансовый 2 9 4 5 5" xfId="30888" xr:uid="{00000000-0005-0000-0000-000029670000}"/>
    <cellStyle name="Финансовый 2 9 4 5 6" xfId="34485" xr:uid="{00000000-0005-0000-0000-00002A670000}"/>
    <cellStyle name="Финансовый 2 9 4 5 7" xfId="35821" xr:uid="{00000000-0005-0000-0000-00002B670000}"/>
    <cellStyle name="Финансовый 2 9 5" xfId="11160" xr:uid="{00000000-0005-0000-0000-00002C670000}"/>
    <cellStyle name="Финансовый 2 9 6" xfId="13952" xr:uid="{00000000-0005-0000-0000-00002D670000}"/>
    <cellStyle name="Финансовый 2 9 7" xfId="14157" xr:uid="{00000000-0005-0000-0000-00002E670000}"/>
    <cellStyle name="Финансовый 2 9 7 2" xfId="16610" xr:uid="{00000000-0005-0000-0000-00002F670000}"/>
    <cellStyle name="Финансовый 2 9 7 3" xfId="20593" xr:uid="{00000000-0005-0000-0000-000030670000}"/>
    <cellStyle name="Финансовый 2 9 7 4" xfId="25000" xr:uid="{00000000-0005-0000-0000-000031670000}"/>
    <cellStyle name="Финансовый 2 9 7 5" xfId="23267" xr:uid="{00000000-0005-0000-0000-000032670000}"/>
    <cellStyle name="Финансовый 2 9 7 6" xfId="24233" xr:uid="{00000000-0005-0000-0000-000033670000}"/>
    <cellStyle name="Финансовый 2 9 7 7" xfId="24972" xr:uid="{00000000-0005-0000-0000-000034670000}"/>
    <cellStyle name="Финансовый 2 9 7 8" xfId="33766" xr:uid="{00000000-0005-0000-0000-000035670000}"/>
    <cellStyle name="Финансовый 2 9 7 9" xfId="32424" xr:uid="{00000000-0005-0000-0000-000036670000}"/>
    <cellStyle name="Финансовый 2 9 8" xfId="14370" xr:uid="{00000000-0005-0000-0000-000037670000}"/>
    <cellStyle name="Финансовый 2 9 8 2" xfId="17042" xr:uid="{00000000-0005-0000-0000-000038670000}"/>
    <cellStyle name="Финансовый 2 9 8 3" xfId="20808" xr:uid="{00000000-0005-0000-0000-000039670000}"/>
    <cellStyle name="Финансовый 2 9 8 4" xfId="24756" xr:uid="{00000000-0005-0000-0000-00003A670000}"/>
    <cellStyle name="Финансовый 2 9 8 5" xfId="23932" xr:uid="{00000000-0005-0000-0000-00003B670000}"/>
    <cellStyle name="Финансовый 2 9 8 6" xfId="26373" xr:uid="{00000000-0005-0000-0000-00003C670000}"/>
    <cellStyle name="Финансовый 2 9 8 7" xfId="23038" xr:uid="{00000000-0005-0000-0000-00003D670000}"/>
    <cellStyle name="Финансовый 2 9 8 8" xfId="33981" xr:uid="{00000000-0005-0000-0000-00003E670000}"/>
    <cellStyle name="Финансовый 2 9 8 9" xfId="35342" xr:uid="{00000000-0005-0000-0000-00003F670000}"/>
    <cellStyle name="Финансовый 2 9 9" xfId="18354" xr:uid="{00000000-0005-0000-0000-000040670000}"/>
    <cellStyle name="Финансовый 2 9 9 2" xfId="21147" xr:uid="{00000000-0005-0000-0000-000041670000}"/>
    <cellStyle name="Финансовый 2 9 9 3" xfId="27497" xr:uid="{00000000-0005-0000-0000-000042670000}"/>
    <cellStyle name="Финансовый 2 9 9 4" xfId="28934" xr:uid="{00000000-0005-0000-0000-000043670000}"/>
    <cellStyle name="Финансовый 2 9 9 5" xfId="30240" xr:uid="{00000000-0005-0000-0000-000044670000}"/>
    <cellStyle name="Финансовый 2 9 9 6" xfId="35133" xr:uid="{00000000-0005-0000-0000-000045670000}"/>
    <cellStyle name="Финансовый 2 9 9 7" xfId="36469" xr:uid="{00000000-0005-0000-0000-000046670000}"/>
    <cellStyle name="Финансовый 2 90" xfId="189" xr:uid="{00000000-0005-0000-0000-000047670000}"/>
    <cellStyle name="Финансовый 2 90 2" xfId="549" xr:uid="{00000000-0005-0000-0000-000048670000}"/>
    <cellStyle name="Финансовый 2 90 2 2" xfId="9092" xr:uid="{00000000-0005-0000-0000-000049670000}"/>
    <cellStyle name="Финансовый 2 90 2 3" xfId="10457" xr:uid="{00000000-0005-0000-0000-00004A670000}"/>
    <cellStyle name="Финансовый 2 90 3" xfId="1528" xr:uid="{00000000-0005-0000-0000-00004B670000}"/>
    <cellStyle name="Финансовый 2 90 3 2" xfId="8725" xr:uid="{00000000-0005-0000-0000-00004C670000}"/>
    <cellStyle name="Финансовый 2 90 3 2 2" xfId="13614" xr:uid="{00000000-0005-0000-0000-00004D670000}"/>
    <cellStyle name="Финансовый 2 90 3 2 3" xfId="14708" xr:uid="{00000000-0005-0000-0000-00004E670000}"/>
    <cellStyle name="Финансовый 2 90 3 2 3 2" xfId="16272" xr:uid="{00000000-0005-0000-0000-00004F670000}"/>
    <cellStyle name="Финансовый 2 90 3 2 3 3" xfId="20255" xr:uid="{00000000-0005-0000-0000-000050670000}"/>
    <cellStyle name="Финансовый 2 90 3 2 3 4" xfId="21512" xr:uid="{00000000-0005-0000-0000-000051670000}"/>
    <cellStyle name="Финансовый 2 90 3 2 3 5" xfId="26370" xr:uid="{00000000-0005-0000-0000-000052670000}"/>
    <cellStyle name="Финансовый 2 90 3 2 3 6" xfId="23741" xr:uid="{00000000-0005-0000-0000-000053670000}"/>
    <cellStyle name="Финансовый 2 90 3 2 3 7" xfId="21835" xr:uid="{00000000-0005-0000-0000-000054670000}"/>
    <cellStyle name="Финансовый 2 90 3 2 3 8" xfId="33428" xr:uid="{00000000-0005-0000-0000-000055670000}"/>
    <cellStyle name="Финансовый 2 90 3 2 3 9" xfId="32173" xr:uid="{00000000-0005-0000-0000-000056670000}"/>
    <cellStyle name="Финансовый 2 90 3 2 4" xfId="17380" xr:uid="{00000000-0005-0000-0000-000057670000}"/>
    <cellStyle name="Финансовый 2 90 3 2 5" xfId="18692" xr:uid="{00000000-0005-0000-0000-000058670000}"/>
    <cellStyle name="Финансовый 2 90 3 2 5 2" xfId="22126" xr:uid="{00000000-0005-0000-0000-000059670000}"/>
    <cellStyle name="Финансовый 2 90 3 2 5 3" xfId="27835" xr:uid="{00000000-0005-0000-0000-00005A670000}"/>
    <cellStyle name="Финансовый 2 90 3 2 5 4" xfId="29272" xr:uid="{00000000-0005-0000-0000-00005B670000}"/>
    <cellStyle name="Финансовый 2 90 3 2 5 5" xfId="30578" xr:uid="{00000000-0005-0000-0000-00005C670000}"/>
    <cellStyle name="Финансовый 2 90 3 2 5 6" xfId="34795" xr:uid="{00000000-0005-0000-0000-00005D670000}"/>
    <cellStyle name="Финансовый 2 90 3 2 5 7" xfId="36131" xr:uid="{00000000-0005-0000-0000-00005E670000}"/>
    <cellStyle name="Финансовый 2 90 3 3" xfId="12666" xr:uid="{00000000-0005-0000-0000-00005F670000}"/>
    <cellStyle name="Финансовый 2 90 3 3 2" xfId="12966" xr:uid="{00000000-0005-0000-0000-000060670000}"/>
    <cellStyle name="Финансовый 2 90 3 3 3" xfId="15356" xr:uid="{00000000-0005-0000-0000-000061670000}"/>
    <cellStyle name="Финансовый 2 90 3 3 3 2" xfId="15624" xr:uid="{00000000-0005-0000-0000-000062670000}"/>
    <cellStyle name="Финансовый 2 90 3 3 3 3" xfId="19607" xr:uid="{00000000-0005-0000-0000-000063670000}"/>
    <cellStyle name="Финансовый 2 90 3 3 3 4" xfId="21451" xr:uid="{00000000-0005-0000-0000-000064670000}"/>
    <cellStyle name="Финансовый 2 90 3 3 3 5" xfId="27294" xr:uid="{00000000-0005-0000-0000-000065670000}"/>
    <cellStyle name="Финансовый 2 90 3 3 3 6" xfId="23034" xr:uid="{00000000-0005-0000-0000-000066670000}"/>
    <cellStyle name="Финансовый 2 90 3 3 3 7" xfId="26905" xr:uid="{00000000-0005-0000-0000-000067670000}"/>
    <cellStyle name="Финансовый 2 90 3 3 3 8" xfId="32780" xr:uid="{00000000-0005-0000-0000-000068670000}"/>
    <cellStyle name="Финансовый 2 90 3 3 3 9" xfId="31796" xr:uid="{00000000-0005-0000-0000-000069670000}"/>
    <cellStyle name="Финансовый 2 90 3 3 4" xfId="18028" xr:uid="{00000000-0005-0000-0000-00006A670000}"/>
    <cellStyle name="Финансовый 2 90 3 3 5" xfId="19340" xr:uid="{00000000-0005-0000-0000-00006B670000}"/>
    <cellStyle name="Финансовый 2 90 3 3 5 2" xfId="25370" xr:uid="{00000000-0005-0000-0000-00006C670000}"/>
    <cellStyle name="Финансовый 2 90 3 3 5 3" xfId="28483" xr:uid="{00000000-0005-0000-0000-00006D670000}"/>
    <cellStyle name="Финансовый 2 90 3 3 5 4" xfId="29920" xr:uid="{00000000-0005-0000-0000-00006E670000}"/>
    <cellStyle name="Финансовый 2 90 3 3 5 5" xfId="31226" xr:uid="{00000000-0005-0000-0000-00006F670000}"/>
    <cellStyle name="Финансовый 2 90 3 3 5 6" xfId="34147" xr:uid="{00000000-0005-0000-0000-000070670000}"/>
    <cellStyle name="Финансовый 2 90 3 3 5 7" xfId="35483" xr:uid="{00000000-0005-0000-0000-000071670000}"/>
    <cellStyle name="Финансовый 2 90 4" xfId="10099" xr:uid="{00000000-0005-0000-0000-000072670000}"/>
    <cellStyle name="Финансовый 2 90 4 2" xfId="13303" xr:uid="{00000000-0005-0000-0000-000073670000}"/>
    <cellStyle name="Финансовый 2 90 4 3" xfId="15019" xr:uid="{00000000-0005-0000-0000-000074670000}"/>
    <cellStyle name="Финансовый 2 90 4 3 2" xfId="15961" xr:uid="{00000000-0005-0000-0000-000075670000}"/>
    <cellStyle name="Финансовый 2 90 4 3 3" xfId="19944" xr:uid="{00000000-0005-0000-0000-000076670000}"/>
    <cellStyle name="Финансовый 2 90 4 3 4" xfId="21648" xr:uid="{00000000-0005-0000-0000-000077670000}"/>
    <cellStyle name="Финансовый 2 90 4 3 5" xfId="25697" xr:uid="{00000000-0005-0000-0000-000078670000}"/>
    <cellStyle name="Финансовый 2 90 4 3 6" xfId="25269" xr:uid="{00000000-0005-0000-0000-000079670000}"/>
    <cellStyle name="Финансовый 2 90 4 3 7" xfId="25691" xr:uid="{00000000-0005-0000-0000-00007A670000}"/>
    <cellStyle name="Финансовый 2 90 4 3 8" xfId="33117" xr:uid="{00000000-0005-0000-0000-00007B670000}"/>
    <cellStyle name="Финансовый 2 90 4 3 9" xfId="31679" xr:uid="{00000000-0005-0000-0000-00007C670000}"/>
    <cellStyle name="Финансовый 2 90 4 4" xfId="17691" xr:uid="{00000000-0005-0000-0000-00007D670000}"/>
    <cellStyle name="Финансовый 2 90 4 5" xfId="19003" xr:uid="{00000000-0005-0000-0000-00007E670000}"/>
    <cellStyle name="Финансовый 2 90 4 5 2" xfId="24883" xr:uid="{00000000-0005-0000-0000-00007F670000}"/>
    <cellStyle name="Финансовый 2 90 4 5 3" xfId="28146" xr:uid="{00000000-0005-0000-0000-000080670000}"/>
    <cellStyle name="Финансовый 2 90 4 5 4" xfId="29583" xr:uid="{00000000-0005-0000-0000-000081670000}"/>
    <cellStyle name="Финансовый 2 90 4 5 5" xfId="30889" xr:uid="{00000000-0005-0000-0000-000082670000}"/>
    <cellStyle name="Финансовый 2 90 4 5 6" xfId="34484" xr:uid="{00000000-0005-0000-0000-000083670000}"/>
    <cellStyle name="Финансовый 2 90 4 5 7" xfId="35820" xr:uid="{00000000-0005-0000-0000-000084670000}"/>
    <cellStyle name="Финансовый 2 90 5" xfId="11413" xr:uid="{00000000-0005-0000-0000-000085670000}"/>
    <cellStyle name="Финансовый 2 90 6" xfId="13951" xr:uid="{00000000-0005-0000-0000-000086670000}"/>
    <cellStyle name="Финансовый 2 90 7" xfId="14371" xr:uid="{00000000-0005-0000-0000-000087670000}"/>
    <cellStyle name="Финансовый 2 90 7 2" xfId="16609" xr:uid="{00000000-0005-0000-0000-000088670000}"/>
    <cellStyle name="Финансовый 2 90 7 3" xfId="20592" xr:uid="{00000000-0005-0000-0000-000089670000}"/>
    <cellStyle name="Финансовый 2 90 7 4" xfId="24374" xr:uid="{00000000-0005-0000-0000-00008A670000}"/>
    <cellStyle name="Финансовый 2 90 7 5" xfId="23673" xr:uid="{00000000-0005-0000-0000-00008B670000}"/>
    <cellStyle name="Финансовый 2 90 7 6" xfId="26259" xr:uid="{00000000-0005-0000-0000-00008C670000}"/>
    <cellStyle name="Финансовый 2 90 7 7" xfId="21630" xr:uid="{00000000-0005-0000-0000-00008D670000}"/>
    <cellStyle name="Финансовый 2 90 7 8" xfId="33765" xr:uid="{00000000-0005-0000-0000-00008E670000}"/>
    <cellStyle name="Финансовый 2 90 7 9" xfId="31879" xr:uid="{00000000-0005-0000-0000-00008F670000}"/>
    <cellStyle name="Финансовый 2 90 8" xfId="17043" xr:uid="{00000000-0005-0000-0000-000090670000}"/>
    <cellStyle name="Финансовый 2 90 9" xfId="18355" xr:uid="{00000000-0005-0000-0000-000091670000}"/>
    <cellStyle name="Финансовый 2 90 9 2" xfId="24182" xr:uid="{00000000-0005-0000-0000-000092670000}"/>
    <cellStyle name="Финансовый 2 90 9 3" xfId="27498" xr:uid="{00000000-0005-0000-0000-000093670000}"/>
    <cellStyle name="Финансовый 2 90 9 4" xfId="28935" xr:uid="{00000000-0005-0000-0000-000094670000}"/>
    <cellStyle name="Финансовый 2 90 9 5" xfId="30241" xr:uid="{00000000-0005-0000-0000-000095670000}"/>
    <cellStyle name="Финансовый 2 90 9 6" xfId="35132" xr:uid="{00000000-0005-0000-0000-000096670000}"/>
    <cellStyle name="Финансовый 2 90 9 7" xfId="36468" xr:uid="{00000000-0005-0000-0000-000097670000}"/>
    <cellStyle name="Финансовый 2 91" xfId="190" xr:uid="{00000000-0005-0000-0000-000098670000}"/>
    <cellStyle name="Финансовый 2 91 2" xfId="550" xr:uid="{00000000-0005-0000-0000-000099670000}"/>
    <cellStyle name="Финансовый 2 91 2 2" xfId="9027" xr:uid="{00000000-0005-0000-0000-00009A670000}"/>
    <cellStyle name="Финансовый 2 91 2 3" xfId="10458" xr:uid="{00000000-0005-0000-0000-00009B670000}"/>
    <cellStyle name="Финансовый 2 91 3" xfId="1529" xr:uid="{00000000-0005-0000-0000-00009C670000}"/>
    <cellStyle name="Финансовый 2 91 3 2" xfId="8085" xr:uid="{00000000-0005-0000-0000-00009D670000}"/>
    <cellStyle name="Финансовый 2 91 3 2 2" xfId="13695" xr:uid="{00000000-0005-0000-0000-00009E670000}"/>
    <cellStyle name="Финансовый 2 91 3 2 3" xfId="14627" xr:uid="{00000000-0005-0000-0000-00009F670000}"/>
    <cellStyle name="Финансовый 2 91 3 2 3 2" xfId="16353" xr:uid="{00000000-0005-0000-0000-0000A0670000}"/>
    <cellStyle name="Финансовый 2 91 3 2 3 3" xfId="20336" xr:uid="{00000000-0005-0000-0000-0000A1670000}"/>
    <cellStyle name="Финансовый 2 91 3 2 3 4" xfId="22723" xr:uid="{00000000-0005-0000-0000-0000A2670000}"/>
    <cellStyle name="Финансовый 2 91 3 2 3 5" xfId="25393" xr:uid="{00000000-0005-0000-0000-0000A3670000}"/>
    <cellStyle name="Финансовый 2 91 3 2 3 6" xfId="25346" xr:uid="{00000000-0005-0000-0000-0000A4670000}"/>
    <cellStyle name="Финансовый 2 91 3 2 3 7" xfId="24621" xr:uid="{00000000-0005-0000-0000-0000A5670000}"/>
    <cellStyle name="Финансовый 2 91 3 2 3 8" xfId="33509" xr:uid="{00000000-0005-0000-0000-0000A6670000}"/>
    <cellStyle name="Финансовый 2 91 3 2 3 9" xfId="31950" xr:uid="{00000000-0005-0000-0000-0000A7670000}"/>
    <cellStyle name="Финансовый 2 91 3 2 4" xfId="17299" xr:uid="{00000000-0005-0000-0000-0000A8670000}"/>
    <cellStyle name="Финансовый 2 91 3 2 5" xfId="18611" xr:uid="{00000000-0005-0000-0000-0000A9670000}"/>
    <cellStyle name="Финансовый 2 91 3 2 5 2" xfId="23229" xr:uid="{00000000-0005-0000-0000-0000AA670000}"/>
    <cellStyle name="Финансовый 2 91 3 2 5 3" xfId="27754" xr:uid="{00000000-0005-0000-0000-0000AB670000}"/>
    <cellStyle name="Финансовый 2 91 3 2 5 4" xfId="29191" xr:uid="{00000000-0005-0000-0000-0000AC670000}"/>
    <cellStyle name="Финансовый 2 91 3 2 5 5" xfId="30497" xr:uid="{00000000-0005-0000-0000-0000AD670000}"/>
    <cellStyle name="Финансовый 2 91 3 2 5 6" xfId="34876" xr:uid="{00000000-0005-0000-0000-0000AE670000}"/>
    <cellStyle name="Финансовый 2 91 3 2 5 7" xfId="36212" xr:uid="{00000000-0005-0000-0000-0000AF670000}"/>
    <cellStyle name="Финансовый 2 91 3 3" xfId="12585" xr:uid="{00000000-0005-0000-0000-0000B0670000}"/>
    <cellStyle name="Финансовый 2 91 3 3 2" xfId="13047" xr:uid="{00000000-0005-0000-0000-0000B1670000}"/>
    <cellStyle name="Финансовый 2 91 3 3 3" xfId="15275" xr:uid="{00000000-0005-0000-0000-0000B2670000}"/>
    <cellStyle name="Финансовый 2 91 3 3 3 2" xfId="15705" xr:uid="{00000000-0005-0000-0000-0000B3670000}"/>
    <cellStyle name="Финансовый 2 91 3 3 3 3" xfId="19688" xr:uid="{00000000-0005-0000-0000-0000B4670000}"/>
    <cellStyle name="Финансовый 2 91 3 3 3 4" xfId="23243" xr:uid="{00000000-0005-0000-0000-0000B5670000}"/>
    <cellStyle name="Финансовый 2 91 3 3 3 5" xfId="25918" xr:uid="{00000000-0005-0000-0000-0000B6670000}"/>
    <cellStyle name="Финансовый 2 91 3 3 3 6" xfId="22320" xr:uid="{00000000-0005-0000-0000-0000B7670000}"/>
    <cellStyle name="Финансовый 2 91 3 3 3 7" xfId="28712" xr:uid="{00000000-0005-0000-0000-0000B8670000}"/>
    <cellStyle name="Финансовый 2 91 3 3 3 8" xfId="32861" xr:uid="{00000000-0005-0000-0000-0000B9670000}"/>
    <cellStyle name="Финансовый 2 91 3 3 3 9" xfId="32082" xr:uid="{00000000-0005-0000-0000-0000BA670000}"/>
    <cellStyle name="Финансовый 2 91 3 3 4" xfId="17947" xr:uid="{00000000-0005-0000-0000-0000BB670000}"/>
    <cellStyle name="Финансовый 2 91 3 3 5" xfId="19259" xr:uid="{00000000-0005-0000-0000-0000BC670000}"/>
    <cellStyle name="Финансовый 2 91 3 3 5 2" xfId="22496" xr:uid="{00000000-0005-0000-0000-0000BD670000}"/>
    <cellStyle name="Финансовый 2 91 3 3 5 3" xfId="28402" xr:uid="{00000000-0005-0000-0000-0000BE670000}"/>
    <cellStyle name="Финансовый 2 91 3 3 5 4" xfId="29839" xr:uid="{00000000-0005-0000-0000-0000BF670000}"/>
    <cellStyle name="Финансовый 2 91 3 3 5 5" xfId="31145" xr:uid="{00000000-0005-0000-0000-0000C0670000}"/>
    <cellStyle name="Финансовый 2 91 3 3 5 6" xfId="34228" xr:uid="{00000000-0005-0000-0000-0000C1670000}"/>
    <cellStyle name="Финансовый 2 91 3 3 5 7" xfId="35564" xr:uid="{00000000-0005-0000-0000-0000C2670000}"/>
    <cellStyle name="Финансовый 2 91 4" xfId="10100" xr:uid="{00000000-0005-0000-0000-0000C3670000}"/>
    <cellStyle name="Финансовый 2 91 4 2" xfId="13302" xr:uid="{00000000-0005-0000-0000-0000C4670000}"/>
    <cellStyle name="Финансовый 2 91 4 3" xfId="15020" xr:uid="{00000000-0005-0000-0000-0000C5670000}"/>
    <cellStyle name="Финансовый 2 91 4 3 2" xfId="15960" xr:uid="{00000000-0005-0000-0000-0000C6670000}"/>
    <cellStyle name="Финансовый 2 91 4 3 3" xfId="19943" xr:uid="{00000000-0005-0000-0000-0000C7670000}"/>
    <cellStyle name="Финансовый 2 91 4 3 4" xfId="25232" xr:uid="{00000000-0005-0000-0000-0000C8670000}"/>
    <cellStyle name="Финансовый 2 91 4 3 5" xfId="22421" xr:uid="{00000000-0005-0000-0000-0000C9670000}"/>
    <cellStyle name="Финансовый 2 91 4 3 6" xfId="26457" xr:uid="{00000000-0005-0000-0000-0000CA670000}"/>
    <cellStyle name="Финансовый 2 91 4 3 7" xfId="25801" xr:uid="{00000000-0005-0000-0000-0000CB670000}"/>
    <cellStyle name="Финансовый 2 91 4 3 8" xfId="33116" xr:uid="{00000000-0005-0000-0000-0000CC670000}"/>
    <cellStyle name="Финансовый 2 91 4 3 9" xfId="31715" xr:uid="{00000000-0005-0000-0000-0000CD670000}"/>
    <cellStyle name="Финансовый 2 91 4 4" xfId="17692" xr:uid="{00000000-0005-0000-0000-0000CE670000}"/>
    <cellStyle name="Финансовый 2 91 4 5" xfId="19004" xr:uid="{00000000-0005-0000-0000-0000CF670000}"/>
    <cellStyle name="Финансовый 2 91 4 5 2" xfId="24499" xr:uid="{00000000-0005-0000-0000-0000D0670000}"/>
    <cellStyle name="Финансовый 2 91 4 5 3" xfId="28147" xr:uid="{00000000-0005-0000-0000-0000D1670000}"/>
    <cellStyle name="Финансовый 2 91 4 5 4" xfId="29584" xr:uid="{00000000-0005-0000-0000-0000D2670000}"/>
    <cellStyle name="Финансовый 2 91 4 5 5" xfId="30890" xr:uid="{00000000-0005-0000-0000-0000D3670000}"/>
    <cellStyle name="Финансовый 2 91 4 5 6" xfId="34483" xr:uid="{00000000-0005-0000-0000-0000D4670000}"/>
    <cellStyle name="Финансовый 2 91 4 5 7" xfId="35819" xr:uid="{00000000-0005-0000-0000-0000D5670000}"/>
    <cellStyle name="Финансовый 2 91 5" xfId="11414" xr:uid="{00000000-0005-0000-0000-0000D6670000}"/>
    <cellStyle name="Финансовый 2 91 6" xfId="13950" xr:uid="{00000000-0005-0000-0000-0000D7670000}"/>
    <cellStyle name="Финансовый 2 91 7" xfId="14372" xr:uid="{00000000-0005-0000-0000-0000D8670000}"/>
    <cellStyle name="Финансовый 2 91 7 2" xfId="16608" xr:uid="{00000000-0005-0000-0000-0000D9670000}"/>
    <cellStyle name="Финансовый 2 91 7 3" xfId="20591" xr:uid="{00000000-0005-0000-0000-0000DA670000}"/>
    <cellStyle name="Финансовый 2 91 7 4" xfId="24169" xr:uid="{00000000-0005-0000-0000-0000DB670000}"/>
    <cellStyle name="Финансовый 2 91 7 5" xfId="21262" xr:uid="{00000000-0005-0000-0000-0000DC670000}"/>
    <cellStyle name="Финансовый 2 91 7 6" xfId="21682" xr:uid="{00000000-0005-0000-0000-0000DD670000}"/>
    <cellStyle name="Финансовый 2 91 7 7" xfId="25906" xr:uid="{00000000-0005-0000-0000-0000DE670000}"/>
    <cellStyle name="Финансовый 2 91 7 8" xfId="33764" xr:uid="{00000000-0005-0000-0000-0000DF670000}"/>
    <cellStyle name="Финансовый 2 91 7 9" xfId="31896" xr:uid="{00000000-0005-0000-0000-0000E0670000}"/>
    <cellStyle name="Финансовый 2 91 8" xfId="17044" xr:uid="{00000000-0005-0000-0000-0000E1670000}"/>
    <cellStyle name="Финансовый 2 91 9" xfId="18356" xr:uid="{00000000-0005-0000-0000-0000E2670000}"/>
    <cellStyle name="Финансовый 2 91 9 2" xfId="23989" xr:uid="{00000000-0005-0000-0000-0000E3670000}"/>
    <cellStyle name="Финансовый 2 91 9 3" xfId="27499" xr:uid="{00000000-0005-0000-0000-0000E4670000}"/>
    <cellStyle name="Финансовый 2 91 9 4" xfId="28936" xr:uid="{00000000-0005-0000-0000-0000E5670000}"/>
    <cellStyle name="Финансовый 2 91 9 5" xfId="30242" xr:uid="{00000000-0005-0000-0000-0000E6670000}"/>
    <cellStyle name="Финансовый 2 91 9 6" xfId="35131" xr:uid="{00000000-0005-0000-0000-0000E7670000}"/>
    <cellStyle name="Финансовый 2 91 9 7" xfId="36467" xr:uid="{00000000-0005-0000-0000-0000E8670000}"/>
    <cellStyle name="Финансовый 2 92" xfId="191" xr:uid="{00000000-0005-0000-0000-0000E9670000}"/>
    <cellStyle name="Финансовый 2 92 2" xfId="551" xr:uid="{00000000-0005-0000-0000-0000EA670000}"/>
    <cellStyle name="Финансовый 2 92 2 2" xfId="9143" xr:uid="{00000000-0005-0000-0000-0000EB670000}"/>
    <cellStyle name="Финансовый 2 92 2 3" xfId="10459" xr:uid="{00000000-0005-0000-0000-0000EC670000}"/>
    <cellStyle name="Финансовый 2 92 3" xfId="1530" xr:uid="{00000000-0005-0000-0000-0000ED670000}"/>
    <cellStyle name="Финансовый 2 92 3 2" xfId="7888" xr:uid="{00000000-0005-0000-0000-0000EE670000}"/>
    <cellStyle name="Финансовый 2 92 3 2 2" xfId="13746" xr:uid="{00000000-0005-0000-0000-0000EF670000}"/>
    <cellStyle name="Финансовый 2 92 3 2 3" xfId="14576" xr:uid="{00000000-0005-0000-0000-0000F0670000}"/>
    <cellStyle name="Финансовый 2 92 3 2 3 2" xfId="16404" xr:uid="{00000000-0005-0000-0000-0000F1670000}"/>
    <cellStyle name="Финансовый 2 92 3 2 3 3" xfId="20387" xr:uid="{00000000-0005-0000-0000-0000F2670000}"/>
    <cellStyle name="Финансовый 2 92 3 2 3 4" xfId="21406" xr:uid="{00000000-0005-0000-0000-0000F3670000}"/>
    <cellStyle name="Финансовый 2 92 3 2 3 5" xfId="25314" xr:uid="{00000000-0005-0000-0000-0000F4670000}"/>
    <cellStyle name="Финансовый 2 92 3 2 3 6" xfId="26361" xr:uid="{00000000-0005-0000-0000-0000F5670000}"/>
    <cellStyle name="Финансовый 2 92 3 2 3 7" xfId="23888" xr:uid="{00000000-0005-0000-0000-0000F6670000}"/>
    <cellStyle name="Финансовый 2 92 3 2 3 8" xfId="33560" xr:uid="{00000000-0005-0000-0000-0000F7670000}"/>
    <cellStyle name="Финансовый 2 92 3 2 3 9" xfId="32322" xr:uid="{00000000-0005-0000-0000-0000F8670000}"/>
    <cellStyle name="Финансовый 2 92 3 2 4" xfId="17248" xr:uid="{00000000-0005-0000-0000-0000F9670000}"/>
    <cellStyle name="Финансовый 2 92 3 2 5" xfId="18560" xr:uid="{00000000-0005-0000-0000-0000FA670000}"/>
    <cellStyle name="Финансовый 2 92 3 2 5 2" xfId="22461" xr:uid="{00000000-0005-0000-0000-0000FB670000}"/>
    <cellStyle name="Финансовый 2 92 3 2 5 3" xfId="27703" xr:uid="{00000000-0005-0000-0000-0000FC670000}"/>
    <cellStyle name="Финансовый 2 92 3 2 5 4" xfId="29140" xr:uid="{00000000-0005-0000-0000-0000FD670000}"/>
    <cellStyle name="Финансовый 2 92 3 2 5 5" xfId="30446" xr:uid="{00000000-0005-0000-0000-0000FE670000}"/>
    <cellStyle name="Финансовый 2 92 3 2 5 6" xfId="34927" xr:uid="{00000000-0005-0000-0000-0000FF670000}"/>
    <cellStyle name="Финансовый 2 92 3 2 5 7" xfId="36263" xr:uid="{00000000-0005-0000-0000-000000680000}"/>
    <cellStyle name="Финансовый 2 92 3 3" xfId="12534" xr:uid="{00000000-0005-0000-0000-000001680000}"/>
    <cellStyle name="Финансовый 2 92 3 3 2" xfId="13098" xr:uid="{00000000-0005-0000-0000-000002680000}"/>
    <cellStyle name="Финансовый 2 92 3 3 3" xfId="15224" xr:uid="{00000000-0005-0000-0000-000003680000}"/>
    <cellStyle name="Финансовый 2 92 3 3 3 2" xfId="15756" xr:uid="{00000000-0005-0000-0000-000004680000}"/>
    <cellStyle name="Финансовый 2 92 3 3 3 3" xfId="19739" xr:uid="{00000000-0005-0000-0000-000005680000}"/>
    <cellStyle name="Финансовый 2 92 3 3 3 4" xfId="22019" xr:uid="{00000000-0005-0000-0000-000006680000}"/>
    <cellStyle name="Финансовый 2 92 3 3 3 5" xfId="22915" xr:uid="{00000000-0005-0000-0000-000007680000}"/>
    <cellStyle name="Финансовый 2 92 3 3 3 6" xfId="26307" xr:uid="{00000000-0005-0000-0000-000008680000}"/>
    <cellStyle name="Финансовый 2 92 3 3 3 7" xfId="26461" xr:uid="{00000000-0005-0000-0000-000009680000}"/>
    <cellStyle name="Финансовый 2 92 3 3 3 8" xfId="32912" xr:uid="{00000000-0005-0000-0000-00000A680000}"/>
    <cellStyle name="Финансовый 2 92 3 3 3 9" xfId="32105" xr:uid="{00000000-0005-0000-0000-00000B680000}"/>
    <cellStyle name="Финансовый 2 92 3 3 4" xfId="17896" xr:uid="{00000000-0005-0000-0000-00000C680000}"/>
    <cellStyle name="Финансовый 2 92 3 3 5" xfId="19208" xr:uid="{00000000-0005-0000-0000-00000D680000}"/>
    <cellStyle name="Финансовый 2 92 3 3 5 2" xfId="21717" xr:uid="{00000000-0005-0000-0000-00000E680000}"/>
    <cellStyle name="Финансовый 2 92 3 3 5 3" xfId="28351" xr:uid="{00000000-0005-0000-0000-00000F680000}"/>
    <cellStyle name="Финансовый 2 92 3 3 5 4" xfId="29788" xr:uid="{00000000-0005-0000-0000-000010680000}"/>
    <cellStyle name="Финансовый 2 92 3 3 5 5" xfId="31094" xr:uid="{00000000-0005-0000-0000-000011680000}"/>
    <cellStyle name="Финансовый 2 92 3 3 5 6" xfId="34279" xr:uid="{00000000-0005-0000-0000-000012680000}"/>
    <cellStyle name="Финансовый 2 92 3 3 5 7" xfId="35615" xr:uid="{00000000-0005-0000-0000-000013680000}"/>
    <cellStyle name="Финансовый 2 92 4" xfId="10101" xr:uid="{00000000-0005-0000-0000-000014680000}"/>
    <cellStyle name="Финансовый 2 92 4 2" xfId="13301" xr:uid="{00000000-0005-0000-0000-000015680000}"/>
    <cellStyle name="Финансовый 2 92 4 3" xfId="15021" xr:uid="{00000000-0005-0000-0000-000016680000}"/>
    <cellStyle name="Финансовый 2 92 4 3 2" xfId="15959" xr:uid="{00000000-0005-0000-0000-000017680000}"/>
    <cellStyle name="Финансовый 2 92 4 3 3" xfId="19942" xr:uid="{00000000-0005-0000-0000-000018680000}"/>
    <cellStyle name="Финансовый 2 92 4 3 4" xfId="21161" xr:uid="{00000000-0005-0000-0000-000019680000}"/>
    <cellStyle name="Финансовый 2 92 4 3 5" xfId="23681" xr:uid="{00000000-0005-0000-0000-00001A680000}"/>
    <cellStyle name="Финансовый 2 92 4 3 6" xfId="25770" xr:uid="{00000000-0005-0000-0000-00001B680000}"/>
    <cellStyle name="Финансовый 2 92 4 3 7" xfId="24984" xr:uid="{00000000-0005-0000-0000-00001C680000}"/>
    <cellStyle name="Финансовый 2 92 4 3 8" xfId="33115" xr:uid="{00000000-0005-0000-0000-00001D680000}"/>
    <cellStyle name="Финансовый 2 92 4 3 9" xfId="31731" xr:uid="{00000000-0005-0000-0000-00001E680000}"/>
    <cellStyle name="Финансовый 2 92 4 4" xfId="17693" xr:uid="{00000000-0005-0000-0000-00001F680000}"/>
    <cellStyle name="Финансовый 2 92 4 5" xfId="19005" xr:uid="{00000000-0005-0000-0000-000020680000}"/>
    <cellStyle name="Финансовый 2 92 4 5 2" xfId="24289" xr:uid="{00000000-0005-0000-0000-000021680000}"/>
    <cellStyle name="Финансовый 2 92 4 5 3" xfId="28148" xr:uid="{00000000-0005-0000-0000-000022680000}"/>
    <cellStyle name="Финансовый 2 92 4 5 4" xfId="29585" xr:uid="{00000000-0005-0000-0000-000023680000}"/>
    <cellStyle name="Финансовый 2 92 4 5 5" xfId="30891" xr:uid="{00000000-0005-0000-0000-000024680000}"/>
    <cellStyle name="Финансовый 2 92 4 5 6" xfId="34482" xr:uid="{00000000-0005-0000-0000-000025680000}"/>
    <cellStyle name="Финансовый 2 92 4 5 7" xfId="35818" xr:uid="{00000000-0005-0000-0000-000026680000}"/>
    <cellStyle name="Финансовый 2 92 5" xfId="11415" xr:uid="{00000000-0005-0000-0000-000027680000}"/>
    <cellStyle name="Финансовый 2 92 6" xfId="13949" xr:uid="{00000000-0005-0000-0000-000028680000}"/>
    <cellStyle name="Финансовый 2 92 7" xfId="14373" xr:uid="{00000000-0005-0000-0000-000029680000}"/>
    <cellStyle name="Финансовый 2 92 7 2" xfId="16607" xr:uid="{00000000-0005-0000-0000-00002A680000}"/>
    <cellStyle name="Финансовый 2 92 7 3" xfId="20590" xr:uid="{00000000-0005-0000-0000-00002B680000}"/>
    <cellStyle name="Финансовый 2 92 7 4" xfId="23977" xr:uid="{00000000-0005-0000-0000-00002C680000}"/>
    <cellStyle name="Финансовый 2 92 7 5" xfId="25533" xr:uid="{00000000-0005-0000-0000-00002D680000}"/>
    <cellStyle name="Финансовый 2 92 7 6" xfId="21229" xr:uid="{00000000-0005-0000-0000-00002E680000}"/>
    <cellStyle name="Финансовый 2 92 7 7" xfId="23648" xr:uid="{00000000-0005-0000-0000-00002F680000}"/>
    <cellStyle name="Финансовый 2 92 7 8" xfId="33763" xr:uid="{00000000-0005-0000-0000-000030680000}"/>
    <cellStyle name="Финансовый 2 92 7 9" xfId="31885" xr:uid="{00000000-0005-0000-0000-000031680000}"/>
    <cellStyle name="Финансовый 2 92 8" xfId="17045" xr:uid="{00000000-0005-0000-0000-000032680000}"/>
    <cellStyle name="Финансовый 2 92 9" xfId="18357" xr:uid="{00000000-0005-0000-0000-000033680000}"/>
    <cellStyle name="Финансовый 2 92 9 2" xfId="23639" xr:uid="{00000000-0005-0000-0000-000034680000}"/>
    <cellStyle name="Финансовый 2 92 9 3" xfId="27500" xr:uid="{00000000-0005-0000-0000-000035680000}"/>
    <cellStyle name="Финансовый 2 92 9 4" xfId="28937" xr:uid="{00000000-0005-0000-0000-000036680000}"/>
    <cellStyle name="Финансовый 2 92 9 5" xfId="30243" xr:uid="{00000000-0005-0000-0000-000037680000}"/>
    <cellStyle name="Финансовый 2 92 9 6" xfId="35130" xr:uid="{00000000-0005-0000-0000-000038680000}"/>
    <cellStyle name="Финансовый 2 92 9 7" xfId="36466" xr:uid="{00000000-0005-0000-0000-000039680000}"/>
    <cellStyle name="Финансовый 2 93" xfId="192" xr:uid="{00000000-0005-0000-0000-00003A680000}"/>
    <cellStyle name="Финансовый 2 93 2" xfId="552" xr:uid="{00000000-0005-0000-0000-00003B680000}"/>
    <cellStyle name="Финансовый 2 93 2 2" xfId="9085" xr:uid="{00000000-0005-0000-0000-00003C680000}"/>
    <cellStyle name="Финансовый 2 93 2 3" xfId="10460" xr:uid="{00000000-0005-0000-0000-00003D680000}"/>
    <cellStyle name="Финансовый 2 93 3" xfId="1531" xr:uid="{00000000-0005-0000-0000-00003E680000}"/>
    <cellStyle name="Финансовый 2 93 3 2" xfId="7709" xr:uid="{00000000-0005-0000-0000-00003F680000}"/>
    <cellStyle name="Финансовый 2 93 3 2 2" xfId="13795" xr:uid="{00000000-0005-0000-0000-000040680000}"/>
    <cellStyle name="Финансовый 2 93 3 2 3" xfId="14527" xr:uid="{00000000-0005-0000-0000-000041680000}"/>
    <cellStyle name="Финансовый 2 93 3 2 3 2" xfId="16453" xr:uid="{00000000-0005-0000-0000-000042680000}"/>
    <cellStyle name="Финансовый 2 93 3 2 3 3" xfId="20436" xr:uid="{00000000-0005-0000-0000-000043680000}"/>
    <cellStyle name="Финансовый 2 93 3 2 3 4" xfId="25117" xr:uid="{00000000-0005-0000-0000-000044680000}"/>
    <cellStyle name="Финансовый 2 93 3 2 3 5" xfId="26045" xr:uid="{00000000-0005-0000-0000-000045680000}"/>
    <cellStyle name="Финансовый 2 93 3 2 3 6" xfId="26955" xr:uid="{00000000-0005-0000-0000-000046680000}"/>
    <cellStyle name="Финансовый 2 93 3 2 3 7" xfId="21523" xr:uid="{00000000-0005-0000-0000-000047680000}"/>
    <cellStyle name="Финансовый 2 93 3 2 3 8" xfId="33609" xr:uid="{00000000-0005-0000-0000-000048680000}"/>
    <cellStyle name="Финансовый 2 93 3 2 3 9" xfId="31783" xr:uid="{00000000-0005-0000-0000-000049680000}"/>
    <cellStyle name="Финансовый 2 93 3 2 4" xfId="17199" xr:uid="{00000000-0005-0000-0000-00004A680000}"/>
    <cellStyle name="Финансовый 2 93 3 2 5" xfId="18511" xr:uid="{00000000-0005-0000-0000-00004B680000}"/>
    <cellStyle name="Финансовый 2 93 3 2 5 2" xfId="24323" xr:uid="{00000000-0005-0000-0000-00004C680000}"/>
    <cellStyle name="Финансовый 2 93 3 2 5 3" xfId="27654" xr:uid="{00000000-0005-0000-0000-00004D680000}"/>
    <cellStyle name="Финансовый 2 93 3 2 5 4" xfId="29091" xr:uid="{00000000-0005-0000-0000-00004E680000}"/>
    <cellStyle name="Финансовый 2 93 3 2 5 5" xfId="30397" xr:uid="{00000000-0005-0000-0000-00004F680000}"/>
    <cellStyle name="Финансовый 2 93 3 2 5 6" xfId="34976" xr:uid="{00000000-0005-0000-0000-000050680000}"/>
    <cellStyle name="Финансовый 2 93 3 2 5 7" xfId="36312" xr:uid="{00000000-0005-0000-0000-000051680000}"/>
    <cellStyle name="Финансовый 2 93 3 3" xfId="12485" xr:uid="{00000000-0005-0000-0000-000052680000}"/>
    <cellStyle name="Финансовый 2 93 3 3 2" xfId="13147" xr:uid="{00000000-0005-0000-0000-000053680000}"/>
    <cellStyle name="Финансовый 2 93 3 3 3" xfId="15175" xr:uid="{00000000-0005-0000-0000-000054680000}"/>
    <cellStyle name="Финансовый 2 93 3 3 3 2" xfId="15805" xr:uid="{00000000-0005-0000-0000-000055680000}"/>
    <cellStyle name="Финансовый 2 93 3 3 3 3" xfId="19788" xr:uid="{00000000-0005-0000-0000-000056680000}"/>
    <cellStyle name="Финансовый 2 93 3 3 3 4" xfId="24048" xr:uid="{00000000-0005-0000-0000-000057680000}"/>
    <cellStyle name="Финансовый 2 93 3 3 3 5" xfId="24493" xr:uid="{00000000-0005-0000-0000-000058680000}"/>
    <cellStyle name="Финансовый 2 93 3 3 3 6" xfId="24116" xr:uid="{00000000-0005-0000-0000-000059680000}"/>
    <cellStyle name="Финансовый 2 93 3 3 3 7" xfId="28720" xr:uid="{00000000-0005-0000-0000-00005A680000}"/>
    <cellStyle name="Финансовый 2 93 3 3 3 8" xfId="32961" xr:uid="{00000000-0005-0000-0000-00005B680000}"/>
    <cellStyle name="Финансовый 2 93 3 3 3 9" xfId="32484" xr:uid="{00000000-0005-0000-0000-00005C680000}"/>
    <cellStyle name="Финансовый 2 93 3 3 4" xfId="17847" xr:uid="{00000000-0005-0000-0000-00005D680000}"/>
    <cellStyle name="Финансовый 2 93 3 3 5" xfId="19159" xr:uid="{00000000-0005-0000-0000-00005E680000}"/>
    <cellStyle name="Финансовый 2 93 3 3 5 2" xfId="23149" xr:uid="{00000000-0005-0000-0000-00005F680000}"/>
    <cellStyle name="Финансовый 2 93 3 3 5 3" xfId="28302" xr:uid="{00000000-0005-0000-0000-000060680000}"/>
    <cellStyle name="Финансовый 2 93 3 3 5 4" xfId="29739" xr:uid="{00000000-0005-0000-0000-000061680000}"/>
    <cellStyle name="Финансовый 2 93 3 3 5 5" xfId="31045" xr:uid="{00000000-0005-0000-0000-000062680000}"/>
    <cellStyle name="Финансовый 2 93 3 3 5 6" xfId="34328" xr:uid="{00000000-0005-0000-0000-000063680000}"/>
    <cellStyle name="Финансовый 2 93 3 3 5 7" xfId="35664" xr:uid="{00000000-0005-0000-0000-000064680000}"/>
    <cellStyle name="Финансовый 2 93 4" xfId="10102" xr:uid="{00000000-0005-0000-0000-000065680000}"/>
    <cellStyle name="Финансовый 2 93 4 2" xfId="13300" xr:uid="{00000000-0005-0000-0000-000066680000}"/>
    <cellStyle name="Финансовый 2 93 4 3" xfId="15022" xr:uid="{00000000-0005-0000-0000-000067680000}"/>
    <cellStyle name="Финансовый 2 93 4 3 2" xfId="15958" xr:uid="{00000000-0005-0000-0000-000068680000}"/>
    <cellStyle name="Финансовый 2 93 4 3 3" xfId="19941" xr:uid="{00000000-0005-0000-0000-000069680000}"/>
    <cellStyle name="Финансовый 2 93 4 3 4" xfId="24858" xr:uid="{00000000-0005-0000-0000-00006A680000}"/>
    <cellStyle name="Финансовый 2 93 4 3 5" xfId="23857" xr:uid="{00000000-0005-0000-0000-00006B680000}"/>
    <cellStyle name="Финансовый 2 93 4 3 6" xfId="24664" xr:uid="{00000000-0005-0000-0000-00006C680000}"/>
    <cellStyle name="Финансовый 2 93 4 3 7" xfId="24969" xr:uid="{00000000-0005-0000-0000-00006D680000}"/>
    <cellStyle name="Финансовый 2 93 4 3 8" xfId="33114" xr:uid="{00000000-0005-0000-0000-00006E680000}"/>
    <cellStyle name="Финансовый 2 93 4 3 9" xfId="31787" xr:uid="{00000000-0005-0000-0000-00006F680000}"/>
    <cellStyle name="Финансовый 2 93 4 4" xfId="17694" xr:uid="{00000000-0005-0000-0000-000070680000}"/>
    <cellStyle name="Финансовый 2 93 4 5" xfId="19006" xr:uid="{00000000-0005-0000-0000-000071680000}"/>
    <cellStyle name="Финансовый 2 93 4 5 2" xfId="24104" xr:uid="{00000000-0005-0000-0000-000072680000}"/>
    <cellStyle name="Финансовый 2 93 4 5 3" xfId="28149" xr:uid="{00000000-0005-0000-0000-000073680000}"/>
    <cellStyle name="Финансовый 2 93 4 5 4" xfId="29586" xr:uid="{00000000-0005-0000-0000-000074680000}"/>
    <cellStyle name="Финансовый 2 93 4 5 5" xfId="30892" xr:uid="{00000000-0005-0000-0000-000075680000}"/>
    <cellStyle name="Финансовый 2 93 4 5 6" xfId="34481" xr:uid="{00000000-0005-0000-0000-000076680000}"/>
    <cellStyle name="Финансовый 2 93 4 5 7" xfId="35817" xr:uid="{00000000-0005-0000-0000-000077680000}"/>
    <cellStyle name="Финансовый 2 93 5" xfId="11416" xr:uid="{00000000-0005-0000-0000-000078680000}"/>
    <cellStyle name="Финансовый 2 93 6" xfId="13948" xr:uid="{00000000-0005-0000-0000-000079680000}"/>
    <cellStyle name="Финансовый 2 93 7" xfId="14374" xr:uid="{00000000-0005-0000-0000-00007A680000}"/>
    <cellStyle name="Финансовый 2 93 7 2" xfId="16606" xr:uid="{00000000-0005-0000-0000-00007B680000}"/>
    <cellStyle name="Финансовый 2 93 7 3" xfId="20589" xr:uid="{00000000-0005-0000-0000-00007C680000}"/>
    <cellStyle name="Финансовый 2 93 7 4" xfId="23629" xr:uid="{00000000-0005-0000-0000-00007D680000}"/>
    <cellStyle name="Финансовый 2 93 7 5" xfId="22405" xr:uid="{00000000-0005-0000-0000-00007E680000}"/>
    <cellStyle name="Финансовый 2 93 7 6" xfId="21207" xr:uid="{00000000-0005-0000-0000-00007F680000}"/>
    <cellStyle name="Финансовый 2 93 7 7" xfId="25164" xr:uid="{00000000-0005-0000-0000-000080680000}"/>
    <cellStyle name="Финансовый 2 93 7 8" xfId="33762" xr:uid="{00000000-0005-0000-0000-000081680000}"/>
    <cellStyle name="Финансовый 2 93 7 9" xfId="31975" xr:uid="{00000000-0005-0000-0000-000082680000}"/>
    <cellStyle name="Финансовый 2 93 8" xfId="17046" xr:uid="{00000000-0005-0000-0000-000083680000}"/>
    <cellStyle name="Финансовый 2 93 9" xfId="18358" xr:uid="{00000000-0005-0000-0000-000084680000}"/>
    <cellStyle name="Финансовый 2 93 9 2" xfId="23435" xr:uid="{00000000-0005-0000-0000-000085680000}"/>
    <cellStyle name="Финансовый 2 93 9 3" xfId="27501" xr:uid="{00000000-0005-0000-0000-000086680000}"/>
    <cellStyle name="Финансовый 2 93 9 4" xfId="28938" xr:uid="{00000000-0005-0000-0000-000087680000}"/>
    <cellStyle name="Финансовый 2 93 9 5" xfId="30244" xr:uid="{00000000-0005-0000-0000-000088680000}"/>
    <cellStyle name="Финансовый 2 93 9 6" xfId="35129" xr:uid="{00000000-0005-0000-0000-000089680000}"/>
    <cellStyle name="Финансовый 2 93 9 7" xfId="36465" xr:uid="{00000000-0005-0000-0000-00008A680000}"/>
    <cellStyle name="Финансовый 2 94" xfId="193" xr:uid="{00000000-0005-0000-0000-00008B680000}"/>
    <cellStyle name="Финансовый 2 94 2" xfId="553" xr:uid="{00000000-0005-0000-0000-00008C680000}"/>
    <cellStyle name="Финансовый 2 94 2 2" xfId="9081" xr:uid="{00000000-0005-0000-0000-00008D680000}"/>
    <cellStyle name="Финансовый 2 94 2 3" xfId="10461" xr:uid="{00000000-0005-0000-0000-00008E680000}"/>
    <cellStyle name="Финансовый 2 94 3" xfId="1532" xr:uid="{00000000-0005-0000-0000-00008F680000}"/>
    <cellStyle name="Финансовый 2 94 3 2" xfId="8219" xr:uid="{00000000-0005-0000-0000-000090680000}"/>
    <cellStyle name="Финансовый 2 94 3 2 2" xfId="13652" xr:uid="{00000000-0005-0000-0000-000091680000}"/>
    <cellStyle name="Финансовый 2 94 3 2 3" xfId="14670" xr:uid="{00000000-0005-0000-0000-000092680000}"/>
    <cellStyle name="Финансовый 2 94 3 2 3 2" xfId="16310" xr:uid="{00000000-0005-0000-0000-000093680000}"/>
    <cellStyle name="Финансовый 2 94 3 2 3 3" xfId="20293" xr:uid="{00000000-0005-0000-0000-000094680000}"/>
    <cellStyle name="Финансовый 2 94 3 2 3 4" xfId="23420" xr:uid="{00000000-0005-0000-0000-000095680000}"/>
    <cellStyle name="Финансовый 2 94 3 2 3 5" xfId="27117" xr:uid="{00000000-0005-0000-0000-000096680000}"/>
    <cellStyle name="Финансовый 2 94 3 2 3 6" xfId="24595" xr:uid="{00000000-0005-0000-0000-000097680000}"/>
    <cellStyle name="Финансовый 2 94 3 2 3 7" xfId="25898" xr:uid="{00000000-0005-0000-0000-000098680000}"/>
    <cellStyle name="Финансовый 2 94 3 2 3 8" xfId="33466" xr:uid="{00000000-0005-0000-0000-000099680000}"/>
    <cellStyle name="Финансовый 2 94 3 2 3 9" xfId="32307" xr:uid="{00000000-0005-0000-0000-00009A680000}"/>
    <cellStyle name="Финансовый 2 94 3 2 4" xfId="17342" xr:uid="{00000000-0005-0000-0000-00009B680000}"/>
    <cellStyle name="Финансовый 2 94 3 2 5" xfId="18654" xr:uid="{00000000-0005-0000-0000-00009C680000}"/>
    <cellStyle name="Финансовый 2 94 3 2 5 2" xfId="23362" xr:uid="{00000000-0005-0000-0000-00009D680000}"/>
    <cellStyle name="Финансовый 2 94 3 2 5 3" xfId="27797" xr:uid="{00000000-0005-0000-0000-00009E680000}"/>
    <cellStyle name="Финансовый 2 94 3 2 5 4" xfId="29234" xr:uid="{00000000-0005-0000-0000-00009F680000}"/>
    <cellStyle name="Финансовый 2 94 3 2 5 5" xfId="30540" xr:uid="{00000000-0005-0000-0000-0000A0680000}"/>
    <cellStyle name="Финансовый 2 94 3 2 5 6" xfId="34833" xr:uid="{00000000-0005-0000-0000-0000A1680000}"/>
    <cellStyle name="Финансовый 2 94 3 2 5 7" xfId="36169" xr:uid="{00000000-0005-0000-0000-0000A2680000}"/>
    <cellStyle name="Финансовый 2 94 3 3" xfId="12628" xr:uid="{00000000-0005-0000-0000-0000A3680000}"/>
    <cellStyle name="Финансовый 2 94 3 3 2" xfId="13004" xr:uid="{00000000-0005-0000-0000-0000A4680000}"/>
    <cellStyle name="Финансовый 2 94 3 3 3" xfId="15318" xr:uid="{00000000-0005-0000-0000-0000A5680000}"/>
    <cellStyle name="Финансовый 2 94 3 3 3 2" xfId="15662" xr:uid="{00000000-0005-0000-0000-0000A6680000}"/>
    <cellStyle name="Финансовый 2 94 3 3 3 3" xfId="19645" xr:uid="{00000000-0005-0000-0000-0000A7680000}"/>
    <cellStyle name="Финансовый 2 94 3 3 3 4" xfId="21810" xr:uid="{00000000-0005-0000-0000-0000A8680000}"/>
    <cellStyle name="Финансовый 2 94 3 3 3 5" xfId="23901" xr:uid="{00000000-0005-0000-0000-0000A9680000}"/>
    <cellStyle name="Финансовый 2 94 3 3 3 6" xfId="25392" xr:uid="{00000000-0005-0000-0000-0000AA680000}"/>
    <cellStyle name="Финансовый 2 94 3 3 3 7" xfId="25398" xr:uid="{00000000-0005-0000-0000-0000AB680000}"/>
    <cellStyle name="Финансовый 2 94 3 3 3 8" xfId="32818" xr:uid="{00000000-0005-0000-0000-0000AC680000}"/>
    <cellStyle name="Финансовый 2 94 3 3 3 9" xfId="31418" xr:uid="{00000000-0005-0000-0000-0000AD680000}"/>
    <cellStyle name="Финансовый 2 94 3 3 4" xfId="17990" xr:uid="{00000000-0005-0000-0000-0000AE680000}"/>
    <cellStyle name="Финансовый 2 94 3 3 5" xfId="19302" xr:uid="{00000000-0005-0000-0000-0000AF680000}"/>
    <cellStyle name="Финансовый 2 94 3 3 5 2" xfId="22044" xr:uid="{00000000-0005-0000-0000-0000B0680000}"/>
    <cellStyle name="Финансовый 2 94 3 3 5 3" xfId="28445" xr:uid="{00000000-0005-0000-0000-0000B1680000}"/>
    <cellStyle name="Финансовый 2 94 3 3 5 4" xfId="29882" xr:uid="{00000000-0005-0000-0000-0000B2680000}"/>
    <cellStyle name="Финансовый 2 94 3 3 5 5" xfId="31188" xr:uid="{00000000-0005-0000-0000-0000B3680000}"/>
    <cellStyle name="Финансовый 2 94 3 3 5 6" xfId="34185" xr:uid="{00000000-0005-0000-0000-0000B4680000}"/>
    <cellStyle name="Финансовый 2 94 3 3 5 7" xfId="35521" xr:uid="{00000000-0005-0000-0000-0000B5680000}"/>
    <cellStyle name="Финансовый 2 94 4" xfId="10103" xr:uid="{00000000-0005-0000-0000-0000B6680000}"/>
    <cellStyle name="Финансовый 2 94 4 2" xfId="13299" xr:uid="{00000000-0005-0000-0000-0000B7680000}"/>
    <cellStyle name="Финансовый 2 94 4 3" xfId="15023" xr:uid="{00000000-0005-0000-0000-0000B8680000}"/>
    <cellStyle name="Финансовый 2 94 4 3 2" xfId="15957" xr:uid="{00000000-0005-0000-0000-0000B9680000}"/>
    <cellStyle name="Финансовый 2 94 4 3 3" xfId="19940" xr:uid="{00000000-0005-0000-0000-0000BA680000}"/>
    <cellStyle name="Финансовый 2 94 4 3 4" xfId="24476" xr:uid="{00000000-0005-0000-0000-0000BB680000}"/>
    <cellStyle name="Финансовый 2 94 4 3 5" xfId="26080" xr:uid="{00000000-0005-0000-0000-0000BC680000}"/>
    <cellStyle name="Финансовый 2 94 4 3 6" xfId="26403" xr:uid="{00000000-0005-0000-0000-0000BD680000}"/>
    <cellStyle name="Финансовый 2 94 4 3 7" xfId="22329" xr:uid="{00000000-0005-0000-0000-0000BE680000}"/>
    <cellStyle name="Финансовый 2 94 4 3 8" xfId="33113" xr:uid="{00000000-0005-0000-0000-0000BF680000}"/>
    <cellStyle name="Финансовый 2 94 4 3 9" xfId="31807" xr:uid="{00000000-0005-0000-0000-0000C0680000}"/>
    <cellStyle name="Финансовый 2 94 4 4" xfId="17695" xr:uid="{00000000-0005-0000-0000-0000C1680000}"/>
    <cellStyle name="Финансовый 2 94 4 5" xfId="19007" xr:uid="{00000000-0005-0000-0000-0000C2680000}"/>
    <cellStyle name="Финансовый 2 94 4 5 2" xfId="23710" xr:uid="{00000000-0005-0000-0000-0000C3680000}"/>
    <cellStyle name="Финансовый 2 94 4 5 3" xfId="28150" xr:uid="{00000000-0005-0000-0000-0000C4680000}"/>
    <cellStyle name="Финансовый 2 94 4 5 4" xfId="29587" xr:uid="{00000000-0005-0000-0000-0000C5680000}"/>
    <cellStyle name="Финансовый 2 94 4 5 5" xfId="30893" xr:uid="{00000000-0005-0000-0000-0000C6680000}"/>
    <cellStyle name="Финансовый 2 94 4 5 6" xfId="34480" xr:uid="{00000000-0005-0000-0000-0000C7680000}"/>
    <cellStyle name="Финансовый 2 94 4 5 7" xfId="35816" xr:uid="{00000000-0005-0000-0000-0000C8680000}"/>
    <cellStyle name="Финансовый 2 94 5" xfId="11417" xr:uid="{00000000-0005-0000-0000-0000C9680000}"/>
    <cellStyle name="Финансовый 2 94 6" xfId="13947" xr:uid="{00000000-0005-0000-0000-0000CA680000}"/>
    <cellStyle name="Финансовый 2 94 7" xfId="14375" xr:uid="{00000000-0005-0000-0000-0000CB680000}"/>
    <cellStyle name="Финансовый 2 94 7 2" xfId="16605" xr:uid="{00000000-0005-0000-0000-0000CC680000}"/>
    <cellStyle name="Финансовый 2 94 7 3" xfId="20588" xr:uid="{00000000-0005-0000-0000-0000CD680000}"/>
    <cellStyle name="Финансовый 2 94 7 4" xfId="23424" xr:uid="{00000000-0005-0000-0000-0000CE680000}"/>
    <cellStyle name="Финансовый 2 94 7 5" xfId="26007" xr:uid="{00000000-0005-0000-0000-0000CF680000}"/>
    <cellStyle name="Финансовый 2 94 7 6" xfId="27316" xr:uid="{00000000-0005-0000-0000-0000D0680000}"/>
    <cellStyle name="Финансовый 2 94 7 7" xfId="25803" xr:uid="{00000000-0005-0000-0000-0000D1680000}"/>
    <cellStyle name="Финансовый 2 94 7 8" xfId="33761" xr:uid="{00000000-0005-0000-0000-0000D2680000}"/>
    <cellStyle name="Финансовый 2 94 7 9" xfId="31971" xr:uid="{00000000-0005-0000-0000-0000D3680000}"/>
    <cellStyle name="Финансовый 2 94 8" xfId="17047" xr:uid="{00000000-0005-0000-0000-0000D4680000}"/>
    <cellStyle name="Финансовый 2 94 9" xfId="18359" xr:uid="{00000000-0005-0000-0000-0000D5680000}"/>
    <cellStyle name="Финансовый 2 94 9 2" xfId="25380" xr:uid="{00000000-0005-0000-0000-0000D6680000}"/>
    <cellStyle name="Финансовый 2 94 9 3" xfId="27502" xr:uid="{00000000-0005-0000-0000-0000D7680000}"/>
    <cellStyle name="Финансовый 2 94 9 4" xfId="28939" xr:uid="{00000000-0005-0000-0000-0000D8680000}"/>
    <cellStyle name="Финансовый 2 94 9 5" xfId="30245" xr:uid="{00000000-0005-0000-0000-0000D9680000}"/>
    <cellStyle name="Финансовый 2 94 9 6" xfId="35128" xr:uid="{00000000-0005-0000-0000-0000DA680000}"/>
    <cellStyle name="Финансовый 2 94 9 7" xfId="36464" xr:uid="{00000000-0005-0000-0000-0000DB680000}"/>
    <cellStyle name="Финансовый 2 95" xfId="194" xr:uid="{00000000-0005-0000-0000-0000DC680000}"/>
    <cellStyle name="Финансовый 2 95 2" xfId="554" xr:uid="{00000000-0005-0000-0000-0000DD680000}"/>
    <cellStyle name="Финансовый 2 95 2 2" xfId="9080" xr:uid="{00000000-0005-0000-0000-0000DE680000}"/>
    <cellStyle name="Финансовый 2 95 2 3" xfId="10462" xr:uid="{00000000-0005-0000-0000-0000DF680000}"/>
    <cellStyle name="Финансовый 2 95 3" xfId="1533" xr:uid="{00000000-0005-0000-0000-0000E0680000}"/>
    <cellStyle name="Финансовый 2 95 3 2" xfId="8086" xr:uid="{00000000-0005-0000-0000-0000E1680000}"/>
    <cellStyle name="Финансовый 2 95 3 2 2" xfId="13694" xr:uid="{00000000-0005-0000-0000-0000E2680000}"/>
    <cellStyle name="Финансовый 2 95 3 2 3" xfId="14628" xr:uid="{00000000-0005-0000-0000-0000E3680000}"/>
    <cellStyle name="Финансовый 2 95 3 2 3 2" xfId="16352" xr:uid="{00000000-0005-0000-0000-0000E4680000}"/>
    <cellStyle name="Финансовый 2 95 3 2 3 3" xfId="20335" xr:uid="{00000000-0005-0000-0000-0000E5680000}"/>
    <cellStyle name="Финансовый 2 95 3 2 3 4" xfId="22558" xr:uid="{00000000-0005-0000-0000-0000E6680000}"/>
    <cellStyle name="Финансовый 2 95 3 2 3 5" xfId="26040" xr:uid="{00000000-0005-0000-0000-0000E7680000}"/>
    <cellStyle name="Финансовый 2 95 3 2 3 6" xfId="21076" xr:uid="{00000000-0005-0000-0000-0000E8680000}"/>
    <cellStyle name="Финансовый 2 95 3 2 3 7" xfId="26136" xr:uid="{00000000-0005-0000-0000-0000E9680000}"/>
    <cellStyle name="Финансовый 2 95 3 2 3 8" xfId="33508" xr:uid="{00000000-0005-0000-0000-0000EA680000}"/>
    <cellStyle name="Финансовый 2 95 3 2 3 9" xfId="31398" xr:uid="{00000000-0005-0000-0000-0000EB680000}"/>
    <cellStyle name="Финансовый 2 95 3 2 4" xfId="17300" xr:uid="{00000000-0005-0000-0000-0000EC680000}"/>
    <cellStyle name="Финансовый 2 95 3 2 5" xfId="18612" xr:uid="{00000000-0005-0000-0000-0000ED680000}"/>
    <cellStyle name="Финансовый 2 95 3 2 5 2" xfId="25273" xr:uid="{00000000-0005-0000-0000-0000EE680000}"/>
    <cellStyle name="Финансовый 2 95 3 2 5 3" xfId="27755" xr:uid="{00000000-0005-0000-0000-0000EF680000}"/>
    <cellStyle name="Финансовый 2 95 3 2 5 4" xfId="29192" xr:uid="{00000000-0005-0000-0000-0000F0680000}"/>
    <cellStyle name="Финансовый 2 95 3 2 5 5" xfId="30498" xr:uid="{00000000-0005-0000-0000-0000F1680000}"/>
    <cellStyle name="Финансовый 2 95 3 2 5 6" xfId="34875" xr:uid="{00000000-0005-0000-0000-0000F2680000}"/>
    <cellStyle name="Финансовый 2 95 3 2 5 7" xfId="36211" xr:uid="{00000000-0005-0000-0000-0000F3680000}"/>
    <cellStyle name="Финансовый 2 95 3 3" xfId="12586" xr:uid="{00000000-0005-0000-0000-0000F4680000}"/>
    <cellStyle name="Финансовый 2 95 3 3 2" xfId="13046" xr:uid="{00000000-0005-0000-0000-0000F5680000}"/>
    <cellStyle name="Финансовый 2 95 3 3 3" xfId="15276" xr:uid="{00000000-0005-0000-0000-0000F6680000}"/>
    <cellStyle name="Финансовый 2 95 3 3 3 2" xfId="15704" xr:uid="{00000000-0005-0000-0000-0000F7680000}"/>
    <cellStyle name="Финансовый 2 95 3 3 3 3" xfId="19687" xr:uid="{00000000-0005-0000-0000-0000F8680000}"/>
    <cellStyle name="Финансовый 2 95 3 3 3 4" xfId="25283" xr:uid="{00000000-0005-0000-0000-0000F9680000}"/>
    <cellStyle name="Финансовый 2 95 3 3 3 5" xfId="23752" xr:uid="{00000000-0005-0000-0000-0000FA680000}"/>
    <cellStyle name="Финансовый 2 95 3 3 3 6" xfId="26925" xr:uid="{00000000-0005-0000-0000-0000FB680000}"/>
    <cellStyle name="Финансовый 2 95 3 3 3 7" xfId="22995" xr:uid="{00000000-0005-0000-0000-0000FC680000}"/>
    <cellStyle name="Финансовый 2 95 3 3 3 8" xfId="32860" xr:uid="{00000000-0005-0000-0000-0000FD680000}"/>
    <cellStyle name="Финансовый 2 95 3 3 3 9" xfId="32143" xr:uid="{00000000-0005-0000-0000-0000FE680000}"/>
    <cellStyle name="Финансовый 2 95 3 3 4" xfId="17948" xr:uid="{00000000-0005-0000-0000-0000FF680000}"/>
    <cellStyle name="Финансовый 2 95 3 3 5" xfId="19260" xr:uid="{00000000-0005-0000-0000-000000690000}"/>
    <cellStyle name="Финансовый 2 95 3 3 5 2" xfId="22446" xr:uid="{00000000-0005-0000-0000-000001690000}"/>
    <cellStyle name="Финансовый 2 95 3 3 5 3" xfId="28403" xr:uid="{00000000-0005-0000-0000-000002690000}"/>
    <cellStyle name="Финансовый 2 95 3 3 5 4" xfId="29840" xr:uid="{00000000-0005-0000-0000-000003690000}"/>
    <cellStyle name="Финансовый 2 95 3 3 5 5" xfId="31146" xr:uid="{00000000-0005-0000-0000-000004690000}"/>
    <cellStyle name="Финансовый 2 95 3 3 5 6" xfId="34227" xr:uid="{00000000-0005-0000-0000-000005690000}"/>
    <cellStyle name="Финансовый 2 95 3 3 5 7" xfId="35563" xr:uid="{00000000-0005-0000-0000-000006690000}"/>
    <cellStyle name="Финансовый 2 95 4" xfId="10104" xr:uid="{00000000-0005-0000-0000-000007690000}"/>
    <cellStyle name="Финансовый 2 95 4 2" xfId="13298" xr:uid="{00000000-0005-0000-0000-000008690000}"/>
    <cellStyle name="Финансовый 2 95 4 3" xfId="15024" xr:uid="{00000000-0005-0000-0000-000009690000}"/>
    <cellStyle name="Финансовый 2 95 4 3 2" xfId="15956" xr:uid="{00000000-0005-0000-0000-00000A690000}"/>
    <cellStyle name="Финансовый 2 95 4 3 3" xfId="19939" xr:uid="{00000000-0005-0000-0000-00000B690000}"/>
    <cellStyle name="Финансовый 2 95 4 3 4" xfId="24266" xr:uid="{00000000-0005-0000-0000-00000C690000}"/>
    <cellStyle name="Финансовый 2 95 4 3 5" xfId="26424" xr:uid="{00000000-0005-0000-0000-00000D690000}"/>
    <cellStyle name="Финансовый 2 95 4 3 6" xfId="23415" xr:uid="{00000000-0005-0000-0000-00000E690000}"/>
    <cellStyle name="Финансовый 2 95 4 3 7" xfId="28758" xr:uid="{00000000-0005-0000-0000-00000F690000}"/>
    <cellStyle name="Финансовый 2 95 4 3 8" xfId="33112" xr:uid="{00000000-0005-0000-0000-000010690000}"/>
    <cellStyle name="Финансовый 2 95 4 3 9" xfId="31825" xr:uid="{00000000-0005-0000-0000-000011690000}"/>
    <cellStyle name="Финансовый 2 95 4 4" xfId="17696" xr:uid="{00000000-0005-0000-0000-000012690000}"/>
    <cellStyle name="Финансовый 2 95 4 5" xfId="19008" xr:uid="{00000000-0005-0000-0000-000013690000}"/>
    <cellStyle name="Финансовый 2 95 4 5 2" xfId="23507" xr:uid="{00000000-0005-0000-0000-000014690000}"/>
    <cellStyle name="Финансовый 2 95 4 5 3" xfId="28151" xr:uid="{00000000-0005-0000-0000-000015690000}"/>
    <cellStyle name="Финансовый 2 95 4 5 4" xfId="29588" xr:uid="{00000000-0005-0000-0000-000016690000}"/>
    <cellStyle name="Финансовый 2 95 4 5 5" xfId="30894" xr:uid="{00000000-0005-0000-0000-000017690000}"/>
    <cellStyle name="Финансовый 2 95 4 5 6" xfId="34479" xr:uid="{00000000-0005-0000-0000-000018690000}"/>
    <cellStyle name="Финансовый 2 95 4 5 7" xfId="35815" xr:uid="{00000000-0005-0000-0000-000019690000}"/>
    <cellStyle name="Финансовый 2 95 5" xfId="11418" xr:uid="{00000000-0005-0000-0000-00001A690000}"/>
    <cellStyle name="Финансовый 2 95 6" xfId="13946" xr:uid="{00000000-0005-0000-0000-00001B690000}"/>
    <cellStyle name="Финансовый 2 95 7" xfId="14376" xr:uid="{00000000-0005-0000-0000-00001C690000}"/>
    <cellStyle name="Финансовый 2 95 7 2" xfId="16604" xr:uid="{00000000-0005-0000-0000-00001D690000}"/>
    <cellStyle name="Финансовый 2 95 7 3" xfId="20587" xr:uid="{00000000-0005-0000-0000-00001E690000}"/>
    <cellStyle name="Финансовый 2 95 7 4" xfId="23217" xr:uid="{00000000-0005-0000-0000-00001F690000}"/>
    <cellStyle name="Финансовый 2 95 7 5" xfId="26180" xr:uid="{00000000-0005-0000-0000-000020690000}"/>
    <cellStyle name="Финансовый 2 95 7 6" xfId="22959" xr:uid="{00000000-0005-0000-0000-000021690000}"/>
    <cellStyle name="Финансовый 2 95 7 7" xfId="26820" xr:uid="{00000000-0005-0000-0000-000022690000}"/>
    <cellStyle name="Финансовый 2 95 7 8" xfId="33760" xr:uid="{00000000-0005-0000-0000-000023690000}"/>
    <cellStyle name="Финансовый 2 95 7 9" xfId="32093" xr:uid="{00000000-0005-0000-0000-000024690000}"/>
    <cellStyle name="Финансовый 2 95 8" xfId="17048" xr:uid="{00000000-0005-0000-0000-000025690000}"/>
    <cellStyle name="Финансовый 2 95 9" xfId="18360" xr:uid="{00000000-0005-0000-0000-000026690000}"/>
    <cellStyle name="Финансовый 2 95 9 2" xfId="23228" xr:uid="{00000000-0005-0000-0000-000027690000}"/>
    <cellStyle name="Финансовый 2 95 9 3" xfId="27503" xr:uid="{00000000-0005-0000-0000-000028690000}"/>
    <cellStyle name="Финансовый 2 95 9 4" xfId="28940" xr:uid="{00000000-0005-0000-0000-000029690000}"/>
    <cellStyle name="Финансовый 2 95 9 5" xfId="30246" xr:uid="{00000000-0005-0000-0000-00002A690000}"/>
    <cellStyle name="Финансовый 2 95 9 6" xfId="35127" xr:uid="{00000000-0005-0000-0000-00002B690000}"/>
    <cellStyle name="Финансовый 2 95 9 7" xfId="36463" xr:uid="{00000000-0005-0000-0000-00002C690000}"/>
    <cellStyle name="Финансовый 2 96" xfId="195" xr:uid="{00000000-0005-0000-0000-00002D690000}"/>
    <cellStyle name="Финансовый 2 96 2" xfId="555" xr:uid="{00000000-0005-0000-0000-00002E690000}"/>
    <cellStyle name="Финансовый 2 96 2 2" xfId="9008" xr:uid="{00000000-0005-0000-0000-00002F690000}"/>
    <cellStyle name="Финансовый 2 96 2 3" xfId="10463" xr:uid="{00000000-0005-0000-0000-000030690000}"/>
    <cellStyle name="Финансовый 2 96 3" xfId="1534" xr:uid="{00000000-0005-0000-0000-000031690000}"/>
    <cellStyle name="Финансовый 2 96 3 2" xfId="7899" xr:uid="{00000000-0005-0000-0000-000032690000}"/>
    <cellStyle name="Финансовый 2 96 3 2 2" xfId="13745" xr:uid="{00000000-0005-0000-0000-000033690000}"/>
    <cellStyle name="Финансовый 2 96 3 2 3" xfId="14577" xr:uid="{00000000-0005-0000-0000-000034690000}"/>
    <cellStyle name="Финансовый 2 96 3 2 3 2" xfId="16403" xr:uid="{00000000-0005-0000-0000-000035690000}"/>
    <cellStyle name="Финансовый 2 96 3 2 3 3" xfId="20386" xr:uid="{00000000-0005-0000-0000-000036690000}"/>
    <cellStyle name="Финансовый 2 96 3 2 3 4" xfId="25095" xr:uid="{00000000-0005-0000-0000-000037690000}"/>
    <cellStyle name="Финансовый 2 96 3 2 3 5" xfId="26643" xr:uid="{00000000-0005-0000-0000-000038690000}"/>
    <cellStyle name="Финансовый 2 96 3 2 3 6" xfId="26985" xr:uid="{00000000-0005-0000-0000-000039690000}"/>
    <cellStyle name="Финансовый 2 96 3 2 3 7" xfId="23757" xr:uid="{00000000-0005-0000-0000-00003A690000}"/>
    <cellStyle name="Финансовый 2 96 3 2 3 8" xfId="33559" xr:uid="{00000000-0005-0000-0000-00003B690000}"/>
    <cellStyle name="Финансовый 2 96 3 2 3 9" xfId="32431" xr:uid="{00000000-0005-0000-0000-00003C690000}"/>
    <cellStyle name="Финансовый 2 96 3 2 4" xfId="17249" xr:uid="{00000000-0005-0000-0000-00003D690000}"/>
    <cellStyle name="Финансовый 2 96 3 2 5" xfId="18561" xr:uid="{00000000-0005-0000-0000-00003E690000}"/>
    <cellStyle name="Финансовый 2 96 3 2 5 2" xfId="22400" xr:uid="{00000000-0005-0000-0000-00003F690000}"/>
    <cellStyle name="Финансовый 2 96 3 2 5 3" xfId="27704" xr:uid="{00000000-0005-0000-0000-000040690000}"/>
    <cellStyle name="Финансовый 2 96 3 2 5 4" xfId="29141" xr:uid="{00000000-0005-0000-0000-000041690000}"/>
    <cellStyle name="Финансовый 2 96 3 2 5 5" xfId="30447" xr:uid="{00000000-0005-0000-0000-000042690000}"/>
    <cellStyle name="Финансовый 2 96 3 2 5 6" xfId="34926" xr:uid="{00000000-0005-0000-0000-000043690000}"/>
    <cellStyle name="Финансовый 2 96 3 2 5 7" xfId="36262" xr:uid="{00000000-0005-0000-0000-000044690000}"/>
    <cellStyle name="Финансовый 2 96 3 3" xfId="12535" xr:uid="{00000000-0005-0000-0000-000045690000}"/>
    <cellStyle name="Финансовый 2 96 3 3 2" xfId="13097" xr:uid="{00000000-0005-0000-0000-000046690000}"/>
    <cellStyle name="Финансовый 2 96 3 3 3" xfId="15225" xr:uid="{00000000-0005-0000-0000-000047690000}"/>
    <cellStyle name="Финансовый 2 96 3 3 3 2" xfId="15755" xr:uid="{00000000-0005-0000-0000-000048690000}"/>
    <cellStyle name="Финансовый 2 96 3 3 3 3" xfId="19738" xr:uid="{00000000-0005-0000-0000-000049690000}"/>
    <cellStyle name="Финансовый 2 96 3 3 3 4" xfId="21888" xr:uid="{00000000-0005-0000-0000-00004A690000}"/>
    <cellStyle name="Финансовый 2 96 3 3 3 5" xfId="22425" xr:uid="{00000000-0005-0000-0000-00004B690000}"/>
    <cellStyle name="Финансовый 2 96 3 3 3 6" xfId="25560" xr:uid="{00000000-0005-0000-0000-00004C690000}"/>
    <cellStyle name="Финансовый 2 96 3 3 3 7" xfId="21740" xr:uid="{00000000-0005-0000-0000-00004D690000}"/>
    <cellStyle name="Финансовый 2 96 3 3 3 8" xfId="32911" xr:uid="{00000000-0005-0000-0000-00004E690000}"/>
    <cellStyle name="Финансовый 2 96 3 3 3 9" xfId="32166" xr:uid="{00000000-0005-0000-0000-00004F690000}"/>
    <cellStyle name="Финансовый 2 96 3 3 4" xfId="17897" xr:uid="{00000000-0005-0000-0000-000050690000}"/>
    <cellStyle name="Финансовый 2 96 3 3 5" xfId="19209" xr:uid="{00000000-0005-0000-0000-000051690000}"/>
    <cellStyle name="Финансовый 2 96 3 3 5 2" xfId="21660" xr:uid="{00000000-0005-0000-0000-000052690000}"/>
    <cellStyle name="Финансовый 2 96 3 3 5 3" xfId="28352" xr:uid="{00000000-0005-0000-0000-000053690000}"/>
    <cellStyle name="Финансовый 2 96 3 3 5 4" xfId="29789" xr:uid="{00000000-0005-0000-0000-000054690000}"/>
    <cellStyle name="Финансовый 2 96 3 3 5 5" xfId="31095" xr:uid="{00000000-0005-0000-0000-000055690000}"/>
    <cellStyle name="Финансовый 2 96 3 3 5 6" xfId="34278" xr:uid="{00000000-0005-0000-0000-000056690000}"/>
    <cellStyle name="Финансовый 2 96 3 3 5 7" xfId="35614" xr:uid="{00000000-0005-0000-0000-000057690000}"/>
    <cellStyle name="Финансовый 2 96 4" xfId="10105" xr:uid="{00000000-0005-0000-0000-000058690000}"/>
    <cellStyle name="Финансовый 2 96 4 2" xfId="13297" xr:uid="{00000000-0005-0000-0000-000059690000}"/>
    <cellStyle name="Финансовый 2 96 4 3" xfId="15025" xr:uid="{00000000-0005-0000-0000-00005A690000}"/>
    <cellStyle name="Финансовый 2 96 4 3 2" xfId="15955" xr:uid="{00000000-0005-0000-0000-00005B690000}"/>
    <cellStyle name="Финансовый 2 96 4 3 3" xfId="19938" xr:uid="{00000000-0005-0000-0000-00005C690000}"/>
    <cellStyle name="Финансовый 2 96 4 3 4" xfId="24081" xr:uid="{00000000-0005-0000-0000-00005D690000}"/>
    <cellStyle name="Финансовый 2 96 4 3 5" xfId="26130" xr:uid="{00000000-0005-0000-0000-00005E690000}"/>
    <cellStyle name="Финансовый 2 96 4 3 6" xfId="23156" xr:uid="{00000000-0005-0000-0000-00005F690000}"/>
    <cellStyle name="Финансовый 2 96 4 3 7" xfId="28655" xr:uid="{00000000-0005-0000-0000-000060690000}"/>
    <cellStyle name="Финансовый 2 96 4 3 8" xfId="33111" xr:uid="{00000000-0005-0000-0000-000061690000}"/>
    <cellStyle name="Финансовый 2 96 4 3 9" xfId="31843" xr:uid="{00000000-0005-0000-0000-000062690000}"/>
    <cellStyle name="Финансовый 2 96 4 4" xfId="17697" xr:uid="{00000000-0005-0000-0000-000063690000}"/>
    <cellStyle name="Финансовый 2 96 4 5" xfId="19009" xr:uid="{00000000-0005-0000-0000-000064690000}"/>
    <cellStyle name="Финансовый 2 96 4 5 2" xfId="23296" xr:uid="{00000000-0005-0000-0000-000065690000}"/>
    <cellStyle name="Финансовый 2 96 4 5 3" xfId="28152" xr:uid="{00000000-0005-0000-0000-000066690000}"/>
    <cellStyle name="Финансовый 2 96 4 5 4" xfId="29589" xr:uid="{00000000-0005-0000-0000-000067690000}"/>
    <cellStyle name="Финансовый 2 96 4 5 5" xfId="30895" xr:uid="{00000000-0005-0000-0000-000068690000}"/>
    <cellStyle name="Финансовый 2 96 4 5 6" xfId="34478" xr:uid="{00000000-0005-0000-0000-000069690000}"/>
    <cellStyle name="Финансовый 2 96 4 5 7" xfId="35814" xr:uid="{00000000-0005-0000-0000-00006A690000}"/>
    <cellStyle name="Финансовый 2 96 5" xfId="11419" xr:uid="{00000000-0005-0000-0000-00006B690000}"/>
    <cellStyle name="Финансовый 2 96 6" xfId="13945" xr:uid="{00000000-0005-0000-0000-00006C690000}"/>
    <cellStyle name="Финансовый 2 96 7" xfId="14377" xr:uid="{00000000-0005-0000-0000-00006D690000}"/>
    <cellStyle name="Финансовый 2 96 7 2" xfId="16603" xr:uid="{00000000-0005-0000-0000-00006E690000}"/>
    <cellStyle name="Финансовый 2 96 7 3" xfId="20586" xr:uid="{00000000-0005-0000-0000-00006F690000}"/>
    <cellStyle name="Финансовый 2 96 7 4" xfId="25261" xr:uid="{00000000-0005-0000-0000-000070690000}"/>
    <cellStyle name="Финансовый 2 96 7 5" xfId="24723" xr:uid="{00000000-0005-0000-0000-000071690000}"/>
    <cellStyle name="Финансовый 2 96 7 6" xfId="21619" xr:uid="{00000000-0005-0000-0000-000072690000}"/>
    <cellStyle name="Финансовый 2 96 7 7" xfId="25442" xr:uid="{00000000-0005-0000-0000-000073690000}"/>
    <cellStyle name="Финансовый 2 96 7 8" xfId="33759" xr:uid="{00000000-0005-0000-0000-000074690000}"/>
    <cellStyle name="Финансовый 2 96 7 9" xfId="32154" xr:uid="{00000000-0005-0000-0000-000075690000}"/>
    <cellStyle name="Финансовый 2 96 8" xfId="17049" xr:uid="{00000000-0005-0000-0000-000076690000}"/>
    <cellStyle name="Финансовый 2 96 9" xfId="18361" xr:uid="{00000000-0005-0000-0000-000077690000}"/>
    <cellStyle name="Финансовый 2 96 9 2" xfId="21456" xr:uid="{00000000-0005-0000-0000-000078690000}"/>
    <cellStyle name="Финансовый 2 96 9 3" xfId="27504" xr:uid="{00000000-0005-0000-0000-000079690000}"/>
    <cellStyle name="Финансовый 2 96 9 4" xfId="28941" xr:uid="{00000000-0005-0000-0000-00007A690000}"/>
    <cellStyle name="Финансовый 2 96 9 5" xfId="30247" xr:uid="{00000000-0005-0000-0000-00007B690000}"/>
    <cellStyle name="Финансовый 2 96 9 6" xfId="35126" xr:uid="{00000000-0005-0000-0000-00007C690000}"/>
    <cellStyle name="Финансовый 2 96 9 7" xfId="36462" xr:uid="{00000000-0005-0000-0000-00007D690000}"/>
    <cellStyle name="Финансовый 2 97" xfId="196" xr:uid="{00000000-0005-0000-0000-00007E690000}"/>
    <cellStyle name="Финансовый 2 97 2" xfId="556" xr:uid="{00000000-0005-0000-0000-00007F690000}"/>
    <cellStyle name="Финансовый 2 97 2 2" xfId="9148" xr:uid="{00000000-0005-0000-0000-000080690000}"/>
    <cellStyle name="Финансовый 2 97 2 3" xfId="10464" xr:uid="{00000000-0005-0000-0000-000081690000}"/>
    <cellStyle name="Финансовый 2 97 3" xfId="1535" xr:uid="{00000000-0005-0000-0000-000082690000}"/>
    <cellStyle name="Финансовый 2 97 3 2" xfId="7710" xr:uid="{00000000-0005-0000-0000-000083690000}"/>
    <cellStyle name="Финансовый 2 97 3 2 2" xfId="13794" xr:uid="{00000000-0005-0000-0000-000084690000}"/>
    <cellStyle name="Финансовый 2 97 3 2 3" xfId="14528" xr:uid="{00000000-0005-0000-0000-000085690000}"/>
    <cellStyle name="Финансовый 2 97 3 2 3 2" xfId="16452" xr:uid="{00000000-0005-0000-0000-000086690000}"/>
    <cellStyle name="Финансовый 2 97 3 2 3 3" xfId="20435" xr:uid="{00000000-0005-0000-0000-000087690000}"/>
    <cellStyle name="Финансовый 2 97 3 2 3 4" xfId="21119" xr:uid="{00000000-0005-0000-0000-000088690000}"/>
    <cellStyle name="Финансовый 2 97 3 2 3 5" xfId="25825" xr:uid="{00000000-0005-0000-0000-000089690000}"/>
    <cellStyle name="Финансовый 2 97 3 2 3 6" xfId="24005" xr:uid="{00000000-0005-0000-0000-00008A690000}"/>
    <cellStyle name="Финансовый 2 97 3 2 3 7" xfId="24839" xr:uid="{00000000-0005-0000-0000-00008B690000}"/>
    <cellStyle name="Финансовый 2 97 3 2 3 8" xfId="33608" xr:uid="{00000000-0005-0000-0000-00008C690000}"/>
    <cellStyle name="Финансовый 2 97 3 2 3 9" xfId="31778" xr:uid="{00000000-0005-0000-0000-00008D690000}"/>
    <cellStyle name="Финансовый 2 97 3 2 4" xfId="17200" xr:uid="{00000000-0005-0000-0000-00008E690000}"/>
    <cellStyle name="Финансовый 2 97 3 2 5" xfId="18512" xr:uid="{00000000-0005-0000-0000-00008F690000}"/>
    <cellStyle name="Финансовый 2 97 3 2 5 2" xfId="24141" xr:uid="{00000000-0005-0000-0000-000090690000}"/>
    <cellStyle name="Финансовый 2 97 3 2 5 3" xfId="27655" xr:uid="{00000000-0005-0000-0000-000091690000}"/>
    <cellStyle name="Финансовый 2 97 3 2 5 4" xfId="29092" xr:uid="{00000000-0005-0000-0000-000092690000}"/>
    <cellStyle name="Финансовый 2 97 3 2 5 5" xfId="30398" xr:uid="{00000000-0005-0000-0000-000093690000}"/>
    <cellStyle name="Финансовый 2 97 3 2 5 6" xfId="34975" xr:uid="{00000000-0005-0000-0000-000094690000}"/>
    <cellStyle name="Финансовый 2 97 3 2 5 7" xfId="36311" xr:uid="{00000000-0005-0000-0000-000095690000}"/>
    <cellStyle name="Финансовый 2 97 3 3" xfId="12486" xr:uid="{00000000-0005-0000-0000-000096690000}"/>
    <cellStyle name="Финансовый 2 97 3 3 2" xfId="13146" xr:uid="{00000000-0005-0000-0000-000097690000}"/>
    <cellStyle name="Финансовый 2 97 3 3 3" xfId="15176" xr:uid="{00000000-0005-0000-0000-000098690000}"/>
    <cellStyle name="Финансовый 2 97 3 3 3 2" xfId="15804" xr:uid="{00000000-0005-0000-0000-000099690000}"/>
    <cellStyle name="Финансовый 2 97 3 3 3 3" xfId="19787" xr:uid="{00000000-0005-0000-0000-00009A690000}"/>
    <cellStyle name="Финансовый 2 97 3 3 3 4" xfId="23917" xr:uid="{00000000-0005-0000-0000-00009B690000}"/>
    <cellStyle name="Финансовый 2 97 3 3 3 5" xfId="23247" xr:uid="{00000000-0005-0000-0000-00009C690000}"/>
    <cellStyle name="Финансовый 2 97 3 3 3 6" xfId="25952" xr:uid="{00000000-0005-0000-0000-00009D690000}"/>
    <cellStyle name="Финансовый 2 97 3 3 3 7" xfId="25348" xr:uid="{00000000-0005-0000-0000-00009E690000}"/>
    <cellStyle name="Финансовый 2 97 3 3 3 8" xfId="32960" xr:uid="{00000000-0005-0000-0000-00009F690000}"/>
    <cellStyle name="Финансовый 2 97 3 3 3 9" xfId="31491" xr:uid="{00000000-0005-0000-0000-0000A0690000}"/>
    <cellStyle name="Финансовый 2 97 3 3 4" xfId="17848" xr:uid="{00000000-0005-0000-0000-0000A1690000}"/>
    <cellStyle name="Финансовый 2 97 3 3 5" xfId="19160" xr:uid="{00000000-0005-0000-0000-0000A2690000}"/>
    <cellStyle name="Финансовый 2 97 3 3 5 2" xfId="21477" xr:uid="{00000000-0005-0000-0000-0000A3690000}"/>
    <cellStyle name="Финансовый 2 97 3 3 5 3" xfId="28303" xr:uid="{00000000-0005-0000-0000-0000A4690000}"/>
    <cellStyle name="Финансовый 2 97 3 3 5 4" xfId="29740" xr:uid="{00000000-0005-0000-0000-0000A5690000}"/>
    <cellStyle name="Финансовый 2 97 3 3 5 5" xfId="31046" xr:uid="{00000000-0005-0000-0000-0000A6690000}"/>
    <cellStyle name="Финансовый 2 97 3 3 5 6" xfId="34327" xr:uid="{00000000-0005-0000-0000-0000A7690000}"/>
    <cellStyle name="Финансовый 2 97 3 3 5 7" xfId="35663" xr:uid="{00000000-0005-0000-0000-0000A8690000}"/>
    <cellStyle name="Финансовый 2 97 4" xfId="10106" xr:uid="{00000000-0005-0000-0000-0000A9690000}"/>
    <cellStyle name="Финансовый 2 97 4 2" xfId="13296" xr:uid="{00000000-0005-0000-0000-0000AA690000}"/>
    <cellStyle name="Финансовый 2 97 4 3" xfId="15026" xr:uid="{00000000-0005-0000-0000-0000AB690000}"/>
    <cellStyle name="Финансовый 2 97 4 3 2" xfId="15954" xr:uid="{00000000-0005-0000-0000-0000AC690000}"/>
    <cellStyle name="Финансовый 2 97 4 3 3" xfId="19937" xr:uid="{00000000-0005-0000-0000-0000AD690000}"/>
    <cellStyle name="Финансовый 2 97 4 3 4" xfId="23698" xr:uid="{00000000-0005-0000-0000-0000AE690000}"/>
    <cellStyle name="Финансовый 2 97 4 3 5" xfId="27046" xr:uid="{00000000-0005-0000-0000-0000AF690000}"/>
    <cellStyle name="Финансовый 2 97 4 3 6" xfId="22294" xr:uid="{00000000-0005-0000-0000-0000B0690000}"/>
    <cellStyle name="Финансовый 2 97 4 3 7" xfId="26949" xr:uid="{00000000-0005-0000-0000-0000B1690000}"/>
    <cellStyle name="Финансовый 2 97 4 3 8" xfId="33110" xr:uid="{00000000-0005-0000-0000-0000B2690000}"/>
    <cellStyle name="Финансовый 2 97 4 3 9" xfId="31859" xr:uid="{00000000-0005-0000-0000-0000B3690000}"/>
    <cellStyle name="Финансовый 2 97 4 4" xfId="17698" xr:uid="{00000000-0005-0000-0000-0000B4690000}"/>
    <cellStyle name="Финансовый 2 97 4 5" xfId="19010" xr:uid="{00000000-0005-0000-0000-0000B5690000}"/>
    <cellStyle name="Финансовый 2 97 4 5 2" xfId="25340" xr:uid="{00000000-0005-0000-0000-0000B6690000}"/>
    <cellStyle name="Финансовый 2 97 4 5 3" xfId="28153" xr:uid="{00000000-0005-0000-0000-0000B7690000}"/>
    <cellStyle name="Финансовый 2 97 4 5 4" xfId="29590" xr:uid="{00000000-0005-0000-0000-0000B8690000}"/>
    <cellStyle name="Финансовый 2 97 4 5 5" xfId="30896" xr:uid="{00000000-0005-0000-0000-0000B9690000}"/>
    <cellStyle name="Финансовый 2 97 4 5 6" xfId="34477" xr:uid="{00000000-0005-0000-0000-0000BA690000}"/>
    <cellStyle name="Финансовый 2 97 4 5 7" xfId="35813" xr:uid="{00000000-0005-0000-0000-0000BB690000}"/>
    <cellStyle name="Финансовый 2 97 5" xfId="11420" xr:uid="{00000000-0005-0000-0000-0000BC690000}"/>
    <cellStyle name="Финансовый 2 97 6" xfId="13944" xr:uid="{00000000-0005-0000-0000-0000BD690000}"/>
    <cellStyle name="Финансовый 2 97 7" xfId="14378" xr:uid="{00000000-0005-0000-0000-0000BE690000}"/>
    <cellStyle name="Финансовый 2 97 7 2" xfId="16602" xr:uid="{00000000-0005-0000-0000-0000BF690000}"/>
    <cellStyle name="Финансовый 2 97 7 3" xfId="20585" xr:uid="{00000000-0005-0000-0000-0000C0690000}"/>
    <cellStyle name="Финансовый 2 97 7 4" xfId="23045" xr:uid="{00000000-0005-0000-0000-0000C1690000}"/>
    <cellStyle name="Финансовый 2 97 7 5" xfId="26718" xr:uid="{00000000-0005-0000-0000-0000C2690000}"/>
    <cellStyle name="Финансовый 2 97 7 6" xfId="27180" xr:uid="{00000000-0005-0000-0000-0000C3690000}"/>
    <cellStyle name="Финансовый 2 97 7 7" xfId="28728" xr:uid="{00000000-0005-0000-0000-0000C4690000}"/>
    <cellStyle name="Финансовый 2 97 7 8" xfId="33758" xr:uid="{00000000-0005-0000-0000-0000C5690000}"/>
    <cellStyle name="Финансовый 2 97 7 9" xfId="32224" xr:uid="{00000000-0005-0000-0000-0000C6690000}"/>
    <cellStyle name="Финансовый 2 97 8" xfId="17050" xr:uid="{00000000-0005-0000-0000-0000C7690000}"/>
    <cellStyle name="Финансовый 2 97 9" xfId="18362" xr:uid="{00000000-0005-0000-0000-0000C8690000}"/>
    <cellStyle name="Финансовый 2 97 9 2" xfId="24914" xr:uid="{00000000-0005-0000-0000-0000C9690000}"/>
    <cellStyle name="Финансовый 2 97 9 3" xfId="27505" xr:uid="{00000000-0005-0000-0000-0000CA690000}"/>
    <cellStyle name="Финансовый 2 97 9 4" xfId="28942" xr:uid="{00000000-0005-0000-0000-0000CB690000}"/>
    <cellStyle name="Финансовый 2 97 9 5" xfId="30248" xr:uid="{00000000-0005-0000-0000-0000CC690000}"/>
    <cellStyle name="Финансовый 2 97 9 6" xfId="35125" xr:uid="{00000000-0005-0000-0000-0000CD690000}"/>
    <cellStyle name="Финансовый 2 97 9 7" xfId="36461" xr:uid="{00000000-0005-0000-0000-0000CE690000}"/>
    <cellStyle name="Финансовый 2 98" xfId="197" xr:uid="{00000000-0005-0000-0000-0000CF690000}"/>
    <cellStyle name="Финансовый 2 98 2" xfId="557" xr:uid="{00000000-0005-0000-0000-0000D0690000}"/>
    <cellStyle name="Финансовый 2 98 2 2" xfId="9073" xr:uid="{00000000-0005-0000-0000-0000D1690000}"/>
    <cellStyle name="Финансовый 2 98 2 3" xfId="10465" xr:uid="{00000000-0005-0000-0000-0000D2690000}"/>
    <cellStyle name="Финансовый 2 98 3" xfId="1536" xr:uid="{00000000-0005-0000-0000-0000D3690000}"/>
    <cellStyle name="Финансовый 2 98 3 2" xfId="8228" xr:uid="{00000000-0005-0000-0000-0000D4690000}"/>
    <cellStyle name="Финансовый 2 98 3 2 2" xfId="13651" xr:uid="{00000000-0005-0000-0000-0000D5690000}"/>
    <cellStyle name="Финансовый 2 98 3 2 3" xfId="14671" xr:uid="{00000000-0005-0000-0000-0000D6690000}"/>
    <cellStyle name="Финансовый 2 98 3 2 3 2" xfId="16309" xr:uid="{00000000-0005-0000-0000-0000D7690000}"/>
    <cellStyle name="Финансовый 2 98 3 2 3 3" xfId="20292" xr:uid="{00000000-0005-0000-0000-0000D8690000}"/>
    <cellStyle name="Финансовый 2 98 3 2 3 4" xfId="23213" xr:uid="{00000000-0005-0000-0000-0000D9690000}"/>
    <cellStyle name="Финансовый 2 98 3 2 3 5" xfId="24096" xr:uid="{00000000-0005-0000-0000-0000DA690000}"/>
    <cellStyle name="Финансовый 2 98 3 2 3 6" xfId="21519" xr:uid="{00000000-0005-0000-0000-0000DB690000}"/>
    <cellStyle name="Финансовый 2 98 3 2 3 7" xfId="24659" xr:uid="{00000000-0005-0000-0000-0000DC690000}"/>
    <cellStyle name="Финансовый 2 98 3 2 3 8" xfId="33465" xr:uid="{00000000-0005-0000-0000-0000DD690000}"/>
    <cellStyle name="Финансовый 2 98 3 2 3 9" xfId="32348" xr:uid="{00000000-0005-0000-0000-0000DE690000}"/>
    <cellStyle name="Финансовый 2 98 3 2 4" xfId="17343" xr:uid="{00000000-0005-0000-0000-0000DF690000}"/>
    <cellStyle name="Финансовый 2 98 3 2 5" xfId="18655" xr:uid="{00000000-0005-0000-0000-0000E0690000}"/>
    <cellStyle name="Финансовый 2 98 3 2 5 2" xfId="23160" xr:uid="{00000000-0005-0000-0000-0000E1690000}"/>
    <cellStyle name="Финансовый 2 98 3 2 5 3" xfId="27798" xr:uid="{00000000-0005-0000-0000-0000E2690000}"/>
    <cellStyle name="Финансовый 2 98 3 2 5 4" xfId="29235" xr:uid="{00000000-0005-0000-0000-0000E3690000}"/>
    <cellStyle name="Финансовый 2 98 3 2 5 5" xfId="30541" xr:uid="{00000000-0005-0000-0000-0000E4690000}"/>
    <cellStyle name="Финансовый 2 98 3 2 5 6" xfId="34832" xr:uid="{00000000-0005-0000-0000-0000E5690000}"/>
    <cellStyle name="Финансовый 2 98 3 2 5 7" xfId="36168" xr:uid="{00000000-0005-0000-0000-0000E6690000}"/>
    <cellStyle name="Финансовый 2 98 3 3" xfId="12629" xr:uid="{00000000-0005-0000-0000-0000E7690000}"/>
    <cellStyle name="Финансовый 2 98 3 3 2" xfId="13003" xr:uid="{00000000-0005-0000-0000-0000E8690000}"/>
    <cellStyle name="Финансовый 2 98 3 3 3" xfId="15319" xr:uid="{00000000-0005-0000-0000-0000E9690000}"/>
    <cellStyle name="Финансовый 2 98 3 3 3 2" xfId="15661" xr:uid="{00000000-0005-0000-0000-0000EA690000}"/>
    <cellStyle name="Финансовый 2 98 3 3 3 3" xfId="19644" xr:uid="{00000000-0005-0000-0000-0000EB690000}"/>
    <cellStyle name="Финансовый 2 98 3 3 3 4" xfId="21751" xr:uid="{00000000-0005-0000-0000-0000EC690000}"/>
    <cellStyle name="Финансовый 2 98 3 3 3 5" xfId="26492" xr:uid="{00000000-0005-0000-0000-0000ED690000}"/>
    <cellStyle name="Финансовый 2 98 3 3 3 6" xfId="27019" xr:uid="{00000000-0005-0000-0000-0000EE690000}"/>
    <cellStyle name="Финансовый 2 98 3 3 3 7" xfId="24041" xr:uid="{00000000-0005-0000-0000-0000EF690000}"/>
    <cellStyle name="Финансовый 2 98 3 3 3 8" xfId="32817" xr:uid="{00000000-0005-0000-0000-0000F0690000}"/>
    <cellStyle name="Финансовый 2 98 3 3 3 9" xfId="34005" xr:uid="{00000000-0005-0000-0000-0000F1690000}"/>
    <cellStyle name="Финансовый 2 98 3 3 4" xfId="17991" xr:uid="{00000000-0005-0000-0000-0000F2690000}"/>
    <cellStyle name="Финансовый 2 98 3 3 5" xfId="19303" xr:uid="{00000000-0005-0000-0000-0000F3690000}"/>
    <cellStyle name="Финансовый 2 98 3 3 5 2" xfId="20892" xr:uid="{00000000-0005-0000-0000-0000F4690000}"/>
    <cellStyle name="Финансовый 2 98 3 3 5 3" xfId="28446" xr:uid="{00000000-0005-0000-0000-0000F5690000}"/>
    <cellStyle name="Финансовый 2 98 3 3 5 4" xfId="29883" xr:uid="{00000000-0005-0000-0000-0000F6690000}"/>
    <cellStyle name="Финансовый 2 98 3 3 5 5" xfId="31189" xr:uid="{00000000-0005-0000-0000-0000F7690000}"/>
    <cellStyle name="Финансовый 2 98 3 3 5 6" xfId="34184" xr:uid="{00000000-0005-0000-0000-0000F8690000}"/>
    <cellStyle name="Финансовый 2 98 3 3 5 7" xfId="35520" xr:uid="{00000000-0005-0000-0000-0000F9690000}"/>
    <cellStyle name="Финансовый 2 98 4" xfId="10107" xr:uid="{00000000-0005-0000-0000-0000FA690000}"/>
    <cellStyle name="Финансовый 2 98 4 2" xfId="13295" xr:uid="{00000000-0005-0000-0000-0000FB690000}"/>
    <cellStyle name="Финансовый 2 98 4 3" xfId="15027" xr:uid="{00000000-0005-0000-0000-0000FC690000}"/>
    <cellStyle name="Финансовый 2 98 4 3 2" xfId="15953" xr:uid="{00000000-0005-0000-0000-0000FD690000}"/>
    <cellStyle name="Финансовый 2 98 4 3 3" xfId="19936" xr:uid="{00000000-0005-0000-0000-0000FE690000}"/>
    <cellStyle name="Финансовый 2 98 4 3 4" xfId="23492" xr:uid="{00000000-0005-0000-0000-0000FF690000}"/>
    <cellStyle name="Финансовый 2 98 4 3 5" xfId="25553" xr:uid="{00000000-0005-0000-0000-0000006A0000}"/>
    <cellStyle name="Финансовый 2 98 4 3 6" xfId="27159" xr:uid="{00000000-0005-0000-0000-0000016A0000}"/>
    <cellStyle name="Финансовый 2 98 4 3 7" xfId="25993" xr:uid="{00000000-0005-0000-0000-0000026A0000}"/>
    <cellStyle name="Финансовый 2 98 4 3 8" xfId="33109" xr:uid="{00000000-0005-0000-0000-0000036A0000}"/>
    <cellStyle name="Финансовый 2 98 4 3 9" xfId="31902" xr:uid="{00000000-0005-0000-0000-0000046A0000}"/>
    <cellStyle name="Финансовый 2 98 4 4" xfId="17699" xr:uid="{00000000-0005-0000-0000-0000056A0000}"/>
    <cellStyle name="Финансовый 2 98 4 5" xfId="19011" xr:uid="{00000000-0005-0000-0000-0000066A0000}"/>
    <cellStyle name="Финансовый 2 98 4 5 2" xfId="23122" xr:uid="{00000000-0005-0000-0000-0000076A0000}"/>
    <cellStyle name="Финансовый 2 98 4 5 3" xfId="28154" xr:uid="{00000000-0005-0000-0000-0000086A0000}"/>
    <cellStyle name="Финансовый 2 98 4 5 4" xfId="29591" xr:uid="{00000000-0005-0000-0000-0000096A0000}"/>
    <cellStyle name="Финансовый 2 98 4 5 5" xfId="30897" xr:uid="{00000000-0005-0000-0000-00000A6A0000}"/>
    <cellStyle name="Финансовый 2 98 4 5 6" xfId="34476" xr:uid="{00000000-0005-0000-0000-00000B6A0000}"/>
    <cellStyle name="Финансовый 2 98 4 5 7" xfId="35812" xr:uid="{00000000-0005-0000-0000-00000C6A0000}"/>
    <cellStyle name="Финансовый 2 98 5" xfId="11421" xr:uid="{00000000-0005-0000-0000-00000D6A0000}"/>
    <cellStyle name="Финансовый 2 98 6" xfId="13943" xr:uid="{00000000-0005-0000-0000-00000E6A0000}"/>
    <cellStyle name="Финансовый 2 98 7" xfId="14379" xr:uid="{00000000-0005-0000-0000-00000F6A0000}"/>
    <cellStyle name="Финансовый 2 98 7 2" xfId="16601" xr:uid="{00000000-0005-0000-0000-0000106A0000}"/>
    <cellStyle name="Финансовый 2 98 7 3" xfId="20584" xr:uid="{00000000-0005-0000-0000-0000116A0000}"/>
    <cellStyle name="Финансовый 2 98 7 4" xfId="21388" xr:uid="{00000000-0005-0000-0000-0000126A0000}"/>
    <cellStyle name="Финансовый 2 98 7 5" xfId="26644" xr:uid="{00000000-0005-0000-0000-0000136A0000}"/>
    <cellStyle name="Финансовый 2 98 7 6" xfId="22359" xr:uid="{00000000-0005-0000-0000-0000146A0000}"/>
    <cellStyle name="Финансовый 2 98 7 7" xfId="28688" xr:uid="{00000000-0005-0000-0000-0000156A0000}"/>
    <cellStyle name="Финансовый 2 98 7 8" xfId="33757" xr:uid="{00000000-0005-0000-0000-0000166A0000}"/>
    <cellStyle name="Финансовый 2 98 7 9" xfId="32217" xr:uid="{00000000-0005-0000-0000-0000176A0000}"/>
    <cellStyle name="Финансовый 2 98 8" xfId="17051" xr:uid="{00000000-0005-0000-0000-0000186A0000}"/>
    <cellStyle name="Финансовый 2 98 9" xfId="18363" xr:uid="{00000000-0005-0000-0000-0000196A0000}"/>
    <cellStyle name="Финансовый 2 98 9 2" xfId="24527" xr:uid="{00000000-0005-0000-0000-00001A6A0000}"/>
    <cellStyle name="Финансовый 2 98 9 3" xfId="27506" xr:uid="{00000000-0005-0000-0000-00001B6A0000}"/>
    <cellStyle name="Финансовый 2 98 9 4" xfId="28943" xr:uid="{00000000-0005-0000-0000-00001C6A0000}"/>
    <cellStyle name="Финансовый 2 98 9 5" xfId="30249" xr:uid="{00000000-0005-0000-0000-00001D6A0000}"/>
    <cellStyle name="Финансовый 2 98 9 6" xfId="35124" xr:uid="{00000000-0005-0000-0000-00001E6A0000}"/>
    <cellStyle name="Финансовый 2 98 9 7" xfId="36460" xr:uid="{00000000-0005-0000-0000-00001F6A0000}"/>
    <cellStyle name="Финансовый 2 99" xfId="198" xr:uid="{00000000-0005-0000-0000-0000206A0000}"/>
    <cellStyle name="Финансовый 2 99 2" xfId="558" xr:uid="{00000000-0005-0000-0000-0000216A0000}"/>
    <cellStyle name="Финансовый 2 99 2 2" xfId="9071" xr:uid="{00000000-0005-0000-0000-0000226A0000}"/>
    <cellStyle name="Финансовый 2 99 2 3" xfId="10466" xr:uid="{00000000-0005-0000-0000-0000236A0000}"/>
    <cellStyle name="Финансовый 2 99 3" xfId="1537" xr:uid="{00000000-0005-0000-0000-0000246A0000}"/>
    <cellStyle name="Финансовый 2 99 3 2" xfId="8087" xr:uid="{00000000-0005-0000-0000-0000256A0000}"/>
    <cellStyle name="Финансовый 2 99 3 2 2" xfId="13693" xr:uid="{00000000-0005-0000-0000-0000266A0000}"/>
    <cellStyle name="Финансовый 2 99 3 2 3" xfId="14629" xr:uid="{00000000-0005-0000-0000-0000276A0000}"/>
    <cellStyle name="Финансовый 2 99 3 2 3 2" xfId="16351" xr:uid="{00000000-0005-0000-0000-0000286A0000}"/>
    <cellStyle name="Финансовый 2 99 3 2 3 3" xfId="20334" xr:uid="{00000000-0005-0000-0000-0000296A0000}"/>
    <cellStyle name="Финансовый 2 99 3 2 3 4" xfId="22506" xr:uid="{00000000-0005-0000-0000-00002A6A0000}"/>
    <cellStyle name="Финансовый 2 99 3 2 3 5" xfId="24673" xr:uid="{00000000-0005-0000-0000-00002B6A0000}"/>
    <cellStyle name="Финансовый 2 99 3 2 3 6" xfId="21692" xr:uid="{00000000-0005-0000-0000-00002C6A0000}"/>
    <cellStyle name="Финансовый 2 99 3 2 3 7" xfId="28703" xr:uid="{00000000-0005-0000-0000-00002D6A0000}"/>
    <cellStyle name="Финансовый 2 99 3 2 3 8" xfId="33507" xr:uid="{00000000-0005-0000-0000-00002E6A0000}"/>
    <cellStyle name="Финансовый 2 99 3 2 3 9" xfId="32557" xr:uid="{00000000-0005-0000-0000-00002F6A0000}"/>
    <cellStyle name="Финансовый 2 99 3 2 4" xfId="17301" xr:uid="{00000000-0005-0000-0000-0000306A0000}"/>
    <cellStyle name="Финансовый 2 99 3 2 5" xfId="18613" xr:uid="{00000000-0005-0000-0000-0000316A0000}"/>
    <cellStyle name="Финансовый 2 99 3 2 5 2" xfId="23056" xr:uid="{00000000-0005-0000-0000-0000326A0000}"/>
    <cellStyle name="Финансовый 2 99 3 2 5 3" xfId="27756" xr:uid="{00000000-0005-0000-0000-0000336A0000}"/>
    <cellStyle name="Финансовый 2 99 3 2 5 4" xfId="29193" xr:uid="{00000000-0005-0000-0000-0000346A0000}"/>
    <cellStyle name="Финансовый 2 99 3 2 5 5" xfId="30499" xr:uid="{00000000-0005-0000-0000-0000356A0000}"/>
    <cellStyle name="Финансовый 2 99 3 2 5 6" xfId="34874" xr:uid="{00000000-0005-0000-0000-0000366A0000}"/>
    <cellStyle name="Финансовый 2 99 3 2 5 7" xfId="36210" xr:uid="{00000000-0005-0000-0000-0000376A0000}"/>
    <cellStyle name="Финансовый 2 99 3 3" xfId="12587" xr:uid="{00000000-0005-0000-0000-0000386A0000}"/>
    <cellStyle name="Финансовый 2 99 3 3 2" xfId="13045" xr:uid="{00000000-0005-0000-0000-0000396A0000}"/>
    <cellStyle name="Финансовый 2 99 3 3 3" xfId="15277" xr:uid="{00000000-0005-0000-0000-00003A6A0000}"/>
    <cellStyle name="Финансовый 2 99 3 3 3 2" xfId="15703" xr:uid="{00000000-0005-0000-0000-00003B6A0000}"/>
    <cellStyle name="Финансовый 2 99 3 3 3 3" xfId="19686" xr:uid="{00000000-0005-0000-0000-00003C6A0000}"/>
    <cellStyle name="Финансовый 2 99 3 3 3 4" xfId="23067" xr:uid="{00000000-0005-0000-0000-00003D6A0000}"/>
    <cellStyle name="Финансовый 2 99 3 3 3 5" xfId="25680" xr:uid="{00000000-0005-0000-0000-00003E6A0000}"/>
    <cellStyle name="Финансовый 2 99 3 3 3 6" xfId="25299" xr:uid="{00000000-0005-0000-0000-00003F6A0000}"/>
    <cellStyle name="Финансовый 2 99 3 3 3 7" xfId="26028" xr:uid="{00000000-0005-0000-0000-0000406A0000}"/>
    <cellStyle name="Финансовый 2 99 3 3 3 8" xfId="32859" xr:uid="{00000000-0005-0000-0000-0000416A0000}"/>
    <cellStyle name="Финансовый 2 99 3 3 3 9" xfId="32203" xr:uid="{00000000-0005-0000-0000-0000426A0000}"/>
    <cellStyle name="Финансовый 2 99 3 3 4" xfId="17949" xr:uid="{00000000-0005-0000-0000-0000436A0000}"/>
    <cellStyle name="Финансовый 2 99 3 3 5" xfId="19261" xr:uid="{00000000-0005-0000-0000-0000446A0000}"/>
    <cellStyle name="Финансовый 2 99 3 3 5 2" xfId="22386" xr:uid="{00000000-0005-0000-0000-0000456A0000}"/>
    <cellStyle name="Финансовый 2 99 3 3 5 3" xfId="28404" xr:uid="{00000000-0005-0000-0000-0000466A0000}"/>
    <cellStyle name="Финансовый 2 99 3 3 5 4" xfId="29841" xr:uid="{00000000-0005-0000-0000-0000476A0000}"/>
    <cellStyle name="Финансовый 2 99 3 3 5 5" xfId="31147" xr:uid="{00000000-0005-0000-0000-0000486A0000}"/>
    <cellStyle name="Финансовый 2 99 3 3 5 6" xfId="34226" xr:uid="{00000000-0005-0000-0000-0000496A0000}"/>
    <cellStyle name="Финансовый 2 99 3 3 5 7" xfId="35562" xr:uid="{00000000-0005-0000-0000-00004A6A0000}"/>
    <cellStyle name="Финансовый 2 99 4" xfId="10108" xr:uid="{00000000-0005-0000-0000-00004B6A0000}"/>
    <cellStyle name="Финансовый 2 99 4 2" xfId="13294" xr:uid="{00000000-0005-0000-0000-00004C6A0000}"/>
    <cellStyle name="Финансовый 2 99 4 3" xfId="15028" xr:uid="{00000000-0005-0000-0000-00004D6A0000}"/>
    <cellStyle name="Финансовый 2 99 4 3 2" xfId="15952" xr:uid="{00000000-0005-0000-0000-00004E6A0000}"/>
    <cellStyle name="Финансовый 2 99 4 3 3" xfId="19935" xr:uid="{00000000-0005-0000-0000-00004F6A0000}"/>
    <cellStyle name="Финансовый 2 99 4 3 4" xfId="23283" xr:uid="{00000000-0005-0000-0000-0000506A0000}"/>
    <cellStyle name="Финансовый 2 99 4 3 5" xfId="26170" xr:uid="{00000000-0005-0000-0000-0000516A0000}"/>
    <cellStyle name="Финансовый 2 99 4 3 6" xfId="24485" xr:uid="{00000000-0005-0000-0000-0000526A0000}"/>
    <cellStyle name="Финансовый 2 99 4 3 7" xfId="27105" xr:uid="{00000000-0005-0000-0000-0000536A0000}"/>
    <cellStyle name="Финансовый 2 99 4 3 8" xfId="33108" xr:uid="{00000000-0005-0000-0000-0000546A0000}"/>
    <cellStyle name="Финансовый 2 99 4 3 9" xfId="31373" xr:uid="{00000000-0005-0000-0000-0000556A0000}"/>
    <cellStyle name="Финансовый 2 99 4 4" xfId="17700" xr:uid="{00000000-0005-0000-0000-0000566A0000}"/>
    <cellStyle name="Финансовый 2 99 4 5" xfId="19012" xr:uid="{00000000-0005-0000-0000-0000576A0000}"/>
    <cellStyle name="Финансовый 2 99 4 5 2" xfId="21542" xr:uid="{00000000-0005-0000-0000-0000586A0000}"/>
    <cellStyle name="Финансовый 2 99 4 5 3" xfId="28155" xr:uid="{00000000-0005-0000-0000-0000596A0000}"/>
    <cellStyle name="Финансовый 2 99 4 5 4" xfId="29592" xr:uid="{00000000-0005-0000-0000-00005A6A0000}"/>
    <cellStyle name="Финансовый 2 99 4 5 5" xfId="30898" xr:uid="{00000000-0005-0000-0000-00005B6A0000}"/>
    <cellStyle name="Финансовый 2 99 4 5 6" xfId="34475" xr:uid="{00000000-0005-0000-0000-00005C6A0000}"/>
    <cellStyle name="Финансовый 2 99 4 5 7" xfId="35811" xr:uid="{00000000-0005-0000-0000-00005D6A0000}"/>
    <cellStyle name="Финансовый 2 99 5" xfId="11422" xr:uid="{00000000-0005-0000-0000-00005E6A0000}"/>
    <cellStyle name="Финансовый 2 99 6" xfId="13942" xr:uid="{00000000-0005-0000-0000-00005F6A0000}"/>
    <cellStyle name="Финансовый 2 99 7" xfId="14380" xr:uid="{00000000-0005-0000-0000-0000606A0000}"/>
    <cellStyle name="Финансовый 2 99 7 2" xfId="16600" xr:uid="{00000000-0005-0000-0000-0000616A0000}"/>
    <cellStyle name="Финансовый 2 99 7 3" xfId="20583" xr:uid="{00000000-0005-0000-0000-0000626A0000}"/>
    <cellStyle name="Финансовый 2 99 7 4" xfId="25079" xr:uid="{00000000-0005-0000-0000-0000636A0000}"/>
    <cellStyle name="Финансовый 2 99 7 5" xfId="26034" xr:uid="{00000000-0005-0000-0000-0000646A0000}"/>
    <cellStyle name="Финансовый 2 99 7 6" xfId="24069" xr:uid="{00000000-0005-0000-0000-0000656A0000}"/>
    <cellStyle name="Финансовый 2 99 7 7" xfId="23261" xr:uid="{00000000-0005-0000-0000-0000666A0000}"/>
    <cellStyle name="Финансовый 2 99 7 8" xfId="33756" xr:uid="{00000000-0005-0000-0000-0000676A0000}"/>
    <cellStyle name="Финансовый 2 99 7 9" xfId="32231" xr:uid="{00000000-0005-0000-0000-0000686A0000}"/>
    <cellStyle name="Финансовый 2 99 8" xfId="17052" xr:uid="{00000000-0005-0000-0000-0000696A0000}"/>
    <cellStyle name="Финансовый 2 99 9" xfId="18364" xr:uid="{00000000-0005-0000-0000-00006A6A0000}"/>
    <cellStyle name="Финансовый 2 99 9 2" xfId="21175" xr:uid="{00000000-0005-0000-0000-00006B6A0000}"/>
    <cellStyle name="Финансовый 2 99 9 3" xfId="27507" xr:uid="{00000000-0005-0000-0000-00006C6A0000}"/>
    <cellStyle name="Финансовый 2 99 9 4" xfId="28944" xr:uid="{00000000-0005-0000-0000-00006D6A0000}"/>
    <cellStyle name="Финансовый 2 99 9 5" xfId="30250" xr:uid="{00000000-0005-0000-0000-00006E6A0000}"/>
    <cellStyle name="Финансовый 2 99 9 6" xfId="35123" xr:uid="{00000000-0005-0000-0000-00006F6A0000}"/>
    <cellStyle name="Финансовый 2 99 9 7" xfId="36459" xr:uid="{00000000-0005-0000-0000-0000706A0000}"/>
    <cellStyle name="Финансовый 3" xfId="12786" xr:uid="{00000000-0005-0000-0000-0000716A0000}"/>
    <cellStyle name="Финансовый 3 2" xfId="207" xr:uid="{00000000-0005-0000-0000-0000726A0000}"/>
    <cellStyle name="Финансовый 3 2 10" xfId="278" xr:uid="{00000000-0005-0000-0000-0000736A0000}"/>
    <cellStyle name="Финансовый 3 2 10 2" xfId="614" xr:uid="{00000000-0005-0000-0000-0000746A0000}"/>
    <cellStyle name="Финансовый 3 2 10 2 2" xfId="8762" xr:uid="{00000000-0005-0000-0000-0000756A0000}"/>
    <cellStyle name="Финансовый 3 2 10 2 3" xfId="10522" xr:uid="{00000000-0005-0000-0000-0000766A0000}"/>
    <cellStyle name="Финансовый 3 2 10 3" xfId="1370" xr:uid="{00000000-0005-0000-0000-0000776A0000}"/>
    <cellStyle name="Финансовый 3 2 10 3 2" xfId="8015" xr:uid="{00000000-0005-0000-0000-0000786A0000}"/>
    <cellStyle name="Финансовый 3 2 10 3 2 2" xfId="13727" xr:uid="{00000000-0005-0000-0000-0000796A0000}"/>
    <cellStyle name="Финансовый 3 2 10 3 2 3" xfId="14595" xr:uid="{00000000-0005-0000-0000-00007A6A0000}"/>
    <cellStyle name="Финансовый 3 2 10 3 2 3 2" xfId="16385" xr:uid="{00000000-0005-0000-0000-00007B6A0000}"/>
    <cellStyle name="Финансовый 3 2 10 3 2 3 3" xfId="20368" xr:uid="{00000000-0005-0000-0000-00007C6A0000}"/>
    <cellStyle name="Финансовый 3 2 10 3 2 3 4" xfId="23656" xr:uid="{00000000-0005-0000-0000-00007D6A0000}"/>
    <cellStyle name="Финансовый 3 2 10 3 2 3 5" xfId="25955" xr:uid="{00000000-0005-0000-0000-00007E6A0000}"/>
    <cellStyle name="Финансовый 3 2 10 3 2 3 6" xfId="24156" xr:uid="{00000000-0005-0000-0000-00007F6A0000}"/>
    <cellStyle name="Финансовый 3 2 10 3 2 3 7" xfId="28749" xr:uid="{00000000-0005-0000-0000-0000806A0000}"/>
    <cellStyle name="Финансовый 3 2 10 3 2 3 8" xfId="33541" xr:uid="{00000000-0005-0000-0000-0000816A0000}"/>
    <cellStyle name="Финансовый 3 2 10 3 2 3 9" xfId="31932" xr:uid="{00000000-0005-0000-0000-0000826A0000}"/>
    <cellStyle name="Финансовый 3 2 10 3 2 4" xfId="17267" xr:uid="{00000000-0005-0000-0000-0000836A0000}"/>
    <cellStyle name="Финансовый 3 2 10 3 2 5" xfId="18579" xr:uid="{00000000-0005-0000-0000-0000846A0000}"/>
    <cellStyle name="Финансовый 3 2 10 3 2 5 2" xfId="21675" xr:uid="{00000000-0005-0000-0000-0000856A0000}"/>
    <cellStyle name="Финансовый 3 2 10 3 2 5 3" xfId="27722" xr:uid="{00000000-0005-0000-0000-0000866A0000}"/>
    <cellStyle name="Финансовый 3 2 10 3 2 5 4" xfId="29159" xr:uid="{00000000-0005-0000-0000-0000876A0000}"/>
    <cellStyle name="Финансовый 3 2 10 3 2 5 5" xfId="30465" xr:uid="{00000000-0005-0000-0000-0000886A0000}"/>
    <cellStyle name="Финансовый 3 2 10 3 2 5 6" xfId="34908" xr:uid="{00000000-0005-0000-0000-0000896A0000}"/>
    <cellStyle name="Финансовый 3 2 10 3 2 5 7" xfId="36244" xr:uid="{00000000-0005-0000-0000-00008A6A0000}"/>
    <cellStyle name="Финансовый 3 2 10 3 3" xfId="12553" xr:uid="{00000000-0005-0000-0000-00008B6A0000}"/>
    <cellStyle name="Финансовый 3 2 10 3 3 2" xfId="13079" xr:uid="{00000000-0005-0000-0000-00008C6A0000}"/>
    <cellStyle name="Финансовый 3 2 10 3 3 3" xfId="15243" xr:uid="{00000000-0005-0000-0000-00008D6A0000}"/>
    <cellStyle name="Финансовый 3 2 10 3 3 3 2" xfId="15737" xr:uid="{00000000-0005-0000-0000-00008E6A0000}"/>
    <cellStyle name="Финансовый 3 2 10 3 3 3 3" xfId="19720" xr:uid="{00000000-0005-0000-0000-00008F6A0000}"/>
    <cellStyle name="Финансовый 3 2 10 3 3 3 4" xfId="21167" xr:uid="{00000000-0005-0000-0000-0000906A0000}"/>
    <cellStyle name="Финансовый 3 2 10 3 3 3 5" xfId="24240" xr:uid="{00000000-0005-0000-0000-0000916A0000}"/>
    <cellStyle name="Финансовый 3 2 10 3 3 3 6" xfId="20883" xr:uid="{00000000-0005-0000-0000-0000926A0000}"/>
    <cellStyle name="Финансовый 3 2 10 3 3 3 7" xfId="20834" xr:uid="{00000000-0005-0000-0000-0000936A0000}"/>
    <cellStyle name="Финансовый 3 2 10 3 3 3 8" xfId="32893" xr:uid="{00000000-0005-0000-0000-0000946A0000}"/>
    <cellStyle name="Финансовый 3 2 10 3 3 3 9" xfId="32416" xr:uid="{00000000-0005-0000-0000-0000956A0000}"/>
    <cellStyle name="Финансовый 3 2 10 3 3 4" xfId="17915" xr:uid="{00000000-0005-0000-0000-0000966A0000}"/>
    <cellStyle name="Финансовый 3 2 10 3 3 5" xfId="19227" xr:uid="{00000000-0005-0000-0000-0000976A0000}"/>
    <cellStyle name="Финансовый 3 2 10 3 3 5 2" xfId="22576" xr:uid="{00000000-0005-0000-0000-0000986A0000}"/>
    <cellStyle name="Финансовый 3 2 10 3 3 5 3" xfId="28370" xr:uid="{00000000-0005-0000-0000-0000996A0000}"/>
    <cellStyle name="Финансовый 3 2 10 3 3 5 4" xfId="29807" xr:uid="{00000000-0005-0000-0000-00009A6A0000}"/>
    <cellStyle name="Финансовый 3 2 10 3 3 5 5" xfId="31113" xr:uid="{00000000-0005-0000-0000-00009B6A0000}"/>
    <cellStyle name="Финансовый 3 2 10 3 3 5 6" xfId="34260" xr:uid="{00000000-0005-0000-0000-00009C6A0000}"/>
    <cellStyle name="Финансовый 3 2 10 3 3 5 7" xfId="35596" xr:uid="{00000000-0005-0000-0000-00009D6A0000}"/>
    <cellStyle name="Финансовый 3 2 10 4" xfId="10186" xr:uid="{00000000-0005-0000-0000-00009E6A0000}"/>
    <cellStyle name="Финансовый 3 2 10 4 2" xfId="13251" xr:uid="{00000000-0005-0000-0000-00009F6A0000}"/>
    <cellStyle name="Финансовый 3 2 10 4 3" xfId="15071" xr:uid="{00000000-0005-0000-0000-0000A06A0000}"/>
    <cellStyle name="Финансовый 3 2 10 4 3 2" xfId="15909" xr:uid="{00000000-0005-0000-0000-0000A16A0000}"/>
    <cellStyle name="Финансовый 3 2 10 4 3 3" xfId="19892" xr:uid="{00000000-0005-0000-0000-0000A26A0000}"/>
    <cellStyle name="Финансовый 3 2 10 4 3 4" xfId="23344" xr:uid="{00000000-0005-0000-0000-0000A36A0000}"/>
    <cellStyle name="Финансовый 3 2 10 4 3 5" xfId="25671" xr:uid="{00000000-0005-0000-0000-0000A46A0000}"/>
    <cellStyle name="Финансовый 3 2 10 4 3 6" xfId="22406" xr:uid="{00000000-0005-0000-0000-0000A56A0000}"/>
    <cellStyle name="Финансовый 3 2 10 4 3 7" xfId="28738" xr:uid="{00000000-0005-0000-0000-0000A66A0000}"/>
    <cellStyle name="Финансовый 3 2 10 4 3 8" xfId="33065" xr:uid="{00000000-0005-0000-0000-0000A76A0000}"/>
    <cellStyle name="Финансовый 3 2 10 4 3 9" xfId="32126" xr:uid="{00000000-0005-0000-0000-0000A86A0000}"/>
    <cellStyle name="Финансовый 3 2 10 4 4" xfId="17743" xr:uid="{00000000-0005-0000-0000-0000A96A0000}"/>
    <cellStyle name="Финансовый 3 2 10 4 5" xfId="19055" xr:uid="{00000000-0005-0000-0000-0000AA6A0000}"/>
    <cellStyle name="Финансовый 3 2 10 4 5 2" xfId="22408" xr:uid="{00000000-0005-0000-0000-0000AB6A0000}"/>
    <cellStyle name="Финансовый 3 2 10 4 5 3" xfId="28198" xr:uid="{00000000-0005-0000-0000-0000AC6A0000}"/>
    <cellStyle name="Финансовый 3 2 10 4 5 4" xfId="29635" xr:uid="{00000000-0005-0000-0000-0000AD6A0000}"/>
    <cellStyle name="Финансовый 3 2 10 4 5 5" xfId="30941" xr:uid="{00000000-0005-0000-0000-0000AE6A0000}"/>
    <cellStyle name="Финансовый 3 2 10 4 5 6" xfId="34432" xr:uid="{00000000-0005-0000-0000-0000AF6A0000}"/>
    <cellStyle name="Финансовый 3 2 10 4 5 7" xfId="35768" xr:uid="{00000000-0005-0000-0000-0000B06A0000}"/>
    <cellStyle name="Финансовый 3 2 10 5" xfId="11255" xr:uid="{00000000-0005-0000-0000-0000B16A0000}"/>
    <cellStyle name="Финансовый 3 2 10 6" xfId="13899" xr:uid="{00000000-0005-0000-0000-0000B26A0000}"/>
    <cellStyle name="Финансовый 3 2 10 7" xfId="14423" xr:uid="{00000000-0005-0000-0000-0000B36A0000}"/>
    <cellStyle name="Финансовый 3 2 10 7 2" xfId="16557" xr:uid="{00000000-0005-0000-0000-0000B46A0000}"/>
    <cellStyle name="Финансовый 3 2 10 7 3" xfId="20540" xr:uid="{00000000-0005-0000-0000-0000B56A0000}"/>
    <cellStyle name="Финансовый 3 2 10 7 4" xfId="20859" xr:uid="{00000000-0005-0000-0000-0000B66A0000}"/>
    <cellStyle name="Финансовый 3 2 10 7 5" xfId="25626" xr:uid="{00000000-0005-0000-0000-0000B76A0000}"/>
    <cellStyle name="Финансовый 3 2 10 7 6" xfId="27000" xr:uid="{00000000-0005-0000-0000-0000B86A0000}"/>
    <cellStyle name="Финансовый 3 2 10 7 7" xfId="21963" xr:uid="{00000000-0005-0000-0000-0000B96A0000}"/>
    <cellStyle name="Финансовый 3 2 10 7 8" xfId="33713" xr:uid="{00000000-0005-0000-0000-0000BA6A0000}"/>
    <cellStyle name="Финансовый 3 2 10 7 9" xfId="32408" xr:uid="{00000000-0005-0000-0000-0000BB6A0000}"/>
    <cellStyle name="Финансовый 3 2 10 8" xfId="17095" xr:uid="{00000000-0005-0000-0000-0000BC6A0000}"/>
    <cellStyle name="Финансовый 3 2 10 9" xfId="18407" xr:uid="{00000000-0005-0000-0000-0000BD6A0000}"/>
    <cellStyle name="Финансовый 3 2 10 9 2" xfId="22578" xr:uid="{00000000-0005-0000-0000-0000BE6A0000}"/>
    <cellStyle name="Финансовый 3 2 10 9 3" xfId="27550" xr:uid="{00000000-0005-0000-0000-0000BF6A0000}"/>
    <cellStyle name="Финансовый 3 2 10 9 4" xfId="28987" xr:uid="{00000000-0005-0000-0000-0000C06A0000}"/>
    <cellStyle name="Финансовый 3 2 10 9 5" xfId="30293" xr:uid="{00000000-0005-0000-0000-0000C16A0000}"/>
    <cellStyle name="Финансовый 3 2 10 9 6" xfId="35080" xr:uid="{00000000-0005-0000-0000-0000C26A0000}"/>
    <cellStyle name="Финансовый 3 2 10 9 7" xfId="36416" xr:uid="{00000000-0005-0000-0000-0000C36A0000}"/>
    <cellStyle name="Финансовый 3 2 11" xfId="326" xr:uid="{00000000-0005-0000-0000-0000C46A0000}"/>
    <cellStyle name="Финансовый 3 2 11 2" xfId="640" xr:uid="{00000000-0005-0000-0000-0000C56A0000}"/>
    <cellStyle name="Финансовый 3 2 11 2 2" xfId="9214" xr:uid="{00000000-0005-0000-0000-0000C66A0000}"/>
    <cellStyle name="Финансовый 3 2 11 2 3" xfId="10548" xr:uid="{00000000-0005-0000-0000-0000C76A0000}"/>
    <cellStyle name="Финансовый 3 2 11 3" xfId="1610" xr:uid="{00000000-0005-0000-0000-0000C86A0000}"/>
    <cellStyle name="Финансовый 3 2 11 3 2" xfId="7730" xr:uid="{00000000-0005-0000-0000-0000C96A0000}"/>
    <cellStyle name="Финансовый 3 2 11 3 2 2" xfId="13787" xr:uid="{00000000-0005-0000-0000-0000CA6A0000}"/>
    <cellStyle name="Финансовый 3 2 11 3 2 3" xfId="14535" xr:uid="{00000000-0005-0000-0000-0000CB6A0000}"/>
    <cellStyle name="Финансовый 3 2 11 3 2 3 2" xfId="16445" xr:uid="{00000000-0005-0000-0000-0000CC6A0000}"/>
    <cellStyle name="Финансовый 3 2 11 3 2 3 3" xfId="20428" xr:uid="{00000000-0005-0000-0000-0000CD6A0000}"/>
    <cellStyle name="Финансовый 3 2 11 3 2 3 4" xfId="23335" xr:uid="{00000000-0005-0000-0000-0000CE6A0000}"/>
    <cellStyle name="Финансовый 3 2 11 3 2 3 5" xfId="26879" xr:uid="{00000000-0005-0000-0000-0000CF6A0000}"/>
    <cellStyle name="Финансовый 3 2 11 3 2 3 6" xfId="21722" xr:uid="{00000000-0005-0000-0000-0000D06A0000}"/>
    <cellStyle name="Финансовый 3 2 11 3 2 3 7" xfId="27217" xr:uid="{00000000-0005-0000-0000-0000D16A0000}"/>
    <cellStyle name="Финансовый 3 2 11 3 2 3 8" xfId="33601" xr:uid="{00000000-0005-0000-0000-0000D26A0000}"/>
    <cellStyle name="Финансовый 3 2 11 3 2 3 9" xfId="32527" xr:uid="{00000000-0005-0000-0000-0000D36A0000}"/>
    <cellStyle name="Финансовый 3 2 11 3 2 4" xfId="17207" xr:uid="{00000000-0005-0000-0000-0000D46A0000}"/>
    <cellStyle name="Финансовый 3 2 11 3 2 5" xfId="18519" xr:uid="{00000000-0005-0000-0000-0000D56A0000}"/>
    <cellStyle name="Финансовый 3 2 11 3 2 5 2" xfId="25229" xr:uid="{00000000-0005-0000-0000-0000D66A0000}"/>
    <cellStyle name="Финансовый 3 2 11 3 2 5 3" xfId="27662" xr:uid="{00000000-0005-0000-0000-0000D76A0000}"/>
    <cellStyle name="Финансовый 3 2 11 3 2 5 4" xfId="29099" xr:uid="{00000000-0005-0000-0000-0000D86A0000}"/>
    <cellStyle name="Финансовый 3 2 11 3 2 5 5" xfId="30405" xr:uid="{00000000-0005-0000-0000-0000D96A0000}"/>
    <cellStyle name="Финансовый 3 2 11 3 2 5 6" xfId="34968" xr:uid="{00000000-0005-0000-0000-0000DA6A0000}"/>
    <cellStyle name="Финансовый 3 2 11 3 2 5 7" xfId="36304" xr:uid="{00000000-0005-0000-0000-0000DB6A0000}"/>
    <cellStyle name="Финансовый 3 2 11 3 3" xfId="12493" xr:uid="{00000000-0005-0000-0000-0000DC6A0000}"/>
    <cellStyle name="Финансовый 3 2 11 3 3 2" xfId="13139" xr:uid="{00000000-0005-0000-0000-0000DD6A0000}"/>
    <cellStyle name="Финансовый 3 2 11 3 3 3" xfId="15183" xr:uid="{00000000-0005-0000-0000-0000DE6A0000}"/>
    <cellStyle name="Финансовый 3 2 11 3 3 3 2" xfId="15797" xr:uid="{00000000-0005-0000-0000-0000DF6A0000}"/>
    <cellStyle name="Финансовый 3 2 11 3 3 3 3" xfId="19780" xr:uid="{00000000-0005-0000-0000-0000E06A0000}"/>
    <cellStyle name="Финансовый 3 2 11 3 3 3 4" xfId="24424" xr:uid="{00000000-0005-0000-0000-0000E16A0000}"/>
    <cellStyle name="Финансовый 3 2 11 3 3 3 5" xfId="23787" xr:uid="{00000000-0005-0000-0000-0000E26A0000}"/>
    <cellStyle name="Финансовый 3 2 11 3 3 3 6" xfId="21625" xr:uid="{00000000-0005-0000-0000-0000E36A0000}"/>
    <cellStyle name="Финансовый 3 2 11 3 3 3 7" xfId="24563" xr:uid="{00000000-0005-0000-0000-0000E46A0000}"/>
    <cellStyle name="Финансовый 3 2 11 3 3 3 8" xfId="32953" xr:uid="{00000000-0005-0000-0000-0000E56A0000}"/>
    <cellStyle name="Финансовый 3 2 11 3 3 3 9" xfId="32425" xr:uid="{00000000-0005-0000-0000-0000E66A0000}"/>
    <cellStyle name="Финансовый 3 2 11 3 3 4" xfId="17855" xr:uid="{00000000-0005-0000-0000-0000E76A0000}"/>
    <cellStyle name="Финансовый 3 2 11 3 3 5" xfId="19167" xr:uid="{00000000-0005-0000-0000-0000E86A0000}"/>
    <cellStyle name="Финансовый 3 2 11 3 3 5 2" xfId="23714" xr:uid="{00000000-0005-0000-0000-0000E96A0000}"/>
    <cellStyle name="Финансовый 3 2 11 3 3 5 3" xfId="28310" xr:uid="{00000000-0005-0000-0000-0000EA6A0000}"/>
    <cellStyle name="Финансовый 3 2 11 3 3 5 4" xfId="29747" xr:uid="{00000000-0005-0000-0000-0000EB6A0000}"/>
    <cellStyle name="Финансовый 3 2 11 3 3 5 5" xfId="31053" xr:uid="{00000000-0005-0000-0000-0000EC6A0000}"/>
    <cellStyle name="Финансовый 3 2 11 3 3 5 6" xfId="34320" xr:uid="{00000000-0005-0000-0000-0000ED6A0000}"/>
    <cellStyle name="Финансовый 3 2 11 3 3 5 7" xfId="35656" xr:uid="{00000000-0005-0000-0000-0000EE6A0000}"/>
    <cellStyle name="Финансовый 3 2 11 4" xfId="10234" xr:uid="{00000000-0005-0000-0000-0000EF6A0000}"/>
    <cellStyle name="Финансовый 3 2 11 4 2" xfId="13247" xr:uid="{00000000-0005-0000-0000-0000F06A0000}"/>
    <cellStyle name="Финансовый 3 2 11 4 3" xfId="15075" xr:uid="{00000000-0005-0000-0000-0000F16A0000}"/>
    <cellStyle name="Финансовый 3 2 11 4 3 2" xfId="15905" xr:uid="{00000000-0005-0000-0000-0000F26A0000}"/>
    <cellStyle name="Финансовый 3 2 11 4 3 3" xfId="19888" xr:uid="{00000000-0005-0000-0000-0000F36A0000}"/>
    <cellStyle name="Финансовый 3 2 11 4 3 4" xfId="22691" xr:uid="{00000000-0005-0000-0000-0000F46A0000}"/>
    <cellStyle name="Финансовый 3 2 11 4 3 5" xfId="24870" xr:uid="{00000000-0005-0000-0000-0000F56A0000}"/>
    <cellStyle name="Финансовый 3 2 11 4 3 6" xfId="26331" xr:uid="{00000000-0005-0000-0000-0000F66A0000}"/>
    <cellStyle name="Финансовый 3 2 11 4 3 7" xfId="26784" xr:uid="{00000000-0005-0000-0000-0000F76A0000}"/>
    <cellStyle name="Финансовый 3 2 11 4 3 8" xfId="33061" xr:uid="{00000000-0005-0000-0000-0000F86A0000}"/>
    <cellStyle name="Финансовый 3 2 11 4 3 9" xfId="32374" xr:uid="{00000000-0005-0000-0000-0000F96A0000}"/>
    <cellStyle name="Финансовый 3 2 11 4 4" xfId="17747" xr:uid="{00000000-0005-0000-0000-0000FA6A0000}"/>
    <cellStyle name="Финансовый 3 2 11 4 5" xfId="19059" xr:uid="{00000000-0005-0000-0000-0000FB6A0000}"/>
    <cellStyle name="Финансовый 3 2 11 4 5 2" xfId="20987" xr:uid="{00000000-0005-0000-0000-0000FC6A0000}"/>
    <cellStyle name="Финансовый 3 2 11 4 5 3" xfId="28202" xr:uid="{00000000-0005-0000-0000-0000FD6A0000}"/>
    <cellStyle name="Финансовый 3 2 11 4 5 4" xfId="29639" xr:uid="{00000000-0005-0000-0000-0000FE6A0000}"/>
    <cellStyle name="Финансовый 3 2 11 4 5 5" xfId="30945" xr:uid="{00000000-0005-0000-0000-0000FF6A0000}"/>
    <cellStyle name="Финансовый 3 2 11 4 5 6" xfId="34428" xr:uid="{00000000-0005-0000-0000-0000006B0000}"/>
    <cellStyle name="Финансовый 3 2 11 4 5 7" xfId="35764" xr:uid="{00000000-0005-0000-0000-0000016B0000}"/>
    <cellStyle name="Финансовый 3 2 11 5" xfId="11492" xr:uid="{00000000-0005-0000-0000-0000026B0000}"/>
    <cellStyle name="Финансовый 3 2 11 6" xfId="13895" xr:uid="{00000000-0005-0000-0000-0000036B0000}"/>
    <cellStyle name="Финансовый 3 2 11 7" xfId="14427" xr:uid="{00000000-0005-0000-0000-0000046B0000}"/>
    <cellStyle name="Финансовый 3 2 11 7 2" xfId="16553" xr:uid="{00000000-0005-0000-0000-0000056B0000}"/>
    <cellStyle name="Финансовый 3 2 11 7 3" xfId="20536" xr:uid="{00000000-0005-0000-0000-0000066B0000}"/>
    <cellStyle name="Финансовый 3 2 11 7 4" xfId="22189" xr:uid="{00000000-0005-0000-0000-0000076B0000}"/>
    <cellStyle name="Финансовый 3 2 11 7 5" xfId="23937" xr:uid="{00000000-0005-0000-0000-0000086B0000}"/>
    <cellStyle name="Финансовый 3 2 11 7 6" xfId="26802" xr:uid="{00000000-0005-0000-0000-0000096B0000}"/>
    <cellStyle name="Финансовый 3 2 11 7 7" xfId="27056" xr:uid="{00000000-0005-0000-0000-00000A6B0000}"/>
    <cellStyle name="Финансовый 3 2 11 7 8" xfId="33709" xr:uid="{00000000-0005-0000-0000-00000B6B0000}"/>
    <cellStyle name="Финансовый 3 2 11 7 9" xfId="32621" xr:uid="{00000000-0005-0000-0000-00000C6B0000}"/>
    <cellStyle name="Финансовый 3 2 11 8" xfId="17099" xr:uid="{00000000-0005-0000-0000-00000D6B0000}"/>
    <cellStyle name="Финансовый 3 2 11 9" xfId="18411" xr:uid="{00000000-0005-0000-0000-00000E6B0000}"/>
    <cellStyle name="Финансовый 3 2 11 9 2" xfId="22353" xr:uid="{00000000-0005-0000-0000-00000F6B0000}"/>
    <cellStyle name="Финансовый 3 2 11 9 3" xfId="27554" xr:uid="{00000000-0005-0000-0000-0000106B0000}"/>
    <cellStyle name="Финансовый 3 2 11 9 4" xfId="28991" xr:uid="{00000000-0005-0000-0000-0000116B0000}"/>
    <cellStyle name="Финансовый 3 2 11 9 5" xfId="30297" xr:uid="{00000000-0005-0000-0000-0000126B0000}"/>
    <cellStyle name="Финансовый 3 2 11 9 6" xfId="35076" xr:uid="{00000000-0005-0000-0000-0000136B0000}"/>
    <cellStyle name="Финансовый 3 2 11 9 7" xfId="36412" xr:uid="{00000000-0005-0000-0000-0000146B0000}"/>
    <cellStyle name="Финансовый 3 2 12" xfId="375" xr:uid="{00000000-0005-0000-0000-0000156B0000}"/>
    <cellStyle name="Финансовый 3 2 12 2" xfId="8752" xr:uid="{00000000-0005-0000-0000-0000166B0000}"/>
    <cellStyle name="Финансовый 3 2 12 3" xfId="10283" xr:uid="{00000000-0005-0000-0000-0000176B0000}"/>
    <cellStyle name="Финансовый 3 2 13" xfId="663" xr:uid="{00000000-0005-0000-0000-0000186B0000}"/>
    <cellStyle name="Финансовый 3 2 13 2" xfId="1688" xr:uid="{00000000-0005-0000-0000-0000196B0000}"/>
    <cellStyle name="Финансовый 3 2 13 2 2" xfId="8911" xr:uid="{00000000-0005-0000-0000-00001A6B0000}"/>
    <cellStyle name="Финансовый 3 2 13 2 2 2" xfId="13592" xr:uid="{00000000-0005-0000-0000-00001B6B0000}"/>
    <cellStyle name="Финансовый 3 2 13 2 2 3" xfId="14730" xr:uid="{00000000-0005-0000-0000-00001C6B0000}"/>
    <cellStyle name="Финансовый 3 2 13 2 2 3 2" xfId="16250" xr:uid="{00000000-0005-0000-0000-00001D6B0000}"/>
    <cellStyle name="Финансовый 3 2 13 2 2 3 3" xfId="20233" xr:uid="{00000000-0005-0000-0000-00001E6B0000}"/>
    <cellStyle name="Финансовый 3 2 13 2 2 3 4" xfId="22811" xr:uid="{00000000-0005-0000-0000-00001F6B0000}"/>
    <cellStyle name="Финансовый 3 2 13 2 2 3 5" xfId="26849" xr:uid="{00000000-0005-0000-0000-0000206B0000}"/>
    <cellStyle name="Финансовый 3 2 13 2 2 3 6" xfId="23686" xr:uid="{00000000-0005-0000-0000-0000216B0000}"/>
    <cellStyle name="Финансовый 3 2 13 2 2 3 7" xfId="26568" xr:uid="{00000000-0005-0000-0000-0000226B0000}"/>
    <cellStyle name="Финансовый 3 2 13 2 2 3 8" xfId="33406" xr:uid="{00000000-0005-0000-0000-0000236B0000}"/>
    <cellStyle name="Финансовый 3 2 13 2 2 3 9" xfId="32615" xr:uid="{00000000-0005-0000-0000-0000246B0000}"/>
    <cellStyle name="Финансовый 3 2 13 2 2 4" xfId="17402" xr:uid="{00000000-0005-0000-0000-0000256B0000}"/>
    <cellStyle name="Финансовый 3 2 13 2 2 5" xfId="18714" xr:uid="{00000000-0005-0000-0000-0000266B0000}"/>
    <cellStyle name="Финансовый 3 2 13 2 2 5 2" xfId="21847" xr:uid="{00000000-0005-0000-0000-0000276B0000}"/>
    <cellStyle name="Финансовый 3 2 13 2 2 5 3" xfId="27857" xr:uid="{00000000-0005-0000-0000-0000286B0000}"/>
    <cellStyle name="Финансовый 3 2 13 2 2 5 4" xfId="29294" xr:uid="{00000000-0005-0000-0000-0000296B0000}"/>
    <cellStyle name="Финансовый 3 2 13 2 2 5 5" xfId="30600" xr:uid="{00000000-0005-0000-0000-00002A6B0000}"/>
    <cellStyle name="Финансовый 3 2 13 2 2 5 6" xfId="34773" xr:uid="{00000000-0005-0000-0000-00002B6B0000}"/>
    <cellStyle name="Финансовый 3 2 13 2 2 5 7" xfId="36109" xr:uid="{00000000-0005-0000-0000-00002C6B0000}"/>
    <cellStyle name="Финансовый 3 2 13 2 3" xfId="12688" xr:uid="{00000000-0005-0000-0000-00002D6B0000}"/>
    <cellStyle name="Финансовый 3 2 13 2 3 2" xfId="12944" xr:uid="{00000000-0005-0000-0000-00002E6B0000}"/>
    <cellStyle name="Финансовый 3 2 13 2 3 3" xfId="15378" xr:uid="{00000000-0005-0000-0000-00002F6B0000}"/>
    <cellStyle name="Финансовый 3 2 13 2 3 3 2" xfId="15602" xr:uid="{00000000-0005-0000-0000-0000306B0000}"/>
    <cellStyle name="Финансовый 3 2 13 2 3 3 3" xfId="19585" xr:uid="{00000000-0005-0000-0000-0000316B0000}"/>
    <cellStyle name="Финансовый 3 2 13 2 3 3 4" xfId="22002" xr:uid="{00000000-0005-0000-0000-0000326B0000}"/>
    <cellStyle name="Финансовый 3 2 13 2 3 3 5" xfId="23028" xr:uid="{00000000-0005-0000-0000-0000336B0000}"/>
    <cellStyle name="Финансовый 3 2 13 2 3 3 6" xfId="26118" xr:uid="{00000000-0005-0000-0000-0000346B0000}"/>
    <cellStyle name="Финансовый 3 2 13 2 3 3 7" xfId="23111" xr:uid="{00000000-0005-0000-0000-0000356B0000}"/>
    <cellStyle name="Финансовый 3 2 13 2 3 3 8" xfId="32758" xr:uid="{00000000-0005-0000-0000-0000366B0000}"/>
    <cellStyle name="Финансовый 3 2 13 2 3 3 9" xfId="31906" xr:uid="{00000000-0005-0000-0000-0000376B0000}"/>
    <cellStyle name="Финансовый 3 2 13 2 3 4" xfId="18050" xr:uid="{00000000-0005-0000-0000-0000386B0000}"/>
    <cellStyle name="Финансовый 3 2 13 2 3 5" xfId="19362" xr:uid="{00000000-0005-0000-0000-0000396B0000}"/>
    <cellStyle name="Финансовый 3 2 13 2 3 5 2" xfId="23601" xr:uid="{00000000-0005-0000-0000-00003A6B0000}"/>
    <cellStyle name="Финансовый 3 2 13 2 3 5 3" xfId="28505" xr:uid="{00000000-0005-0000-0000-00003B6B0000}"/>
    <cellStyle name="Финансовый 3 2 13 2 3 5 4" xfId="29942" xr:uid="{00000000-0005-0000-0000-00003C6B0000}"/>
    <cellStyle name="Финансовый 3 2 13 2 3 5 5" xfId="31248" xr:uid="{00000000-0005-0000-0000-00003D6B0000}"/>
    <cellStyle name="Финансовый 3 2 13 2 3 5 6" xfId="34125" xr:uid="{00000000-0005-0000-0000-00003E6B0000}"/>
    <cellStyle name="Финансовый 3 2 13 2 3 5 7" xfId="35461" xr:uid="{00000000-0005-0000-0000-00003F6B0000}"/>
    <cellStyle name="Финансовый 3 2 13 3" xfId="10571" xr:uid="{00000000-0005-0000-0000-0000406B0000}"/>
    <cellStyle name="Финансовый 3 2 13 3 2" xfId="13234" xr:uid="{00000000-0005-0000-0000-0000416B0000}"/>
    <cellStyle name="Финансовый 3 2 13 3 3" xfId="15088" xr:uid="{00000000-0005-0000-0000-0000426B0000}"/>
    <cellStyle name="Финансовый 3 2 13 3 3 2" xfId="15892" xr:uid="{00000000-0005-0000-0000-0000436B0000}"/>
    <cellStyle name="Финансовый 3 2 13 3 3 3" xfId="19875" xr:uid="{00000000-0005-0000-0000-0000446B0000}"/>
    <cellStyle name="Финансовый 3 2 13 3 3 4" xfId="23303" xr:uid="{00000000-0005-0000-0000-0000456B0000}"/>
    <cellStyle name="Финансовый 3 2 13 3 3 5" xfId="26321" xr:uid="{00000000-0005-0000-0000-0000466B0000}"/>
    <cellStyle name="Финансовый 3 2 13 3 3 6" xfId="23723" xr:uid="{00000000-0005-0000-0000-0000476B0000}"/>
    <cellStyle name="Финансовый 3 2 13 3 3 7" xfId="26832" xr:uid="{00000000-0005-0000-0000-0000486B0000}"/>
    <cellStyle name="Финансовый 3 2 13 3 3 8" xfId="33048" xr:uid="{00000000-0005-0000-0000-0000496B0000}"/>
    <cellStyle name="Финансовый 3 2 13 3 3 9" xfId="32328" xr:uid="{00000000-0005-0000-0000-00004A6B0000}"/>
    <cellStyle name="Финансовый 3 2 13 3 4" xfId="17760" xr:uid="{00000000-0005-0000-0000-00004B6B0000}"/>
    <cellStyle name="Финансовый 3 2 13 3 5" xfId="19072" xr:uid="{00000000-0005-0000-0000-00004C6B0000}"/>
    <cellStyle name="Финансовый 3 2 13 3 5 2" xfId="21794" xr:uid="{00000000-0005-0000-0000-00004D6B0000}"/>
    <cellStyle name="Финансовый 3 2 13 3 5 3" xfId="28215" xr:uid="{00000000-0005-0000-0000-00004E6B0000}"/>
    <cellStyle name="Финансовый 3 2 13 3 5 4" xfId="29652" xr:uid="{00000000-0005-0000-0000-00004F6B0000}"/>
    <cellStyle name="Финансовый 3 2 13 3 5 5" xfId="30958" xr:uid="{00000000-0005-0000-0000-0000506B0000}"/>
    <cellStyle name="Финансовый 3 2 13 3 5 6" xfId="34415" xr:uid="{00000000-0005-0000-0000-0000516B0000}"/>
    <cellStyle name="Финансовый 3 2 13 3 5 7" xfId="35751" xr:uid="{00000000-0005-0000-0000-0000526B0000}"/>
    <cellStyle name="Финансовый 3 2 13 4" xfId="11570" xr:uid="{00000000-0005-0000-0000-0000536B0000}"/>
    <cellStyle name="Финансовый 3 2 13 5" xfId="13882" xr:uid="{00000000-0005-0000-0000-0000546B0000}"/>
    <cellStyle name="Финансовый 3 2 13 6" xfId="14440" xr:uid="{00000000-0005-0000-0000-0000556B0000}"/>
    <cellStyle name="Финансовый 3 2 13 6 2" xfId="16540" xr:uid="{00000000-0005-0000-0000-0000566B0000}"/>
    <cellStyle name="Финансовый 3 2 13 6 3" xfId="20523" xr:uid="{00000000-0005-0000-0000-0000576B0000}"/>
    <cellStyle name="Финансовый 3 2 13 6 4" xfId="21237" xr:uid="{00000000-0005-0000-0000-0000586B0000}"/>
    <cellStyle name="Финансовый 3 2 13 6 5" xfId="21792" xr:uid="{00000000-0005-0000-0000-0000596B0000}"/>
    <cellStyle name="Финансовый 3 2 13 6 6" xfId="25521" xr:uid="{00000000-0005-0000-0000-00005A6B0000}"/>
    <cellStyle name="Финансовый 3 2 13 6 7" xfId="26330" xr:uid="{00000000-0005-0000-0000-00005B6B0000}"/>
    <cellStyle name="Финансовый 3 2 13 6 8" xfId="33696" xr:uid="{00000000-0005-0000-0000-00005C6B0000}"/>
    <cellStyle name="Финансовый 3 2 13 6 9" xfId="32138" xr:uid="{00000000-0005-0000-0000-00005D6B0000}"/>
    <cellStyle name="Финансовый 3 2 13 7" xfId="17112" xr:uid="{00000000-0005-0000-0000-00005E6B0000}"/>
    <cellStyle name="Финансовый 3 2 13 8" xfId="18424" xr:uid="{00000000-0005-0000-0000-00005F6B0000}"/>
    <cellStyle name="Финансовый 3 2 13 8 2" xfId="24189" xr:uid="{00000000-0005-0000-0000-0000606B0000}"/>
    <cellStyle name="Финансовый 3 2 13 8 3" xfId="27567" xr:uid="{00000000-0005-0000-0000-0000616B0000}"/>
    <cellStyle name="Финансовый 3 2 13 8 4" xfId="29004" xr:uid="{00000000-0005-0000-0000-0000626B0000}"/>
    <cellStyle name="Финансовый 3 2 13 8 5" xfId="30310" xr:uid="{00000000-0005-0000-0000-0000636B0000}"/>
    <cellStyle name="Финансовый 3 2 13 8 6" xfId="35063" xr:uid="{00000000-0005-0000-0000-0000646B0000}"/>
    <cellStyle name="Финансовый 3 2 13 8 7" xfId="36399" xr:uid="{00000000-0005-0000-0000-0000656B0000}"/>
    <cellStyle name="Финансовый 3 2 14" xfId="735" xr:uid="{00000000-0005-0000-0000-0000666B0000}"/>
    <cellStyle name="Финансовый 3 2 14 2" xfId="2189" xr:uid="{00000000-0005-0000-0000-0000676B0000}"/>
    <cellStyle name="Финансовый 3 2 14 2 2" xfId="9405" xr:uid="{00000000-0005-0000-0000-0000686B0000}"/>
    <cellStyle name="Финансовый 3 2 14 2 2 2" xfId="13546" xr:uid="{00000000-0005-0000-0000-0000696B0000}"/>
    <cellStyle name="Финансовый 3 2 14 2 2 3" xfId="14776" xr:uid="{00000000-0005-0000-0000-00006A6B0000}"/>
    <cellStyle name="Финансовый 3 2 14 2 2 3 2" xfId="16204" xr:uid="{00000000-0005-0000-0000-00006B6B0000}"/>
    <cellStyle name="Финансовый 3 2 14 2 2 3 3" xfId="20187" xr:uid="{00000000-0005-0000-0000-00006C6B0000}"/>
    <cellStyle name="Финансовый 3 2 14 2 2 3 4" xfId="24197" xr:uid="{00000000-0005-0000-0000-00006D6B0000}"/>
    <cellStyle name="Финансовый 3 2 14 2 2 3 5" xfId="21647" xr:uid="{00000000-0005-0000-0000-00006E6B0000}"/>
    <cellStyle name="Финансовый 3 2 14 2 2 3 6" xfId="25808" xr:uid="{00000000-0005-0000-0000-00006F6B0000}"/>
    <cellStyle name="Финансовый 3 2 14 2 2 3 7" xfId="21344" xr:uid="{00000000-0005-0000-0000-0000706B0000}"/>
    <cellStyle name="Финансовый 3 2 14 2 2 3 8" xfId="33360" xr:uid="{00000000-0005-0000-0000-0000716B0000}"/>
    <cellStyle name="Финансовый 3 2 14 2 2 3 9" xfId="32442" xr:uid="{00000000-0005-0000-0000-0000726B0000}"/>
    <cellStyle name="Финансовый 3 2 14 2 2 4" xfId="17448" xr:uid="{00000000-0005-0000-0000-0000736B0000}"/>
    <cellStyle name="Финансовый 3 2 14 2 2 5" xfId="18760" xr:uid="{00000000-0005-0000-0000-0000746B0000}"/>
    <cellStyle name="Финансовый 3 2 14 2 2 5 2" xfId="25341" xr:uid="{00000000-0005-0000-0000-0000756B0000}"/>
    <cellStyle name="Финансовый 3 2 14 2 2 5 3" xfId="27903" xr:uid="{00000000-0005-0000-0000-0000766B0000}"/>
    <cellStyle name="Финансовый 3 2 14 2 2 5 4" xfId="29340" xr:uid="{00000000-0005-0000-0000-0000776B0000}"/>
    <cellStyle name="Финансовый 3 2 14 2 2 5 5" xfId="30646" xr:uid="{00000000-0005-0000-0000-0000786B0000}"/>
    <cellStyle name="Финансовый 3 2 14 2 2 5 6" xfId="34727" xr:uid="{00000000-0005-0000-0000-0000796B0000}"/>
    <cellStyle name="Финансовый 3 2 14 2 2 5 7" xfId="36063" xr:uid="{00000000-0005-0000-0000-00007A6B0000}"/>
    <cellStyle name="Финансовый 3 2 14 2 3" xfId="12733" xr:uid="{00000000-0005-0000-0000-00007B6B0000}"/>
    <cellStyle name="Финансовый 3 2 14 2 3 2" xfId="12899" xr:uid="{00000000-0005-0000-0000-00007C6B0000}"/>
    <cellStyle name="Финансовый 3 2 14 2 3 3" xfId="15423" xr:uid="{00000000-0005-0000-0000-00007D6B0000}"/>
    <cellStyle name="Финансовый 3 2 14 2 3 3 2" xfId="15557" xr:uid="{00000000-0005-0000-0000-00007E6B0000}"/>
    <cellStyle name="Финансовый 3 2 14 2 3 3 3" xfId="19540" xr:uid="{00000000-0005-0000-0000-00007F6B0000}"/>
    <cellStyle name="Финансовый 3 2 14 2 3 3 4" xfId="24480" xr:uid="{00000000-0005-0000-0000-0000806B0000}"/>
    <cellStyle name="Финансовый 3 2 14 2 3 3 5" xfId="26871" xr:uid="{00000000-0005-0000-0000-0000816B0000}"/>
    <cellStyle name="Финансовый 3 2 14 2 3 3 6" xfId="22627" xr:uid="{00000000-0005-0000-0000-0000826B0000}"/>
    <cellStyle name="Финансовый 3 2 14 2 3 3 7" xfId="25869" xr:uid="{00000000-0005-0000-0000-0000836B0000}"/>
    <cellStyle name="Финансовый 3 2 14 2 3 3 8" xfId="32713" xr:uid="{00000000-0005-0000-0000-0000846B0000}"/>
    <cellStyle name="Финансовый 3 2 14 2 3 3 9" xfId="31913" xr:uid="{00000000-0005-0000-0000-0000856B0000}"/>
    <cellStyle name="Финансовый 3 2 14 2 3 4" xfId="18095" xr:uid="{00000000-0005-0000-0000-0000866B0000}"/>
    <cellStyle name="Финансовый 3 2 14 2 3 5" xfId="19407" xr:uid="{00000000-0005-0000-0000-0000876B0000}"/>
    <cellStyle name="Финансовый 3 2 14 2 3 5 2" xfId="24331" xr:uid="{00000000-0005-0000-0000-0000886B0000}"/>
    <cellStyle name="Финансовый 3 2 14 2 3 5 3" xfId="28550" xr:uid="{00000000-0005-0000-0000-0000896B0000}"/>
    <cellStyle name="Финансовый 3 2 14 2 3 5 4" xfId="29987" xr:uid="{00000000-0005-0000-0000-00008A6B0000}"/>
    <cellStyle name="Финансовый 3 2 14 2 3 5 5" xfId="31293" xr:uid="{00000000-0005-0000-0000-00008B6B0000}"/>
    <cellStyle name="Финансовый 3 2 14 2 3 5 6" xfId="34080" xr:uid="{00000000-0005-0000-0000-00008C6B0000}"/>
    <cellStyle name="Финансовый 3 2 14 2 3 5 7" xfId="35416" xr:uid="{00000000-0005-0000-0000-00008D6B0000}"/>
    <cellStyle name="Финансовый 3 2 14 3" xfId="10643" xr:uid="{00000000-0005-0000-0000-00008E6B0000}"/>
    <cellStyle name="Финансовый 3 2 14 3 2" xfId="13222" xr:uid="{00000000-0005-0000-0000-00008F6B0000}"/>
    <cellStyle name="Финансовый 3 2 14 3 3" xfId="15100" xr:uid="{00000000-0005-0000-0000-0000906B0000}"/>
    <cellStyle name="Финансовый 3 2 14 3 3 2" xfId="15880" xr:uid="{00000000-0005-0000-0000-0000916B0000}"/>
    <cellStyle name="Финансовый 3 2 14 3 3 3" xfId="19863" xr:uid="{00000000-0005-0000-0000-0000926B0000}"/>
    <cellStyle name="Финансовый 3 2 14 3 3 4" xfId="23284" xr:uid="{00000000-0005-0000-0000-0000936B0000}"/>
    <cellStyle name="Финансовый 3 2 14 3 3 5" xfId="26649" xr:uid="{00000000-0005-0000-0000-0000946B0000}"/>
    <cellStyle name="Финансовый 3 2 14 3 3 6" xfId="22572" xr:uid="{00000000-0005-0000-0000-0000956B0000}"/>
    <cellStyle name="Финансовый 3 2 14 3 3 7" xfId="25858" xr:uid="{00000000-0005-0000-0000-0000966B0000}"/>
    <cellStyle name="Финансовый 3 2 14 3 3 8" xfId="33036" xr:uid="{00000000-0005-0000-0000-0000976B0000}"/>
    <cellStyle name="Финансовый 3 2 14 3 3 9" xfId="32342" xr:uid="{00000000-0005-0000-0000-0000986B0000}"/>
    <cellStyle name="Финансовый 3 2 14 3 4" xfId="17772" xr:uid="{00000000-0005-0000-0000-0000996B0000}"/>
    <cellStyle name="Финансовый 3 2 14 3 5" xfId="19084" xr:uid="{00000000-0005-0000-0000-00009A6B0000}"/>
    <cellStyle name="Финансовый 3 2 14 3 5 2" xfId="24056" xr:uid="{00000000-0005-0000-0000-00009B6B0000}"/>
    <cellStyle name="Финансовый 3 2 14 3 5 3" xfId="28227" xr:uid="{00000000-0005-0000-0000-00009C6B0000}"/>
    <cellStyle name="Финансовый 3 2 14 3 5 4" xfId="29664" xr:uid="{00000000-0005-0000-0000-00009D6B0000}"/>
    <cellStyle name="Финансовый 3 2 14 3 5 5" xfId="30970" xr:uid="{00000000-0005-0000-0000-00009E6B0000}"/>
    <cellStyle name="Финансовый 3 2 14 3 5 6" xfId="34403" xr:uid="{00000000-0005-0000-0000-00009F6B0000}"/>
    <cellStyle name="Финансовый 3 2 14 3 5 7" xfId="35739" xr:uid="{00000000-0005-0000-0000-0000A06B0000}"/>
    <cellStyle name="Финансовый 3 2 14 4" xfId="11915" xr:uid="{00000000-0005-0000-0000-0000A16B0000}"/>
    <cellStyle name="Финансовый 3 2 14 5" xfId="13870" xr:uid="{00000000-0005-0000-0000-0000A26B0000}"/>
    <cellStyle name="Финансовый 3 2 14 6" xfId="14452" xr:uid="{00000000-0005-0000-0000-0000A36B0000}"/>
    <cellStyle name="Финансовый 3 2 14 6 2" xfId="16528" xr:uid="{00000000-0005-0000-0000-0000A46B0000}"/>
    <cellStyle name="Финансовый 3 2 14 6 3" xfId="20511" xr:uid="{00000000-0005-0000-0000-0000A56B0000}"/>
    <cellStyle name="Финансовый 3 2 14 6 4" xfId="21010" xr:uid="{00000000-0005-0000-0000-0000A66B0000}"/>
    <cellStyle name="Финансовый 3 2 14 6 5" xfId="22929" xr:uid="{00000000-0005-0000-0000-0000A76B0000}"/>
    <cellStyle name="Финансовый 3 2 14 6 6" xfId="27088" xr:uid="{00000000-0005-0000-0000-0000A86B0000}"/>
    <cellStyle name="Финансовый 3 2 14 6 7" xfId="24179" xr:uid="{00000000-0005-0000-0000-0000A96B0000}"/>
    <cellStyle name="Финансовый 3 2 14 6 8" xfId="33684" xr:uid="{00000000-0005-0000-0000-0000AA6B0000}"/>
    <cellStyle name="Финансовый 3 2 14 6 9" xfId="32642" xr:uid="{00000000-0005-0000-0000-0000AB6B0000}"/>
    <cellStyle name="Финансовый 3 2 14 7" xfId="17124" xr:uid="{00000000-0005-0000-0000-0000AC6B0000}"/>
    <cellStyle name="Финансовый 3 2 14 8" xfId="18436" xr:uid="{00000000-0005-0000-0000-0000AD6B0000}"/>
    <cellStyle name="Финансовый 3 2 14 8 2" xfId="22774" xr:uid="{00000000-0005-0000-0000-0000AE6B0000}"/>
    <cellStyle name="Финансовый 3 2 14 8 3" xfId="27579" xr:uid="{00000000-0005-0000-0000-0000AF6B0000}"/>
    <cellStyle name="Финансовый 3 2 14 8 4" xfId="29016" xr:uid="{00000000-0005-0000-0000-0000B06B0000}"/>
    <cellStyle name="Финансовый 3 2 14 8 5" xfId="30322" xr:uid="{00000000-0005-0000-0000-0000B16B0000}"/>
    <cellStyle name="Финансовый 3 2 14 8 6" xfId="35051" xr:uid="{00000000-0005-0000-0000-0000B26B0000}"/>
    <cellStyle name="Финансовый 3 2 14 8 7" xfId="36387" xr:uid="{00000000-0005-0000-0000-0000B36B0000}"/>
    <cellStyle name="Финансовый 3 2 15" xfId="1081" xr:uid="{00000000-0005-0000-0000-0000B46B0000}"/>
    <cellStyle name="Финансовый 3 2 15 2" xfId="6144" xr:uid="{00000000-0005-0000-0000-0000B56B0000}"/>
    <cellStyle name="Финансовый 3 2 15 2 2" xfId="9742" xr:uid="{00000000-0005-0000-0000-0000B66B0000}"/>
    <cellStyle name="Финансовый 3 2 15 2 2 2" xfId="13532" xr:uid="{00000000-0005-0000-0000-0000B76B0000}"/>
    <cellStyle name="Финансовый 3 2 15 2 2 3" xfId="14790" xr:uid="{00000000-0005-0000-0000-0000B86B0000}"/>
    <cellStyle name="Финансовый 3 2 15 2 2 3 2" xfId="16190" xr:uid="{00000000-0005-0000-0000-0000B96B0000}"/>
    <cellStyle name="Финансовый 3 2 15 2 2 3 3" xfId="20173" xr:uid="{00000000-0005-0000-0000-0000BA6B0000}"/>
    <cellStyle name="Финансовый 3 2 15 2 2 3 4" xfId="23250" xr:uid="{00000000-0005-0000-0000-0000BB6B0000}"/>
    <cellStyle name="Финансовый 3 2 15 2 2 3 5" xfId="23817" xr:uid="{00000000-0005-0000-0000-0000BC6B0000}"/>
    <cellStyle name="Финансовый 3 2 15 2 2 3 6" xfId="23875" xr:uid="{00000000-0005-0000-0000-0000BD6B0000}"/>
    <cellStyle name="Финансовый 3 2 15 2 2 3 7" xfId="25864" xr:uid="{00000000-0005-0000-0000-0000BE6B0000}"/>
    <cellStyle name="Финансовый 3 2 15 2 2 3 8" xfId="33346" xr:uid="{00000000-0005-0000-0000-0000BF6B0000}"/>
    <cellStyle name="Финансовый 3 2 15 2 2 3 9" xfId="31439" xr:uid="{00000000-0005-0000-0000-0000C06B0000}"/>
    <cellStyle name="Финансовый 3 2 15 2 2 4" xfId="17462" xr:uid="{00000000-0005-0000-0000-0000C16B0000}"/>
    <cellStyle name="Финансовый 3 2 15 2 2 5" xfId="18774" xr:uid="{00000000-0005-0000-0000-0000C26B0000}"/>
    <cellStyle name="Финансовый 3 2 15 2 2 5 2" xfId="21179" xr:uid="{00000000-0005-0000-0000-0000C36B0000}"/>
    <cellStyle name="Финансовый 3 2 15 2 2 5 3" xfId="27917" xr:uid="{00000000-0005-0000-0000-0000C46B0000}"/>
    <cellStyle name="Финансовый 3 2 15 2 2 5 4" xfId="29354" xr:uid="{00000000-0005-0000-0000-0000C56B0000}"/>
    <cellStyle name="Финансовый 3 2 15 2 2 5 5" xfId="30660" xr:uid="{00000000-0005-0000-0000-0000C66B0000}"/>
    <cellStyle name="Финансовый 3 2 15 2 2 5 6" xfId="34713" xr:uid="{00000000-0005-0000-0000-0000C76B0000}"/>
    <cellStyle name="Финансовый 3 2 15 2 2 5 7" xfId="36049" xr:uid="{00000000-0005-0000-0000-0000C86B0000}"/>
    <cellStyle name="Финансовый 3 2 15 2 3" xfId="12739" xr:uid="{00000000-0005-0000-0000-0000C96B0000}"/>
    <cellStyle name="Финансовый 3 2 15 2 3 2" xfId="12893" xr:uid="{00000000-0005-0000-0000-0000CA6B0000}"/>
    <cellStyle name="Финансовый 3 2 15 2 3 3" xfId="15429" xr:uid="{00000000-0005-0000-0000-0000CB6B0000}"/>
    <cellStyle name="Финансовый 3 2 15 2 3 3 2" xfId="15551" xr:uid="{00000000-0005-0000-0000-0000CC6B0000}"/>
    <cellStyle name="Финансовый 3 2 15 2 3 3 3" xfId="19534" xr:uid="{00000000-0005-0000-0000-0000CD6B0000}"/>
    <cellStyle name="Финансовый 3 2 15 2 3 3 4" xfId="25326" xr:uid="{00000000-0005-0000-0000-0000CE6B0000}"/>
    <cellStyle name="Финансовый 3 2 15 2 3 3 5" xfId="23850" xr:uid="{00000000-0005-0000-0000-0000CF6B0000}"/>
    <cellStyle name="Финансовый 3 2 15 2 3 3 6" xfId="24446" xr:uid="{00000000-0005-0000-0000-0000D06B0000}"/>
    <cellStyle name="Финансовый 3 2 15 2 3 3 7" xfId="25629" xr:uid="{00000000-0005-0000-0000-0000D16B0000}"/>
    <cellStyle name="Финансовый 3 2 15 2 3 3 8" xfId="32707" xr:uid="{00000000-0005-0000-0000-0000D26B0000}"/>
    <cellStyle name="Финансовый 3 2 15 2 3 3 9" xfId="31963" xr:uid="{00000000-0005-0000-0000-0000D36B0000}"/>
    <cellStyle name="Финансовый 3 2 15 2 3 4" xfId="18101" xr:uid="{00000000-0005-0000-0000-0000D46B0000}"/>
    <cellStyle name="Финансовый 3 2 15 2 3 5" xfId="19413" xr:uid="{00000000-0005-0000-0000-0000D56B0000}"/>
    <cellStyle name="Финансовый 3 2 15 2 3 5 2" xfId="23148" xr:uid="{00000000-0005-0000-0000-0000D66B0000}"/>
    <cellStyle name="Финансовый 3 2 15 2 3 5 3" xfId="28556" xr:uid="{00000000-0005-0000-0000-0000D76B0000}"/>
    <cellStyle name="Финансовый 3 2 15 2 3 5 4" xfId="29993" xr:uid="{00000000-0005-0000-0000-0000D86B0000}"/>
    <cellStyle name="Финансовый 3 2 15 2 3 5 5" xfId="31299" xr:uid="{00000000-0005-0000-0000-0000D96B0000}"/>
    <cellStyle name="Финансовый 3 2 15 2 3 5 6" xfId="34074" xr:uid="{00000000-0005-0000-0000-0000DA6B0000}"/>
    <cellStyle name="Финансовый 3 2 15 2 3 5 7" xfId="35410" xr:uid="{00000000-0005-0000-0000-0000DB6B0000}"/>
    <cellStyle name="Финансовый 3 2 15 3" xfId="10973" xr:uid="{00000000-0005-0000-0000-0000DC6B0000}"/>
    <cellStyle name="Финансовый 3 2 15 3 2" xfId="13215" xr:uid="{00000000-0005-0000-0000-0000DD6B0000}"/>
    <cellStyle name="Финансовый 3 2 15 3 3" xfId="15107" xr:uid="{00000000-0005-0000-0000-0000DE6B0000}"/>
    <cellStyle name="Финансовый 3 2 15 3 3 2" xfId="15873" xr:uid="{00000000-0005-0000-0000-0000DF6B0000}"/>
    <cellStyle name="Финансовый 3 2 15 3 3 3" xfId="19856" xr:uid="{00000000-0005-0000-0000-0000E06B0000}"/>
    <cellStyle name="Финансовый 3 2 15 3 3 4" xfId="24423" xr:uid="{00000000-0005-0000-0000-0000E16B0000}"/>
    <cellStyle name="Финансовый 3 2 15 3 3 5" xfId="24819" xr:uid="{00000000-0005-0000-0000-0000E26B0000}"/>
    <cellStyle name="Финансовый 3 2 15 3 3 6" xfId="20832" xr:uid="{00000000-0005-0000-0000-0000E36B0000}"/>
    <cellStyle name="Финансовый 3 2 15 3 3 7" xfId="21846" xr:uid="{00000000-0005-0000-0000-0000E46B0000}"/>
    <cellStyle name="Финансовый 3 2 15 3 3 8" xfId="33029" xr:uid="{00000000-0005-0000-0000-0000E56B0000}"/>
    <cellStyle name="Финансовый 3 2 15 3 3 9" xfId="31626" xr:uid="{00000000-0005-0000-0000-0000E66B0000}"/>
    <cellStyle name="Финансовый 3 2 15 3 4" xfId="17779" xr:uid="{00000000-0005-0000-0000-0000E76B0000}"/>
    <cellStyle name="Финансовый 3 2 15 3 5" xfId="19091" xr:uid="{00000000-0005-0000-0000-0000E86B0000}"/>
    <cellStyle name="Финансовый 3 2 15 3 5 2" xfId="24768" xr:uid="{00000000-0005-0000-0000-0000E96B0000}"/>
    <cellStyle name="Финансовый 3 2 15 3 5 3" xfId="28234" xr:uid="{00000000-0005-0000-0000-0000EA6B0000}"/>
    <cellStyle name="Финансовый 3 2 15 3 5 4" xfId="29671" xr:uid="{00000000-0005-0000-0000-0000EB6B0000}"/>
    <cellStyle name="Финансовый 3 2 15 3 5 5" xfId="30977" xr:uid="{00000000-0005-0000-0000-0000EC6B0000}"/>
    <cellStyle name="Финансовый 3 2 15 3 5 6" xfId="34396" xr:uid="{00000000-0005-0000-0000-0000ED6B0000}"/>
    <cellStyle name="Финансовый 3 2 15 3 5 7" xfId="35732" xr:uid="{00000000-0005-0000-0000-0000EE6B0000}"/>
    <cellStyle name="Финансовый 3 2 15 4" xfId="12313" xr:uid="{00000000-0005-0000-0000-0000EF6B0000}"/>
    <cellStyle name="Финансовый 3 2 15 5" xfId="13863" xr:uid="{00000000-0005-0000-0000-0000F06B0000}"/>
    <cellStyle name="Финансовый 3 2 15 6" xfId="14459" xr:uid="{00000000-0005-0000-0000-0000F16B0000}"/>
    <cellStyle name="Финансовый 3 2 15 6 2" xfId="16521" xr:uid="{00000000-0005-0000-0000-0000F26B0000}"/>
    <cellStyle name="Финансовый 3 2 15 6 3" xfId="20504" xr:uid="{00000000-0005-0000-0000-0000F36B0000}"/>
    <cellStyle name="Финансовый 3 2 15 6 4" xfId="23278" xr:uid="{00000000-0005-0000-0000-0000F46B0000}"/>
    <cellStyle name="Финансовый 3 2 15 6 5" xfId="25205" xr:uid="{00000000-0005-0000-0000-0000F56B0000}"/>
    <cellStyle name="Финансовый 3 2 15 6 6" xfId="24341" xr:uid="{00000000-0005-0000-0000-0000F66B0000}"/>
    <cellStyle name="Финансовый 3 2 15 6 7" xfId="26384" xr:uid="{00000000-0005-0000-0000-0000F76B0000}"/>
    <cellStyle name="Финансовый 3 2 15 6 8" xfId="33677" xr:uid="{00000000-0005-0000-0000-0000F86B0000}"/>
    <cellStyle name="Финансовый 3 2 15 6 9" xfId="32209" xr:uid="{00000000-0005-0000-0000-0000F96B0000}"/>
    <cellStyle name="Финансовый 3 2 15 7" xfId="17131" xr:uid="{00000000-0005-0000-0000-0000FA6B0000}"/>
    <cellStyle name="Финансовый 3 2 15 8" xfId="18443" xr:uid="{00000000-0005-0000-0000-0000FB6B0000}"/>
    <cellStyle name="Финансовый 3 2 15 8 2" xfId="22136" xr:uid="{00000000-0005-0000-0000-0000FC6B0000}"/>
    <cellStyle name="Финансовый 3 2 15 8 3" xfId="27586" xr:uid="{00000000-0005-0000-0000-0000FD6B0000}"/>
    <cellStyle name="Финансовый 3 2 15 8 4" xfId="29023" xr:uid="{00000000-0005-0000-0000-0000FE6B0000}"/>
    <cellStyle name="Финансовый 3 2 15 8 5" xfId="30329" xr:uid="{00000000-0005-0000-0000-0000FF6B0000}"/>
    <cellStyle name="Финансовый 3 2 15 8 6" xfId="35044" xr:uid="{00000000-0005-0000-0000-0000006C0000}"/>
    <cellStyle name="Финансовый 3 2 15 8 7" xfId="36380" xr:uid="{00000000-0005-0000-0000-0000016C0000}"/>
    <cellStyle name="Финансовый 3 2 16" xfId="1184" xr:uid="{00000000-0005-0000-0000-0000026C0000}"/>
    <cellStyle name="Финансовый 3 2 16 2" xfId="6210" xr:uid="{00000000-0005-0000-0000-0000036C0000}"/>
    <cellStyle name="Финансовый 3 2 16 2 2" xfId="9841" xr:uid="{00000000-0005-0000-0000-0000046C0000}"/>
    <cellStyle name="Финансовый 3 2 16 2 2 2" xfId="13508" xr:uid="{00000000-0005-0000-0000-0000056C0000}"/>
    <cellStyle name="Финансовый 3 2 16 2 2 3" xfId="14814" xr:uid="{00000000-0005-0000-0000-0000066C0000}"/>
    <cellStyle name="Финансовый 3 2 16 2 2 3 2" xfId="16166" xr:uid="{00000000-0005-0000-0000-0000076C0000}"/>
    <cellStyle name="Финансовый 3 2 16 2 2 3 3" xfId="20149" xr:uid="{00000000-0005-0000-0000-0000086C0000}"/>
    <cellStyle name="Финансовый 3 2 16 2 2 3 4" xfId="22063" xr:uid="{00000000-0005-0000-0000-0000096C0000}"/>
    <cellStyle name="Финансовый 3 2 16 2 2 3 5" xfId="23152" xr:uid="{00000000-0005-0000-0000-00000A6C0000}"/>
    <cellStyle name="Финансовый 3 2 16 2 2 3 6" xfId="22454" xr:uid="{00000000-0005-0000-0000-00000B6C0000}"/>
    <cellStyle name="Финансовый 3 2 16 2 2 3 7" xfId="28645" xr:uid="{00000000-0005-0000-0000-00000C6C0000}"/>
    <cellStyle name="Финансовый 3 2 16 2 2 3 8" xfId="33322" xr:uid="{00000000-0005-0000-0000-00000D6C0000}"/>
    <cellStyle name="Финансовый 3 2 16 2 2 3 9" xfId="31769" xr:uid="{00000000-0005-0000-0000-00000E6C0000}"/>
    <cellStyle name="Финансовый 3 2 16 2 2 4" xfId="17486" xr:uid="{00000000-0005-0000-0000-00000F6C0000}"/>
    <cellStyle name="Финансовый 3 2 16 2 2 5" xfId="18798" xr:uid="{00000000-0005-0000-0000-0000106C0000}"/>
    <cellStyle name="Финансовый 3 2 16 2 2 5 2" xfId="21718" xr:uid="{00000000-0005-0000-0000-0000116C0000}"/>
    <cellStyle name="Финансовый 3 2 16 2 2 5 3" xfId="27941" xr:uid="{00000000-0005-0000-0000-0000126C0000}"/>
    <cellStyle name="Финансовый 3 2 16 2 2 5 4" xfId="29378" xr:uid="{00000000-0005-0000-0000-0000136C0000}"/>
    <cellStyle name="Финансовый 3 2 16 2 2 5 5" xfId="30684" xr:uid="{00000000-0005-0000-0000-0000146C0000}"/>
    <cellStyle name="Финансовый 3 2 16 2 2 5 6" xfId="34689" xr:uid="{00000000-0005-0000-0000-0000156C0000}"/>
    <cellStyle name="Финансовый 3 2 16 2 2 5 7" xfId="36025" xr:uid="{00000000-0005-0000-0000-0000166C0000}"/>
    <cellStyle name="Финансовый 3 2 16 2 3" xfId="12760" xr:uid="{00000000-0005-0000-0000-0000176C0000}"/>
    <cellStyle name="Финансовый 3 2 16 2 3 2" xfId="12872" xr:uid="{00000000-0005-0000-0000-0000186C0000}"/>
    <cellStyle name="Финансовый 3 2 16 2 3 3" xfId="15450" xr:uid="{00000000-0005-0000-0000-0000196C0000}"/>
    <cellStyle name="Финансовый 3 2 16 2 3 3 2" xfId="15530" xr:uid="{00000000-0005-0000-0000-00001A6C0000}"/>
    <cellStyle name="Финансовый 3 2 16 2 3 3 3" xfId="19513" xr:uid="{00000000-0005-0000-0000-00001B6C0000}"/>
    <cellStyle name="Финансовый 3 2 16 2 3 3 4" xfId="23241" xr:uid="{00000000-0005-0000-0000-00001C6C0000}"/>
    <cellStyle name="Финансовый 3 2 16 2 3 3 5" xfId="25728" xr:uid="{00000000-0005-0000-0000-00001D6C0000}"/>
    <cellStyle name="Финансовый 3 2 16 2 3 3 6" xfId="23469" xr:uid="{00000000-0005-0000-0000-00001E6C0000}"/>
    <cellStyle name="Финансовый 3 2 16 2 3 3 7" xfId="25966" xr:uid="{00000000-0005-0000-0000-00001F6C0000}"/>
    <cellStyle name="Финансовый 3 2 16 2 3 3 8" xfId="32686" xr:uid="{00000000-0005-0000-0000-0000206C0000}"/>
    <cellStyle name="Финансовый 3 2 16 2 3 3 9" xfId="31538" xr:uid="{00000000-0005-0000-0000-0000216C0000}"/>
    <cellStyle name="Финансовый 3 2 16 2 3 4" xfId="18122" xr:uid="{00000000-0005-0000-0000-0000226C0000}"/>
    <cellStyle name="Финансовый 3 2 16 2 3 5" xfId="19434" xr:uid="{00000000-0005-0000-0000-0000236C0000}"/>
    <cellStyle name="Финансовый 3 2 16 2 3 5 2" xfId="23426" xr:uid="{00000000-0005-0000-0000-0000246C0000}"/>
    <cellStyle name="Финансовый 3 2 16 2 3 5 3" xfId="28577" xr:uid="{00000000-0005-0000-0000-0000256C0000}"/>
    <cellStyle name="Финансовый 3 2 16 2 3 5 4" xfId="30014" xr:uid="{00000000-0005-0000-0000-0000266C0000}"/>
    <cellStyle name="Финансовый 3 2 16 2 3 5 5" xfId="31320" xr:uid="{00000000-0005-0000-0000-0000276C0000}"/>
    <cellStyle name="Финансовый 3 2 16 2 3 5 6" xfId="34053" xr:uid="{00000000-0005-0000-0000-0000286C0000}"/>
    <cellStyle name="Финансовый 3 2 16 2 3 5 7" xfId="35389" xr:uid="{00000000-0005-0000-0000-0000296C0000}"/>
    <cellStyle name="Финансовый 3 2 16 3" xfId="11070" xr:uid="{00000000-0005-0000-0000-00002A6C0000}"/>
    <cellStyle name="Финансовый 3 2 16 3 2" xfId="13193" xr:uid="{00000000-0005-0000-0000-00002B6C0000}"/>
    <cellStyle name="Финансовый 3 2 16 3 3" xfId="15129" xr:uid="{00000000-0005-0000-0000-00002C6C0000}"/>
    <cellStyle name="Финансовый 3 2 16 3 3 2" xfId="15851" xr:uid="{00000000-0005-0000-0000-00002D6C0000}"/>
    <cellStyle name="Финансовый 3 2 16 3 3 3" xfId="19834" xr:uid="{00000000-0005-0000-0000-00002E6C0000}"/>
    <cellStyle name="Финансовый 3 2 16 3 3 4" xfId="24351" xr:uid="{00000000-0005-0000-0000-00002F6C0000}"/>
    <cellStyle name="Финансовый 3 2 16 3 3 5" xfId="21917" xr:uid="{00000000-0005-0000-0000-0000306C0000}"/>
    <cellStyle name="Финансовый 3 2 16 3 3 6" xfId="27166" xr:uid="{00000000-0005-0000-0000-0000316C0000}"/>
    <cellStyle name="Финансовый 3 2 16 3 3 7" xfId="21869" xr:uid="{00000000-0005-0000-0000-0000326C0000}"/>
    <cellStyle name="Финансовый 3 2 16 3 3 8" xfId="33007" xr:uid="{00000000-0005-0000-0000-0000336C0000}"/>
    <cellStyle name="Финансовый 3 2 16 3 3 9" xfId="31945" xr:uid="{00000000-0005-0000-0000-0000346C0000}"/>
    <cellStyle name="Финансовый 3 2 16 3 4" xfId="17801" xr:uid="{00000000-0005-0000-0000-0000356C0000}"/>
    <cellStyle name="Финансовый 3 2 16 3 5" xfId="19113" xr:uid="{00000000-0005-0000-0000-0000366C0000}"/>
    <cellStyle name="Финансовый 3 2 16 3 5 2" xfId="21948" xr:uid="{00000000-0005-0000-0000-0000376C0000}"/>
    <cellStyle name="Финансовый 3 2 16 3 5 3" xfId="28256" xr:uid="{00000000-0005-0000-0000-0000386C0000}"/>
    <cellStyle name="Финансовый 3 2 16 3 5 4" xfId="29693" xr:uid="{00000000-0005-0000-0000-0000396C0000}"/>
    <cellStyle name="Финансовый 3 2 16 3 5 5" xfId="30999" xr:uid="{00000000-0005-0000-0000-00003A6C0000}"/>
    <cellStyle name="Финансовый 3 2 16 3 5 6" xfId="34374" xr:uid="{00000000-0005-0000-0000-00003B6C0000}"/>
    <cellStyle name="Финансовый 3 2 16 3 5 7" xfId="35710" xr:uid="{00000000-0005-0000-0000-00003C6C0000}"/>
    <cellStyle name="Финансовый 3 2 16 4" xfId="12379" xr:uid="{00000000-0005-0000-0000-00003D6C0000}"/>
    <cellStyle name="Финансовый 3 2 16 5" xfId="13841" xr:uid="{00000000-0005-0000-0000-00003E6C0000}"/>
    <cellStyle name="Финансовый 3 2 16 6" xfId="14481" xr:uid="{00000000-0005-0000-0000-00003F6C0000}"/>
    <cellStyle name="Финансовый 3 2 16 6 2" xfId="16499" xr:uid="{00000000-0005-0000-0000-0000406C0000}"/>
    <cellStyle name="Финансовый 3 2 16 6 3" xfId="20482" xr:uid="{00000000-0005-0000-0000-0000416C0000}"/>
    <cellStyle name="Финансовый 3 2 16 6 4" xfId="23254" xr:uid="{00000000-0005-0000-0000-0000426C0000}"/>
    <cellStyle name="Финансовый 3 2 16 6 5" xfId="24409" xr:uid="{00000000-0005-0000-0000-0000436C0000}"/>
    <cellStyle name="Финансовый 3 2 16 6 6" xfId="27268" xr:uid="{00000000-0005-0000-0000-0000446C0000}"/>
    <cellStyle name="Финансовый 3 2 16 6 7" xfId="27098" xr:uid="{00000000-0005-0000-0000-0000456C0000}"/>
    <cellStyle name="Финансовый 3 2 16 6 8" xfId="33655" xr:uid="{00000000-0005-0000-0000-0000466C0000}"/>
    <cellStyle name="Финансовый 3 2 16 6 9" xfId="32624" xr:uid="{00000000-0005-0000-0000-0000476C0000}"/>
    <cellStyle name="Финансовый 3 2 16 7" xfId="17153" xr:uid="{00000000-0005-0000-0000-0000486C0000}"/>
    <cellStyle name="Финансовый 3 2 16 8" xfId="18465" xr:uid="{00000000-0005-0000-0000-0000496C0000}"/>
    <cellStyle name="Финансовый 3 2 16 8 2" xfId="22785" xr:uid="{00000000-0005-0000-0000-00004A6C0000}"/>
    <cellStyle name="Финансовый 3 2 16 8 3" xfId="27608" xr:uid="{00000000-0005-0000-0000-00004B6C0000}"/>
    <cellStyle name="Финансовый 3 2 16 8 4" xfId="29045" xr:uid="{00000000-0005-0000-0000-00004C6C0000}"/>
    <cellStyle name="Финансовый 3 2 16 8 5" xfId="30351" xr:uid="{00000000-0005-0000-0000-00004D6C0000}"/>
    <cellStyle name="Финансовый 3 2 16 8 6" xfId="35022" xr:uid="{00000000-0005-0000-0000-00004E6C0000}"/>
    <cellStyle name="Финансовый 3 2 16 8 7" xfId="36358" xr:uid="{00000000-0005-0000-0000-00004F6C0000}"/>
    <cellStyle name="Финансовый 3 2 17" xfId="1245" xr:uid="{00000000-0005-0000-0000-0000506C0000}"/>
    <cellStyle name="Финансовый 3 2 17 2" xfId="6251" xr:uid="{00000000-0005-0000-0000-0000516C0000}"/>
    <cellStyle name="Финансовый 3 2 17 2 2" xfId="9902" xr:uid="{00000000-0005-0000-0000-0000526C0000}"/>
    <cellStyle name="Финансовый 3 2 17 2 2 2" xfId="13493" xr:uid="{00000000-0005-0000-0000-0000536C0000}"/>
    <cellStyle name="Финансовый 3 2 17 2 2 3" xfId="14829" xr:uid="{00000000-0005-0000-0000-0000546C0000}"/>
    <cellStyle name="Финансовый 3 2 17 2 2 3 2" xfId="16151" xr:uid="{00000000-0005-0000-0000-0000556C0000}"/>
    <cellStyle name="Финансовый 3 2 17 2 2 3 3" xfId="20134" xr:uid="{00000000-0005-0000-0000-0000566C0000}"/>
    <cellStyle name="Финансовый 3 2 17 2 2 3 4" xfId="25185" xr:uid="{00000000-0005-0000-0000-0000576C0000}"/>
    <cellStyle name="Финансовый 3 2 17 2 2 3 5" xfId="25641" xr:uid="{00000000-0005-0000-0000-0000586C0000}"/>
    <cellStyle name="Финансовый 3 2 17 2 2 3 6" xfId="25466" xr:uid="{00000000-0005-0000-0000-0000596C0000}"/>
    <cellStyle name="Финансовый 3 2 17 2 2 3 7" xfId="27205" xr:uid="{00000000-0005-0000-0000-00005A6C0000}"/>
    <cellStyle name="Финансовый 3 2 17 2 2 3 8" xfId="33307" xr:uid="{00000000-0005-0000-0000-00005B6C0000}"/>
    <cellStyle name="Финансовый 3 2 17 2 2 3 9" xfId="32156" xr:uid="{00000000-0005-0000-0000-00005C6C0000}"/>
    <cellStyle name="Финансовый 3 2 17 2 2 4" xfId="17501" xr:uid="{00000000-0005-0000-0000-00005D6C0000}"/>
    <cellStyle name="Финансовый 3 2 17 2 2 5" xfId="18813" xr:uid="{00000000-0005-0000-0000-00005E6C0000}"/>
    <cellStyle name="Финансовый 3 2 17 2 2 5 2" xfId="21396" xr:uid="{00000000-0005-0000-0000-00005F6C0000}"/>
    <cellStyle name="Финансовый 3 2 17 2 2 5 3" xfId="27956" xr:uid="{00000000-0005-0000-0000-0000606C0000}"/>
    <cellStyle name="Финансовый 3 2 17 2 2 5 4" xfId="29393" xr:uid="{00000000-0005-0000-0000-0000616C0000}"/>
    <cellStyle name="Финансовый 3 2 17 2 2 5 5" xfId="30699" xr:uid="{00000000-0005-0000-0000-0000626C0000}"/>
    <cellStyle name="Финансовый 3 2 17 2 2 5 6" xfId="34674" xr:uid="{00000000-0005-0000-0000-0000636C0000}"/>
    <cellStyle name="Финансовый 3 2 17 2 2 5 7" xfId="36010" xr:uid="{00000000-0005-0000-0000-0000646C0000}"/>
    <cellStyle name="Финансовый 3 2 17 2 3" xfId="12773" xr:uid="{00000000-0005-0000-0000-0000656C0000}"/>
    <cellStyle name="Финансовый 3 2 17 2 3 2" xfId="12859" xr:uid="{00000000-0005-0000-0000-0000666C0000}"/>
    <cellStyle name="Финансовый 3 2 17 2 3 3" xfId="15463" xr:uid="{00000000-0005-0000-0000-0000676C0000}"/>
    <cellStyle name="Финансовый 3 2 17 2 3 3 2" xfId="15517" xr:uid="{00000000-0005-0000-0000-0000686C0000}"/>
    <cellStyle name="Финансовый 3 2 17 2 3 3 3" xfId="19500" xr:uid="{00000000-0005-0000-0000-0000696C0000}"/>
    <cellStyle name="Финансовый 3 2 17 2 3 3 4" xfId="22339" xr:uid="{00000000-0005-0000-0000-00006A6C0000}"/>
    <cellStyle name="Финансовый 3 2 17 2 3 3 5" xfId="20927" xr:uid="{00000000-0005-0000-0000-00006B6C0000}"/>
    <cellStyle name="Финансовый 3 2 17 2 3 3 6" xfId="23964" xr:uid="{00000000-0005-0000-0000-00006C6C0000}"/>
    <cellStyle name="Финансовый 3 2 17 2 3 3 7" xfId="28757" xr:uid="{00000000-0005-0000-0000-00006D6C0000}"/>
    <cellStyle name="Финансовый 3 2 17 2 3 3 8" xfId="32673" xr:uid="{00000000-0005-0000-0000-00006E6C0000}"/>
    <cellStyle name="Финансовый 3 2 17 2 3 3 9" xfId="32015" xr:uid="{00000000-0005-0000-0000-00006F6C0000}"/>
    <cellStyle name="Финансовый 3 2 17 2 3 4" xfId="18135" xr:uid="{00000000-0005-0000-0000-0000706C0000}"/>
    <cellStyle name="Финансовый 3 2 17 2 3 5" xfId="19447" xr:uid="{00000000-0005-0000-0000-0000716C0000}"/>
    <cellStyle name="Финансовый 3 2 17 2 3 5 2" xfId="21710" xr:uid="{00000000-0005-0000-0000-0000726C0000}"/>
    <cellStyle name="Финансовый 3 2 17 2 3 5 3" xfId="28590" xr:uid="{00000000-0005-0000-0000-0000736C0000}"/>
    <cellStyle name="Финансовый 3 2 17 2 3 5 4" xfId="30027" xr:uid="{00000000-0005-0000-0000-0000746C0000}"/>
    <cellStyle name="Финансовый 3 2 17 2 3 5 5" xfId="31333" xr:uid="{00000000-0005-0000-0000-0000756C0000}"/>
    <cellStyle name="Финансовый 3 2 17 2 3 5 6" xfId="34040" xr:uid="{00000000-0005-0000-0000-0000766C0000}"/>
    <cellStyle name="Финансовый 3 2 17 2 3 5 7" xfId="35376" xr:uid="{00000000-0005-0000-0000-0000776C0000}"/>
    <cellStyle name="Финансовый 3 2 17 3" xfId="11130" xr:uid="{00000000-0005-0000-0000-0000786C0000}"/>
    <cellStyle name="Финансовый 3 2 17 3 2" xfId="13179" xr:uid="{00000000-0005-0000-0000-0000796C0000}"/>
    <cellStyle name="Финансовый 3 2 17 3 3" xfId="15143" xr:uid="{00000000-0005-0000-0000-00007A6C0000}"/>
    <cellStyle name="Финансовый 3 2 17 3 3 2" xfId="15837" xr:uid="{00000000-0005-0000-0000-00007B6C0000}"/>
    <cellStyle name="Финансовый 3 2 17 3 3 3" xfId="19820" xr:uid="{00000000-0005-0000-0000-00007C6C0000}"/>
    <cellStyle name="Финансовый 3 2 17 3 3 4" xfId="22573" xr:uid="{00000000-0005-0000-0000-00007D6C0000}"/>
    <cellStyle name="Финансовый 3 2 17 3 3 5" xfId="26460" xr:uid="{00000000-0005-0000-0000-00007E6C0000}"/>
    <cellStyle name="Финансовый 3 2 17 3 3 6" xfId="26898" xr:uid="{00000000-0005-0000-0000-00007F6C0000}"/>
    <cellStyle name="Финансовый 3 2 17 3 3 7" xfId="22941" xr:uid="{00000000-0005-0000-0000-0000806C0000}"/>
    <cellStyle name="Финансовый 3 2 17 3 3 8" xfId="32993" xr:uid="{00000000-0005-0000-0000-0000816C0000}"/>
    <cellStyle name="Финансовый 3 2 17 3 3 9" xfId="31993" xr:uid="{00000000-0005-0000-0000-0000826C0000}"/>
    <cellStyle name="Финансовый 3 2 17 3 4" xfId="17815" xr:uid="{00000000-0005-0000-0000-0000836C0000}"/>
    <cellStyle name="Финансовый 3 2 17 3 5" xfId="19127" xr:uid="{00000000-0005-0000-0000-0000846C0000}"/>
    <cellStyle name="Финансовый 3 2 17 3 5 2" xfId="22438" xr:uid="{00000000-0005-0000-0000-0000856C0000}"/>
    <cellStyle name="Финансовый 3 2 17 3 5 3" xfId="28270" xr:uid="{00000000-0005-0000-0000-0000866C0000}"/>
    <cellStyle name="Финансовый 3 2 17 3 5 4" xfId="29707" xr:uid="{00000000-0005-0000-0000-0000876C0000}"/>
    <cellStyle name="Финансовый 3 2 17 3 5 5" xfId="31013" xr:uid="{00000000-0005-0000-0000-0000886C0000}"/>
    <cellStyle name="Финансовый 3 2 17 3 5 6" xfId="34360" xr:uid="{00000000-0005-0000-0000-0000896C0000}"/>
    <cellStyle name="Финансовый 3 2 17 3 5 7" xfId="35696" xr:uid="{00000000-0005-0000-0000-00008A6C0000}"/>
    <cellStyle name="Финансовый 3 2 17 4" xfId="12420" xr:uid="{00000000-0005-0000-0000-00008B6C0000}"/>
    <cellStyle name="Финансовый 3 2 17 5" xfId="13827" xr:uid="{00000000-0005-0000-0000-00008C6C0000}"/>
    <cellStyle name="Финансовый 3 2 17 6" xfId="14495" xr:uid="{00000000-0005-0000-0000-00008D6C0000}"/>
    <cellStyle name="Финансовый 3 2 17 6 2" xfId="16485" xr:uid="{00000000-0005-0000-0000-00008E6C0000}"/>
    <cellStyle name="Финансовый 3 2 17 6 3" xfId="20468" xr:uid="{00000000-0005-0000-0000-00008F6C0000}"/>
    <cellStyle name="Финансовый 3 2 17 6 4" xfId="22007" xr:uid="{00000000-0005-0000-0000-0000906C0000}"/>
    <cellStyle name="Финансовый 3 2 17 6 5" xfId="23760" xr:uid="{00000000-0005-0000-0000-0000916C0000}"/>
    <cellStyle name="Финансовый 3 2 17 6 6" xfId="24553" xr:uid="{00000000-0005-0000-0000-0000926C0000}"/>
    <cellStyle name="Финансовый 3 2 17 6 7" xfId="25884" xr:uid="{00000000-0005-0000-0000-0000936C0000}"/>
    <cellStyle name="Финансовый 3 2 17 6 8" xfId="33641" xr:uid="{00000000-0005-0000-0000-0000946C0000}"/>
    <cellStyle name="Финансовый 3 2 17 6 9" xfId="31754" xr:uid="{00000000-0005-0000-0000-0000956C0000}"/>
    <cellStyle name="Финансовый 3 2 17 7" xfId="17167" xr:uid="{00000000-0005-0000-0000-0000966C0000}"/>
    <cellStyle name="Финансовый 3 2 17 8" xfId="18479" xr:uid="{00000000-0005-0000-0000-0000976C0000}"/>
    <cellStyle name="Финансовый 3 2 17 8 2" xfId="20890" xr:uid="{00000000-0005-0000-0000-0000986C0000}"/>
    <cellStyle name="Финансовый 3 2 17 8 3" xfId="27622" xr:uid="{00000000-0005-0000-0000-0000996C0000}"/>
    <cellStyle name="Финансовый 3 2 17 8 4" xfId="29059" xr:uid="{00000000-0005-0000-0000-00009A6C0000}"/>
    <cellStyle name="Финансовый 3 2 17 8 5" xfId="30365" xr:uid="{00000000-0005-0000-0000-00009B6C0000}"/>
    <cellStyle name="Финансовый 3 2 17 8 6" xfId="35008" xr:uid="{00000000-0005-0000-0000-00009C6C0000}"/>
    <cellStyle name="Финансовый 3 2 17 8 7" xfId="36344" xr:uid="{00000000-0005-0000-0000-00009D6C0000}"/>
    <cellStyle name="Финансовый 3 2 18" xfId="1289" xr:uid="{00000000-0005-0000-0000-00009E6C0000}"/>
    <cellStyle name="Финансовый 3 2 18 2" xfId="7917" xr:uid="{00000000-0005-0000-0000-00009F6C0000}"/>
    <cellStyle name="Финансовый 3 2 18 2 2" xfId="13741" xr:uid="{00000000-0005-0000-0000-0000A06C0000}"/>
    <cellStyle name="Финансовый 3 2 18 2 3" xfId="14581" xr:uid="{00000000-0005-0000-0000-0000A16C0000}"/>
    <cellStyle name="Финансовый 3 2 18 2 3 2" xfId="16399" xr:uid="{00000000-0005-0000-0000-0000A26C0000}"/>
    <cellStyle name="Финансовый 3 2 18 2 3 3" xfId="20382" xr:uid="{00000000-0005-0000-0000-0000A36C0000}"/>
    <cellStyle name="Финансовый 3 2 18 2 3 4" xfId="24265" xr:uid="{00000000-0005-0000-0000-0000A46C0000}"/>
    <cellStyle name="Финансовый 3 2 18 2 3 5" xfId="24541" xr:uid="{00000000-0005-0000-0000-0000A56C0000}"/>
    <cellStyle name="Финансовый 3 2 18 2 3 6" xfId="25381" xr:uid="{00000000-0005-0000-0000-0000A66C0000}"/>
    <cellStyle name="Финансовый 3 2 18 2 3 7" xfId="26732" xr:uid="{00000000-0005-0000-0000-0000A76C0000}"/>
    <cellStyle name="Финансовый 3 2 18 2 3 8" xfId="33555" xr:uid="{00000000-0005-0000-0000-0000A86C0000}"/>
    <cellStyle name="Финансовый 3 2 18 2 3 9" xfId="31579" xr:uid="{00000000-0005-0000-0000-0000A96C0000}"/>
    <cellStyle name="Финансовый 3 2 18 2 4" xfId="17253" xr:uid="{00000000-0005-0000-0000-0000AA6C0000}"/>
    <cellStyle name="Финансовый 3 2 18 2 5" xfId="18565" xr:uid="{00000000-0005-0000-0000-0000AB6C0000}"/>
    <cellStyle name="Финансовый 3 2 18 2 5 2" xfId="20979" xr:uid="{00000000-0005-0000-0000-0000AC6C0000}"/>
    <cellStyle name="Финансовый 3 2 18 2 5 3" xfId="27708" xr:uid="{00000000-0005-0000-0000-0000AD6C0000}"/>
    <cellStyle name="Финансовый 3 2 18 2 5 4" xfId="29145" xr:uid="{00000000-0005-0000-0000-0000AE6C0000}"/>
    <cellStyle name="Финансовый 3 2 18 2 5 5" xfId="30451" xr:uid="{00000000-0005-0000-0000-0000AF6C0000}"/>
    <cellStyle name="Финансовый 3 2 18 2 5 6" xfId="34922" xr:uid="{00000000-0005-0000-0000-0000B06C0000}"/>
    <cellStyle name="Финансовый 3 2 18 2 5 7" xfId="36258" xr:uid="{00000000-0005-0000-0000-0000B16C0000}"/>
    <cellStyle name="Финансовый 3 2 18 3" xfId="12539" xr:uid="{00000000-0005-0000-0000-0000B26C0000}"/>
    <cellStyle name="Финансовый 3 2 18 3 2" xfId="13093" xr:uid="{00000000-0005-0000-0000-0000B36C0000}"/>
    <cellStyle name="Финансовый 3 2 18 3 3" xfId="15229" xr:uid="{00000000-0005-0000-0000-0000B46C0000}"/>
    <cellStyle name="Финансовый 3 2 18 3 3 2" xfId="15751" xr:uid="{00000000-0005-0000-0000-0000B56C0000}"/>
    <cellStyle name="Финансовый 3 2 18 3 3 3" xfId="19734" xr:uid="{00000000-0005-0000-0000-0000B66C0000}"/>
    <cellStyle name="Финансовый 3 2 18 3 3 4" xfId="25076" xr:uid="{00000000-0005-0000-0000-0000B76C0000}"/>
    <cellStyle name="Финансовый 3 2 18 3 3 5" xfId="25908" xr:uid="{00000000-0005-0000-0000-0000B86C0000}"/>
    <cellStyle name="Финансовый 3 2 18 3 3 6" xfId="23360" xr:uid="{00000000-0005-0000-0000-0000B96C0000}"/>
    <cellStyle name="Финансовый 3 2 18 3 3 7" xfId="26018" xr:uid="{00000000-0005-0000-0000-0000BA6C0000}"/>
    <cellStyle name="Финансовый 3 2 18 3 3 8" xfId="32907" xr:uid="{00000000-0005-0000-0000-0000BB6C0000}"/>
    <cellStyle name="Финансовый 3 2 18 3 3 9" xfId="32434" xr:uid="{00000000-0005-0000-0000-0000BC6C0000}"/>
    <cellStyle name="Финансовый 3 2 18 3 4" xfId="17901" xr:uid="{00000000-0005-0000-0000-0000BD6C0000}"/>
    <cellStyle name="Финансовый 3 2 18 3 5" xfId="19213" xr:uid="{00000000-0005-0000-0000-0000BE6C0000}"/>
    <cellStyle name="Финансовый 3 2 18 3 5 2" xfId="24355" xr:uid="{00000000-0005-0000-0000-0000BF6C0000}"/>
    <cellStyle name="Финансовый 3 2 18 3 5 3" xfId="28356" xr:uid="{00000000-0005-0000-0000-0000C06C0000}"/>
    <cellStyle name="Финансовый 3 2 18 3 5 4" xfId="29793" xr:uid="{00000000-0005-0000-0000-0000C16C0000}"/>
    <cellStyle name="Финансовый 3 2 18 3 5 5" xfId="31099" xr:uid="{00000000-0005-0000-0000-0000C26C0000}"/>
    <cellStyle name="Финансовый 3 2 18 3 5 6" xfId="34274" xr:uid="{00000000-0005-0000-0000-0000C36C0000}"/>
    <cellStyle name="Финансовый 3 2 18 3 5 7" xfId="35610" xr:uid="{00000000-0005-0000-0000-0000C46C0000}"/>
    <cellStyle name="Финансовый 3 2 19" xfId="10115" xr:uid="{00000000-0005-0000-0000-0000C56C0000}"/>
    <cellStyle name="Финансовый 3 2 19 2" xfId="13288" xr:uid="{00000000-0005-0000-0000-0000C66C0000}"/>
    <cellStyle name="Финансовый 3 2 19 3" xfId="15034" xr:uid="{00000000-0005-0000-0000-0000C76C0000}"/>
    <cellStyle name="Финансовый 3 2 19 3 2" xfId="15946" xr:uid="{00000000-0005-0000-0000-0000C86C0000}"/>
    <cellStyle name="Финансовый 3 2 19 3 3" xfId="19929" xr:uid="{00000000-0005-0000-0000-0000C96C0000}"/>
    <cellStyle name="Финансовый 3 2 19 3 4" xfId="25048" xr:uid="{00000000-0005-0000-0000-0000CA6C0000}"/>
    <cellStyle name="Финансовый 3 2 19 3 5" xfId="24679" xr:uid="{00000000-0005-0000-0000-0000CB6C0000}"/>
    <cellStyle name="Финансовый 3 2 19 3 6" xfId="23667" xr:uid="{00000000-0005-0000-0000-0000CC6C0000}"/>
    <cellStyle name="Финансовый 3 2 19 3 7" xfId="27256" xr:uid="{00000000-0005-0000-0000-0000CD6C0000}"/>
    <cellStyle name="Финансовый 3 2 19 3 8" xfId="33102" xr:uid="{00000000-0005-0000-0000-0000CE6C0000}"/>
    <cellStyle name="Финансовый 3 2 19 3 9" xfId="31826" xr:uid="{00000000-0005-0000-0000-0000CF6C0000}"/>
    <cellStyle name="Финансовый 3 2 19 4" xfId="17706" xr:uid="{00000000-0005-0000-0000-0000D06C0000}"/>
    <cellStyle name="Финансовый 3 2 19 5" xfId="19018" xr:uid="{00000000-0005-0000-0000-0000D16C0000}"/>
    <cellStyle name="Финансовый 3 2 19 5 2" xfId="23984" xr:uid="{00000000-0005-0000-0000-0000D26C0000}"/>
    <cellStyle name="Финансовый 3 2 19 5 3" xfId="28161" xr:uid="{00000000-0005-0000-0000-0000D36C0000}"/>
    <cellStyle name="Финансовый 3 2 19 5 4" xfId="29598" xr:uid="{00000000-0005-0000-0000-0000D46C0000}"/>
    <cellStyle name="Финансовый 3 2 19 5 5" xfId="30904" xr:uid="{00000000-0005-0000-0000-0000D56C0000}"/>
    <cellStyle name="Финансовый 3 2 19 5 6" xfId="34469" xr:uid="{00000000-0005-0000-0000-0000D66C0000}"/>
    <cellStyle name="Финансовый 3 2 19 5 7" xfId="35805" xr:uid="{00000000-0005-0000-0000-0000D76C0000}"/>
    <cellStyle name="Финансовый 3 2 2" xfId="211" xr:uid="{00000000-0005-0000-0000-0000D86C0000}"/>
    <cellStyle name="Финансовый 3 2 2 10" xfId="17061" xr:uid="{00000000-0005-0000-0000-0000D96C0000}"/>
    <cellStyle name="Финансовый 3 2 2 11" xfId="18373" xr:uid="{00000000-0005-0000-0000-0000DA6C0000}"/>
    <cellStyle name="Финансовый 3 2 2 11 2" xfId="23438" xr:uid="{00000000-0005-0000-0000-0000DB6C0000}"/>
    <cellStyle name="Финансовый 3 2 2 11 3" xfId="27516" xr:uid="{00000000-0005-0000-0000-0000DC6C0000}"/>
    <cellStyle name="Финансовый 3 2 2 11 4" xfId="28953" xr:uid="{00000000-0005-0000-0000-0000DD6C0000}"/>
    <cellStyle name="Финансовый 3 2 2 11 5" xfId="30259" xr:uid="{00000000-0005-0000-0000-0000DE6C0000}"/>
    <cellStyle name="Финансовый 3 2 2 11 6" xfId="35114" xr:uid="{00000000-0005-0000-0000-0000DF6C0000}"/>
    <cellStyle name="Финансовый 3 2 2 11 7" xfId="36450" xr:uid="{00000000-0005-0000-0000-0000E06C0000}"/>
    <cellStyle name="Финансовый 3 2 2 2" xfId="563" xr:uid="{00000000-0005-0000-0000-0000E16C0000}"/>
    <cellStyle name="Финансовый 3 2 2 2 2" xfId="567" xr:uid="{00000000-0005-0000-0000-0000E26C0000}"/>
    <cellStyle name="Финансовый 3 2 2 2 2 2" xfId="1086" xr:uid="{00000000-0005-0000-0000-0000E36C0000}"/>
    <cellStyle name="Финансовый 3 2 2 2 2 2 2" xfId="9747" xr:uid="{00000000-0005-0000-0000-0000E46C0000}"/>
    <cellStyle name="Финансовый 3 2 2 2 2 2 3" xfId="10978" xr:uid="{00000000-0005-0000-0000-0000E56C0000}"/>
    <cellStyle name="Финансовый 3 2 2 2 2 3" xfId="1087" xr:uid="{00000000-0005-0000-0000-0000E66C0000}"/>
    <cellStyle name="Финансовый 3 2 2 2 2 3 2" xfId="9748" xr:uid="{00000000-0005-0000-0000-0000E76C0000}"/>
    <cellStyle name="Финансовый 3 2 2 2 2 3 3" xfId="10979" xr:uid="{00000000-0005-0000-0000-0000E86C0000}"/>
    <cellStyle name="Финансовый 3 2 2 2 2 4" xfId="9055" xr:uid="{00000000-0005-0000-0000-0000E96C0000}"/>
    <cellStyle name="Финансовый 3 2 2 2 2 5" xfId="10475" xr:uid="{00000000-0005-0000-0000-0000EA6C0000}"/>
    <cellStyle name="Финансовый 3 2 2 2 3" xfId="672" xr:uid="{00000000-0005-0000-0000-0000EB6C0000}"/>
    <cellStyle name="Финансовый 3 2 2 2 3 2" xfId="1697" xr:uid="{00000000-0005-0000-0000-0000EC6C0000}"/>
    <cellStyle name="Финансовый 3 2 2 2 3 2 2" xfId="9257" xr:uid="{00000000-0005-0000-0000-0000ED6C0000}"/>
    <cellStyle name="Финансовый 3 2 2 2 3 2 2 2" xfId="13570" xr:uid="{00000000-0005-0000-0000-0000EE6C0000}"/>
    <cellStyle name="Финансовый 3 2 2 2 3 2 2 3" xfId="14752" xr:uid="{00000000-0005-0000-0000-0000EF6C0000}"/>
    <cellStyle name="Финансовый 3 2 2 2 3 2 2 3 2" xfId="16228" xr:uid="{00000000-0005-0000-0000-0000F06C0000}"/>
    <cellStyle name="Финансовый 3 2 2 2 3 2 2 3 3" xfId="20211" xr:uid="{00000000-0005-0000-0000-0000F16C0000}"/>
    <cellStyle name="Финансовый 3 2 2 2 3 2 2 3 4" xfId="24264" xr:uid="{00000000-0005-0000-0000-0000F26C0000}"/>
    <cellStyle name="Финансовый 3 2 2 2 3 2 2 3 5" xfId="25848" xr:uid="{00000000-0005-0000-0000-0000F36C0000}"/>
    <cellStyle name="Финансовый 3 2 2 2 3 2 2 3 6" xfId="24315" xr:uid="{00000000-0005-0000-0000-0000F46C0000}"/>
    <cellStyle name="Финансовый 3 2 2 2 3 2 2 3 7" xfId="25766" xr:uid="{00000000-0005-0000-0000-0000F56C0000}"/>
    <cellStyle name="Финансовый 3 2 2 2 3 2 2 3 8" xfId="33384" xr:uid="{00000000-0005-0000-0000-0000F66C0000}"/>
    <cellStyle name="Финансовый 3 2 2 2 3 2 2 3 9" xfId="31874" xr:uid="{00000000-0005-0000-0000-0000F76C0000}"/>
    <cellStyle name="Финансовый 3 2 2 2 3 2 2 4" xfId="17424" xr:uid="{00000000-0005-0000-0000-0000F86C0000}"/>
    <cellStyle name="Финансовый 3 2 2 2 3 2 2 5" xfId="18736" xr:uid="{00000000-0005-0000-0000-0000F96C0000}"/>
    <cellStyle name="Финансовый 3 2 2 2 3 2 2 5 2" xfId="23791" xr:uid="{00000000-0005-0000-0000-0000FA6C0000}"/>
    <cellStyle name="Финансовый 3 2 2 2 3 2 2 5 3" xfId="27879" xr:uid="{00000000-0005-0000-0000-0000FB6C0000}"/>
    <cellStyle name="Финансовый 3 2 2 2 3 2 2 5 4" xfId="29316" xr:uid="{00000000-0005-0000-0000-0000FC6C0000}"/>
    <cellStyle name="Финансовый 3 2 2 2 3 2 2 5 5" xfId="30622" xr:uid="{00000000-0005-0000-0000-0000FD6C0000}"/>
    <cellStyle name="Финансовый 3 2 2 2 3 2 2 5 6" xfId="34751" xr:uid="{00000000-0005-0000-0000-0000FE6C0000}"/>
    <cellStyle name="Финансовый 3 2 2 2 3 2 2 5 7" xfId="36087" xr:uid="{00000000-0005-0000-0000-0000FF6C0000}"/>
    <cellStyle name="Финансовый 3 2 2 2 3 2 3" xfId="12709" xr:uid="{00000000-0005-0000-0000-0000006D0000}"/>
    <cellStyle name="Финансовый 3 2 2 2 3 2 3 2" xfId="12923" xr:uid="{00000000-0005-0000-0000-0000016D0000}"/>
    <cellStyle name="Финансовый 3 2 2 2 3 2 3 3" xfId="15399" xr:uid="{00000000-0005-0000-0000-0000026D0000}"/>
    <cellStyle name="Финансовый 3 2 2 2 3 2 3 3 2" xfId="15581" xr:uid="{00000000-0005-0000-0000-0000036D0000}"/>
    <cellStyle name="Финансовый 3 2 2 2 3 2 3 3 3" xfId="19564" xr:uid="{00000000-0005-0000-0000-0000046D0000}"/>
    <cellStyle name="Финансовый 3 2 2 2 3 2 3 3 4" xfId="24420" xr:uid="{00000000-0005-0000-0000-0000056D0000}"/>
    <cellStyle name="Финансовый 3 2 2 2 3 2 3 3 5" xfId="21107" xr:uid="{00000000-0005-0000-0000-0000066D0000}"/>
    <cellStyle name="Финансовый 3 2 2 2 3 2 3 3 6" xfId="26713" xr:uid="{00000000-0005-0000-0000-0000076D0000}"/>
    <cellStyle name="Финансовый 3 2 2 2 3 2 3 3 7" xfId="25772" xr:uid="{00000000-0005-0000-0000-0000086D0000}"/>
    <cellStyle name="Финансовый 3 2 2 2 3 2 3 3 8" xfId="32737" xr:uid="{00000000-0005-0000-0000-0000096D0000}"/>
    <cellStyle name="Финансовый 3 2 2 2 3 2 3 3 9" xfId="32570" xr:uid="{00000000-0005-0000-0000-00000A6D0000}"/>
    <cellStyle name="Финансовый 3 2 2 2 3 2 3 4" xfId="18071" xr:uid="{00000000-0005-0000-0000-00000B6D0000}"/>
    <cellStyle name="Финансовый 3 2 2 2 3 2 3 5" xfId="19383" xr:uid="{00000000-0005-0000-0000-00000C6D0000}"/>
    <cellStyle name="Финансовый 3 2 2 2 3 2 3 5 2" xfId="22507" xr:uid="{00000000-0005-0000-0000-00000D6D0000}"/>
    <cellStyle name="Финансовый 3 2 2 2 3 2 3 5 3" xfId="28526" xr:uid="{00000000-0005-0000-0000-00000E6D0000}"/>
    <cellStyle name="Финансовый 3 2 2 2 3 2 3 5 4" xfId="29963" xr:uid="{00000000-0005-0000-0000-00000F6D0000}"/>
    <cellStyle name="Финансовый 3 2 2 2 3 2 3 5 5" xfId="31269" xr:uid="{00000000-0005-0000-0000-0000106D0000}"/>
    <cellStyle name="Финансовый 3 2 2 2 3 2 3 5 6" xfId="34104" xr:uid="{00000000-0005-0000-0000-0000116D0000}"/>
    <cellStyle name="Финансовый 3 2 2 2 3 2 3 5 7" xfId="35440" xr:uid="{00000000-0005-0000-0000-0000126D0000}"/>
    <cellStyle name="Финансовый 3 2 2 2 3 3" xfId="10580" xr:uid="{00000000-0005-0000-0000-0000136D0000}"/>
    <cellStyle name="Финансовый 3 2 2 2 3 3 2" xfId="13226" xr:uid="{00000000-0005-0000-0000-0000146D0000}"/>
    <cellStyle name="Финансовый 3 2 2 2 3 3 3" xfId="15096" xr:uid="{00000000-0005-0000-0000-0000156D0000}"/>
    <cellStyle name="Финансовый 3 2 2 2 3 3 3 2" xfId="15884" xr:uid="{00000000-0005-0000-0000-0000166D0000}"/>
    <cellStyle name="Финансовый 3 2 2 2 3 3 3 3" xfId="19867" xr:uid="{00000000-0005-0000-0000-0000176D0000}"/>
    <cellStyle name="Финансовый 3 2 2 2 3 3 3 4" xfId="24267" xr:uid="{00000000-0005-0000-0000-0000186D0000}"/>
    <cellStyle name="Финансовый 3 2 2 2 3 3 3 5" xfId="26593" xr:uid="{00000000-0005-0000-0000-0000196D0000}"/>
    <cellStyle name="Финансовый 3 2 2 2 3 3 3 6" xfId="25676" xr:uid="{00000000-0005-0000-0000-00001A6D0000}"/>
    <cellStyle name="Финансовый 3 2 2 2 3 3 3 7" xfId="27270" xr:uid="{00000000-0005-0000-0000-00001B6D0000}"/>
    <cellStyle name="Финансовый 3 2 2 2 3 3 3 8" xfId="33040" xr:uid="{00000000-0005-0000-0000-00001C6D0000}"/>
    <cellStyle name="Финансовый 3 2 2 2 3 3 3 9" xfId="32081" xr:uid="{00000000-0005-0000-0000-00001D6D0000}"/>
    <cellStyle name="Финансовый 3 2 2 2 3 3 4" xfId="17768" xr:uid="{00000000-0005-0000-0000-00001E6D0000}"/>
    <cellStyle name="Финансовый 3 2 2 2 3 3 5" xfId="19080" xr:uid="{00000000-0005-0000-0000-00001F6D0000}"/>
    <cellStyle name="Финансовый 3 2 2 2 3 3 5 2" xfId="21025" xr:uid="{00000000-0005-0000-0000-0000206D0000}"/>
    <cellStyle name="Финансовый 3 2 2 2 3 3 5 3" xfId="28223" xr:uid="{00000000-0005-0000-0000-0000216D0000}"/>
    <cellStyle name="Финансовый 3 2 2 2 3 3 5 4" xfId="29660" xr:uid="{00000000-0005-0000-0000-0000226D0000}"/>
    <cellStyle name="Финансовый 3 2 2 2 3 3 5 5" xfId="30966" xr:uid="{00000000-0005-0000-0000-0000236D0000}"/>
    <cellStyle name="Финансовый 3 2 2 2 3 3 5 6" xfId="34407" xr:uid="{00000000-0005-0000-0000-0000246D0000}"/>
    <cellStyle name="Финансовый 3 2 2 2 3 3 5 7" xfId="35743" xr:uid="{00000000-0005-0000-0000-0000256D0000}"/>
    <cellStyle name="Финансовый 3 2 2 2 3 4" xfId="11579" xr:uid="{00000000-0005-0000-0000-0000266D0000}"/>
    <cellStyle name="Финансовый 3 2 2 2 3 5" xfId="13874" xr:uid="{00000000-0005-0000-0000-0000276D0000}"/>
    <cellStyle name="Финансовый 3 2 2 2 3 6" xfId="14448" xr:uid="{00000000-0005-0000-0000-0000286D0000}"/>
    <cellStyle name="Финансовый 3 2 2 2 3 6 2" xfId="16532" xr:uid="{00000000-0005-0000-0000-0000296D0000}"/>
    <cellStyle name="Финансовый 3 2 2 2 3 6 3" xfId="20515" xr:uid="{00000000-0005-0000-0000-00002A6D0000}"/>
    <cellStyle name="Финансовый 3 2 2 2 3 6 4" xfId="25260" xr:uid="{00000000-0005-0000-0000-00002B6D0000}"/>
    <cellStyle name="Финансовый 3 2 2 2 3 6 5" xfId="23389" xr:uid="{00000000-0005-0000-0000-00002C6D0000}"/>
    <cellStyle name="Финансовый 3 2 2 2 3 6 6" xfId="26483" xr:uid="{00000000-0005-0000-0000-00002D6D0000}"/>
    <cellStyle name="Финансовый 3 2 2 2 3 6 7" xfId="22809" xr:uid="{00000000-0005-0000-0000-00002E6D0000}"/>
    <cellStyle name="Финансовый 3 2 2 2 3 6 8" xfId="33688" xr:uid="{00000000-0005-0000-0000-00002F6D0000}"/>
    <cellStyle name="Финансовый 3 2 2 2 3 6 9" xfId="32633" xr:uid="{00000000-0005-0000-0000-0000306D0000}"/>
    <cellStyle name="Финансовый 3 2 2 2 3 7" xfId="17120" xr:uid="{00000000-0005-0000-0000-0000316D0000}"/>
    <cellStyle name="Финансовый 3 2 2 2 3 8" xfId="18432" xr:uid="{00000000-0005-0000-0000-0000326D0000}"/>
    <cellStyle name="Финансовый 3 2 2 2 3 8 2" xfId="25151" xr:uid="{00000000-0005-0000-0000-0000336D0000}"/>
    <cellStyle name="Финансовый 3 2 2 2 3 8 3" xfId="27575" xr:uid="{00000000-0005-0000-0000-0000346D0000}"/>
    <cellStyle name="Финансовый 3 2 2 2 3 8 4" xfId="29012" xr:uid="{00000000-0005-0000-0000-0000356D0000}"/>
    <cellStyle name="Финансовый 3 2 2 2 3 8 5" xfId="30318" xr:uid="{00000000-0005-0000-0000-0000366D0000}"/>
    <cellStyle name="Финансовый 3 2 2 2 3 8 6" xfId="35055" xr:uid="{00000000-0005-0000-0000-0000376D0000}"/>
    <cellStyle name="Финансовый 3 2 2 2 3 8 7" xfId="36391" xr:uid="{00000000-0005-0000-0000-0000386D0000}"/>
    <cellStyle name="Финансовый 3 2 2 2 4" xfId="1085" xr:uid="{00000000-0005-0000-0000-0000396D0000}"/>
    <cellStyle name="Финансовый 3 2 2 2 4 10" xfId="17132" xr:uid="{00000000-0005-0000-0000-00003A6D0000}"/>
    <cellStyle name="Финансовый 3 2 2 2 4 11" xfId="18444" xr:uid="{00000000-0005-0000-0000-00003B6D0000}"/>
    <cellStyle name="Финансовый 3 2 2 2 4 11 2" xfId="22080" xr:uid="{00000000-0005-0000-0000-00003C6D0000}"/>
    <cellStyle name="Финансовый 3 2 2 2 4 11 3" xfId="27587" xr:uid="{00000000-0005-0000-0000-00003D6D0000}"/>
    <cellStyle name="Финансовый 3 2 2 2 4 11 4" xfId="29024" xr:uid="{00000000-0005-0000-0000-00003E6D0000}"/>
    <cellStyle name="Финансовый 3 2 2 2 4 11 5" xfId="30330" xr:uid="{00000000-0005-0000-0000-00003F6D0000}"/>
    <cellStyle name="Финансовый 3 2 2 2 4 11 6" xfId="35043" xr:uid="{00000000-0005-0000-0000-0000406D0000}"/>
    <cellStyle name="Финансовый 3 2 2 2 4 11 7" xfId="36379" xr:uid="{00000000-0005-0000-0000-0000416D0000}"/>
    <cellStyle name="Финансовый 3 2 2 2 4 2" xfId="1088" xr:uid="{00000000-0005-0000-0000-0000426D0000}"/>
    <cellStyle name="Финансовый 3 2 2 2 4 2 2" xfId="9749" xr:uid="{00000000-0005-0000-0000-0000436D0000}"/>
    <cellStyle name="Финансовый 3 2 2 2 4 2 3" xfId="10980" xr:uid="{00000000-0005-0000-0000-0000446D0000}"/>
    <cellStyle name="Финансовый 3 2 2 2 4 3" xfId="1189" xr:uid="{00000000-0005-0000-0000-0000456D0000}"/>
    <cellStyle name="Финансовый 3 2 2 2 4 3 2" xfId="9846" xr:uid="{00000000-0005-0000-0000-0000466D0000}"/>
    <cellStyle name="Финансовый 3 2 2 2 4 3 3" xfId="11075" xr:uid="{00000000-0005-0000-0000-0000476D0000}"/>
    <cellStyle name="Финансовый 3 2 2 2 4 4" xfId="1247" xr:uid="{00000000-0005-0000-0000-0000486D0000}"/>
    <cellStyle name="Финансовый 3 2 2 2 4 4 2" xfId="9904" xr:uid="{00000000-0005-0000-0000-0000496D0000}"/>
    <cellStyle name="Финансовый 3 2 2 2 4 4 3" xfId="11132" xr:uid="{00000000-0005-0000-0000-00004A6D0000}"/>
    <cellStyle name="Финансовый 3 2 2 2 4 5" xfId="6147" xr:uid="{00000000-0005-0000-0000-00004B6D0000}"/>
    <cellStyle name="Финансовый 3 2 2 2 4 5 2" xfId="9746" xr:uid="{00000000-0005-0000-0000-00004C6D0000}"/>
    <cellStyle name="Финансовый 3 2 2 2 4 5 2 2" xfId="13531" xr:uid="{00000000-0005-0000-0000-00004D6D0000}"/>
    <cellStyle name="Финансовый 3 2 2 2 4 5 2 3" xfId="14791" xr:uid="{00000000-0005-0000-0000-00004E6D0000}"/>
    <cellStyle name="Финансовый 3 2 2 2 4 5 2 3 2" xfId="16189" xr:uid="{00000000-0005-0000-0000-00004F6D0000}"/>
    <cellStyle name="Финансовый 3 2 2 2 4 5 2 3 3" xfId="20172" xr:uid="{00000000-0005-0000-0000-0000506D0000}"/>
    <cellStyle name="Финансовый 3 2 2 2 4 5 2 3 4" xfId="25289" xr:uid="{00000000-0005-0000-0000-0000516D0000}"/>
    <cellStyle name="Финансовый 3 2 2 2 4 5 2 3 5" xfId="23668" xr:uid="{00000000-0005-0000-0000-0000526D0000}"/>
    <cellStyle name="Финансовый 3 2 2 2 4 5 2 3 6" xfId="25717" xr:uid="{00000000-0005-0000-0000-0000536D0000}"/>
    <cellStyle name="Финансовый 3 2 2 2 4 5 2 3 7" xfId="22948" xr:uid="{00000000-0005-0000-0000-0000546D0000}"/>
    <cellStyle name="Финансовый 3 2 2 2 4 5 2 3 8" xfId="33345" xr:uid="{00000000-0005-0000-0000-0000556D0000}"/>
    <cellStyle name="Финансовый 3 2 2 2 4 5 2 3 9" xfId="32574" xr:uid="{00000000-0005-0000-0000-0000566D0000}"/>
    <cellStyle name="Финансовый 3 2 2 2 4 5 2 4" xfId="17463" xr:uid="{00000000-0005-0000-0000-0000576D0000}"/>
    <cellStyle name="Финансовый 3 2 2 2 4 5 2 5" xfId="18775" xr:uid="{00000000-0005-0000-0000-0000586D0000}"/>
    <cellStyle name="Финансовый 3 2 2 2 4 5 2 5 2" xfId="24881" xr:uid="{00000000-0005-0000-0000-0000596D0000}"/>
    <cellStyle name="Финансовый 3 2 2 2 4 5 2 5 3" xfId="27918" xr:uid="{00000000-0005-0000-0000-00005A6D0000}"/>
    <cellStyle name="Финансовый 3 2 2 2 4 5 2 5 4" xfId="29355" xr:uid="{00000000-0005-0000-0000-00005B6D0000}"/>
    <cellStyle name="Финансовый 3 2 2 2 4 5 2 5 5" xfId="30661" xr:uid="{00000000-0005-0000-0000-00005C6D0000}"/>
    <cellStyle name="Финансовый 3 2 2 2 4 5 2 5 6" xfId="34712" xr:uid="{00000000-0005-0000-0000-00005D6D0000}"/>
    <cellStyle name="Финансовый 3 2 2 2 4 5 2 5 7" xfId="36048" xr:uid="{00000000-0005-0000-0000-00005E6D0000}"/>
    <cellStyle name="Финансовый 3 2 2 2 4 5 3" xfId="12740" xr:uid="{00000000-0005-0000-0000-00005F6D0000}"/>
    <cellStyle name="Финансовый 3 2 2 2 4 5 3 2" xfId="12892" xr:uid="{00000000-0005-0000-0000-0000606D0000}"/>
    <cellStyle name="Финансовый 3 2 2 2 4 5 3 3" xfId="15430" xr:uid="{00000000-0005-0000-0000-0000616D0000}"/>
    <cellStyle name="Финансовый 3 2 2 2 4 5 3 3 2" xfId="15550" xr:uid="{00000000-0005-0000-0000-0000626D0000}"/>
    <cellStyle name="Финансовый 3 2 2 2 4 5 3 3 3" xfId="19533" xr:uid="{00000000-0005-0000-0000-0000636D0000}"/>
    <cellStyle name="Финансовый 3 2 2 2 4 5 3 3 4" xfId="23108" xr:uid="{00000000-0005-0000-0000-0000646D0000}"/>
    <cellStyle name="Финансовый 3 2 2 2 4 5 3 3 5" xfId="22319" xr:uid="{00000000-0005-0000-0000-0000656D0000}"/>
    <cellStyle name="Финансовый 3 2 2 2 4 5 3 3 6" xfId="26359" xr:uid="{00000000-0005-0000-0000-0000666D0000}"/>
    <cellStyle name="Финансовый 3 2 2 2 4 5 3 3 7" xfId="24365" xr:uid="{00000000-0005-0000-0000-0000676D0000}"/>
    <cellStyle name="Финансовый 3 2 2 2 4 5 3 3 8" xfId="32706" xr:uid="{00000000-0005-0000-0000-0000686D0000}"/>
    <cellStyle name="Финансовый 3 2 2 2 4 5 3 3 9" xfId="31995" xr:uid="{00000000-0005-0000-0000-0000696D0000}"/>
    <cellStyle name="Финансовый 3 2 2 2 4 5 3 4" xfId="18102" xr:uid="{00000000-0005-0000-0000-00006A6D0000}"/>
    <cellStyle name="Финансовый 3 2 2 2 4 5 3 5" xfId="19414" xr:uid="{00000000-0005-0000-0000-00006B6D0000}"/>
    <cellStyle name="Финансовый 3 2 2 2 4 5 3 5 2" xfId="21609" xr:uid="{00000000-0005-0000-0000-00006C6D0000}"/>
    <cellStyle name="Финансовый 3 2 2 2 4 5 3 5 3" xfId="28557" xr:uid="{00000000-0005-0000-0000-00006D6D0000}"/>
    <cellStyle name="Финансовый 3 2 2 2 4 5 3 5 4" xfId="29994" xr:uid="{00000000-0005-0000-0000-00006E6D0000}"/>
    <cellStyle name="Финансовый 3 2 2 2 4 5 3 5 5" xfId="31300" xr:uid="{00000000-0005-0000-0000-00006F6D0000}"/>
    <cellStyle name="Финансовый 3 2 2 2 4 5 3 5 6" xfId="34073" xr:uid="{00000000-0005-0000-0000-0000706D0000}"/>
    <cellStyle name="Финансовый 3 2 2 2 4 5 3 5 7" xfId="35409" xr:uid="{00000000-0005-0000-0000-0000716D0000}"/>
    <cellStyle name="Финансовый 3 2 2 2 4 6" xfId="10977" xr:uid="{00000000-0005-0000-0000-0000726D0000}"/>
    <cellStyle name="Финансовый 3 2 2 2 4 6 2" xfId="13214" xr:uid="{00000000-0005-0000-0000-0000736D0000}"/>
    <cellStyle name="Финансовый 3 2 2 2 4 6 3" xfId="15108" xr:uid="{00000000-0005-0000-0000-0000746D0000}"/>
    <cellStyle name="Финансовый 3 2 2 2 4 6 3 2" xfId="15872" xr:uid="{00000000-0005-0000-0000-0000756D0000}"/>
    <cellStyle name="Финансовый 3 2 2 2 4 6 3 3" xfId="19855" xr:uid="{00000000-0005-0000-0000-0000766D0000}"/>
    <cellStyle name="Финансовый 3 2 2 2 4 6 3 4" xfId="24205" xr:uid="{00000000-0005-0000-0000-0000776D0000}"/>
    <cellStyle name="Финансовый 3 2 2 2 4 6 3 5" xfId="20822" xr:uid="{00000000-0005-0000-0000-0000786D0000}"/>
    <cellStyle name="Финансовый 3 2 2 2 4 6 3 6" xfId="26383" xr:uid="{00000000-0005-0000-0000-0000796D0000}"/>
    <cellStyle name="Финансовый 3 2 2 2 4 6 3 7" xfId="22968" xr:uid="{00000000-0005-0000-0000-00007A6D0000}"/>
    <cellStyle name="Финансовый 3 2 2 2 4 6 3 8" xfId="33028" xr:uid="{00000000-0005-0000-0000-00007B6D0000}"/>
    <cellStyle name="Финансовый 3 2 2 2 4 6 3 9" xfId="31664" xr:uid="{00000000-0005-0000-0000-00007C6D0000}"/>
    <cellStyle name="Финансовый 3 2 2 2 4 6 4" xfId="17780" xr:uid="{00000000-0005-0000-0000-00007D6D0000}"/>
    <cellStyle name="Финансовый 3 2 2 2 4 6 5" xfId="19092" xr:uid="{00000000-0005-0000-0000-00007E6D0000}"/>
    <cellStyle name="Финансовый 3 2 2 2 4 6 5 2" xfId="24388" xr:uid="{00000000-0005-0000-0000-00007F6D0000}"/>
    <cellStyle name="Финансовый 3 2 2 2 4 6 5 3" xfId="28235" xr:uid="{00000000-0005-0000-0000-0000806D0000}"/>
    <cellStyle name="Финансовый 3 2 2 2 4 6 5 4" xfId="29672" xr:uid="{00000000-0005-0000-0000-0000816D0000}"/>
    <cellStyle name="Финансовый 3 2 2 2 4 6 5 5" xfId="30978" xr:uid="{00000000-0005-0000-0000-0000826D0000}"/>
    <cellStyle name="Финансовый 3 2 2 2 4 6 5 6" xfId="34395" xr:uid="{00000000-0005-0000-0000-0000836D0000}"/>
    <cellStyle name="Финансовый 3 2 2 2 4 6 5 7" xfId="35731" xr:uid="{00000000-0005-0000-0000-0000846D0000}"/>
    <cellStyle name="Финансовый 3 2 2 2 4 7" xfId="12316" xr:uid="{00000000-0005-0000-0000-0000856D0000}"/>
    <cellStyle name="Финансовый 3 2 2 2 4 8" xfId="13862" xr:uid="{00000000-0005-0000-0000-0000866D0000}"/>
    <cellStyle name="Финансовый 3 2 2 2 4 9" xfId="14460" xr:uid="{00000000-0005-0000-0000-0000876D0000}"/>
    <cellStyle name="Финансовый 3 2 2 2 4 9 2" xfId="16520" xr:uid="{00000000-0005-0000-0000-0000886D0000}"/>
    <cellStyle name="Финансовый 3 2 2 2 4 9 3" xfId="20503" xr:uid="{00000000-0005-0000-0000-0000896D0000}"/>
    <cellStyle name="Финансовый 3 2 2 2 4 9 4" xfId="25318" xr:uid="{00000000-0005-0000-0000-00008A6D0000}"/>
    <cellStyle name="Финансовый 3 2 2 2 4 9 5" xfId="26209" xr:uid="{00000000-0005-0000-0000-00008B6D0000}"/>
    <cellStyle name="Финансовый 3 2 2 2 4 9 6" xfId="21435" xr:uid="{00000000-0005-0000-0000-00008C6D0000}"/>
    <cellStyle name="Финансовый 3 2 2 2 4 9 7" xfId="24415" xr:uid="{00000000-0005-0000-0000-00008D6D0000}"/>
    <cellStyle name="Финансовый 3 2 2 2 4 9 8" xfId="33676" xr:uid="{00000000-0005-0000-0000-00008E6D0000}"/>
    <cellStyle name="Финансовый 3 2 2 2 4 9 9" xfId="32310" xr:uid="{00000000-0005-0000-0000-00008F6D0000}"/>
    <cellStyle name="Финансовый 3 2 2 2 5" xfId="1188" xr:uid="{00000000-0005-0000-0000-0000906D0000}"/>
    <cellStyle name="Финансовый 3 2 2 2 5 2" xfId="6213" xr:uid="{00000000-0005-0000-0000-0000916D0000}"/>
    <cellStyle name="Финансовый 3 2 2 2 5 2 2" xfId="9845" xr:uid="{00000000-0005-0000-0000-0000926D0000}"/>
    <cellStyle name="Финансовый 3 2 2 2 5 2 2 2" xfId="13507" xr:uid="{00000000-0005-0000-0000-0000936D0000}"/>
    <cellStyle name="Финансовый 3 2 2 2 5 2 2 3" xfId="14815" xr:uid="{00000000-0005-0000-0000-0000946D0000}"/>
    <cellStyle name="Финансовый 3 2 2 2 5 2 2 3 2" xfId="16165" xr:uid="{00000000-0005-0000-0000-0000956D0000}"/>
    <cellStyle name="Финансовый 3 2 2 2 5 2 2 3 3" xfId="20148" xr:uid="{00000000-0005-0000-0000-0000966D0000}"/>
    <cellStyle name="Финансовый 3 2 2 2 5 2 2 3 4" xfId="21945" xr:uid="{00000000-0005-0000-0000-0000976D0000}"/>
    <cellStyle name="Финансовый 3 2 2 2 5 2 2 3 5" xfId="21095" xr:uid="{00000000-0005-0000-0000-0000986D0000}"/>
    <cellStyle name="Финансовый 3 2 2 2 5 2 2 3 6" xfId="25408" xr:uid="{00000000-0005-0000-0000-0000996D0000}"/>
    <cellStyle name="Финансовый 3 2 2 2 5 2 2 3 7" xfId="22841" xr:uid="{00000000-0005-0000-0000-00009A6D0000}"/>
    <cellStyle name="Финансовый 3 2 2 2 5 2 2 3 8" xfId="33321" xr:uid="{00000000-0005-0000-0000-00009B6D0000}"/>
    <cellStyle name="Финансовый 3 2 2 2 5 2 2 3 9" xfId="31774" xr:uid="{00000000-0005-0000-0000-00009C6D0000}"/>
    <cellStyle name="Финансовый 3 2 2 2 5 2 2 4" xfId="17487" xr:uid="{00000000-0005-0000-0000-00009D6D0000}"/>
    <cellStyle name="Финансовый 3 2 2 2 5 2 2 5" xfId="18799" xr:uid="{00000000-0005-0000-0000-00009E6D0000}"/>
    <cellStyle name="Финансовый 3 2 2 2 5 2 2 5 2" xfId="21661" xr:uid="{00000000-0005-0000-0000-00009F6D0000}"/>
    <cellStyle name="Финансовый 3 2 2 2 5 2 2 5 3" xfId="27942" xr:uid="{00000000-0005-0000-0000-0000A06D0000}"/>
    <cellStyle name="Финансовый 3 2 2 2 5 2 2 5 4" xfId="29379" xr:uid="{00000000-0005-0000-0000-0000A16D0000}"/>
    <cellStyle name="Финансовый 3 2 2 2 5 2 2 5 5" xfId="30685" xr:uid="{00000000-0005-0000-0000-0000A26D0000}"/>
    <cellStyle name="Финансовый 3 2 2 2 5 2 2 5 6" xfId="34688" xr:uid="{00000000-0005-0000-0000-0000A36D0000}"/>
    <cellStyle name="Финансовый 3 2 2 2 5 2 2 5 7" xfId="36024" xr:uid="{00000000-0005-0000-0000-0000A46D0000}"/>
    <cellStyle name="Финансовый 3 2 2 2 5 2 3" xfId="12761" xr:uid="{00000000-0005-0000-0000-0000A56D0000}"/>
    <cellStyle name="Финансовый 3 2 2 2 5 2 3 2" xfId="12871" xr:uid="{00000000-0005-0000-0000-0000A66D0000}"/>
    <cellStyle name="Финансовый 3 2 2 2 5 2 3 3" xfId="15451" xr:uid="{00000000-0005-0000-0000-0000A76D0000}"/>
    <cellStyle name="Финансовый 3 2 2 2 5 2 3 3 2" xfId="15529" xr:uid="{00000000-0005-0000-0000-0000A86D0000}"/>
    <cellStyle name="Финансовый 3 2 2 2 5 2 3 3 3" xfId="19512" xr:uid="{00000000-0005-0000-0000-0000A96D0000}"/>
    <cellStyle name="Финансовый 3 2 2 2 5 2 3 3 4" xfId="25281" xr:uid="{00000000-0005-0000-0000-0000AA6D0000}"/>
    <cellStyle name="Финансовый 3 2 2 2 5 2 3 3 5" xfId="21217" xr:uid="{00000000-0005-0000-0000-0000AB6D0000}"/>
    <cellStyle name="Финансовый 3 2 2 2 5 2 3 3 6" xfId="21292" xr:uid="{00000000-0005-0000-0000-0000AC6D0000}"/>
    <cellStyle name="Финансовый 3 2 2 2 5 2 3 3 7" xfId="23846" xr:uid="{00000000-0005-0000-0000-0000AD6D0000}"/>
    <cellStyle name="Финансовый 3 2 2 2 5 2 3 3 8" xfId="32685" xr:uid="{00000000-0005-0000-0000-0000AE6D0000}"/>
    <cellStyle name="Финансовый 3 2 2 2 5 2 3 3 9" xfId="32014" xr:uid="{00000000-0005-0000-0000-0000AF6D0000}"/>
    <cellStyle name="Финансовый 3 2 2 2 5 2 3 4" xfId="18123" xr:uid="{00000000-0005-0000-0000-0000B06D0000}"/>
    <cellStyle name="Финансовый 3 2 2 2 5 2 3 5" xfId="19435" xr:uid="{00000000-0005-0000-0000-0000B16D0000}"/>
    <cellStyle name="Финансовый 3 2 2 2 5 2 3 5 2" xfId="23219" xr:uid="{00000000-0005-0000-0000-0000B26D0000}"/>
    <cellStyle name="Финансовый 3 2 2 2 5 2 3 5 3" xfId="28578" xr:uid="{00000000-0005-0000-0000-0000B36D0000}"/>
    <cellStyle name="Финансовый 3 2 2 2 5 2 3 5 4" xfId="30015" xr:uid="{00000000-0005-0000-0000-0000B46D0000}"/>
    <cellStyle name="Финансовый 3 2 2 2 5 2 3 5 5" xfId="31321" xr:uid="{00000000-0005-0000-0000-0000B56D0000}"/>
    <cellStyle name="Финансовый 3 2 2 2 5 2 3 5 6" xfId="34052" xr:uid="{00000000-0005-0000-0000-0000B66D0000}"/>
    <cellStyle name="Финансовый 3 2 2 2 5 2 3 5 7" xfId="35388" xr:uid="{00000000-0005-0000-0000-0000B76D0000}"/>
    <cellStyle name="Финансовый 3 2 2 2 5 3" xfId="11074" xr:uid="{00000000-0005-0000-0000-0000B86D0000}"/>
    <cellStyle name="Финансовый 3 2 2 2 5 3 2" xfId="13192" xr:uid="{00000000-0005-0000-0000-0000B96D0000}"/>
    <cellStyle name="Финансовый 3 2 2 2 5 3 3" xfId="15130" xr:uid="{00000000-0005-0000-0000-0000BA6D0000}"/>
    <cellStyle name="Финансовый 3 2 2 2 5 3 3 2" xfId="15850" xr:uid="{00000000-0005-0000-0000-0000BB6D0000}"/>
    <cellStyle name="Финансовый 3 2 2 2 5 3 3 3" xfId="19833" xr:uid="{00000000-0005-0000-0000-0000BC6D0000}"/>
    <cellStyle name="Финансовый 3 2 2 2 5 3 3 4" xfId="24002" xr:uid="{00000000-0005-0000-0000-0000BD6D0000}"/>
    <cellStyle name="Финансовый 3 2 2 2 5 3 3 5" xfId="25638" xr:uid="{00000000-0005-0000-0000-0000BE6D0000}"/>
    <cellStyle name="Финансовый 3 2 2 2 5 3 3 6" xfId="23689" xr:uid="{00000000-0005-0000-0000-0000BF6D0000}"/>
    <cellStyle name="Финансовый 3 2 2 2 5 3 3 7" xfId="26630" xr:uid="{00000000-0005-0000-0000-0000C06D0000}"/>
    <cellStyle name="Финансовый 3 2 2 2 5 3 3 8" xfId="33006" xr:uid="{00000000-0005-0000-0000-0000C16D0000}"/>
    <cellStyle name="Финансовый 3 2 2 2 5 3 3 9" xfId="31407" xr:uid="{00000000-0005-0000-0000-0000C26D0000}"/>
    <cellStyle name="Финансовый 3 2 2 2 5 3 4" xfId="17802" xr:uid="{00000000-0005-0000-0000-0000C36D0000}"/>
    <cellStyle name="Финансовый 3 2 2 2 5 3 5" xfId="19114" xr:uid="{00000000-0005-0000-0000-0000C46D0000}"/>
    <cellStyle name="Финансовый 3 2 2 2 5 3 5 2" xfId="21896" xr:uid="{00000000-0005-0000-0000-0000C56D0000}"/>
    <cellStyle name="Финансовый 3 2 2 2 5 3 5 3" xfId="28257" xr:uid="{00000000-0005-0000-0000-0000C66D0000}"/>
    <cellStyle name="Финансовый 3 2 2 2 5 3 5 4" xfId="29694" xr:uid="{00000000-0005-0000-0000-0000C76D0000}"/>
    <cellStyle name="Финансовый 3 2 2 2 5 3 5 5" xfId="31000" xr:uid="{00000000-0005-0000-0000-0000C86D0000}"/>
    <cellStyle name="Финансовый 3 2 2 2 5 3 5 6" xfId="34373" xr:uid="{00000000-0005-0000-0000-0000C96D0000}"/>
    <cellStyle name="Финансовый 3 2 2 2 5 3 5 7" xfId="35709" xr:uid="{00000000-0005-0000-0000-0000CA6D0000}"/>
    <cellStyle name="Финансовый 3 2 2 2 5 4" xfId="12382" xr:uid="{00000000-0005-0000-0000-0000CB6D0000}"/>
    <cellStyle name="Финансовый 3 2 2 2 5 5" xfId="13840" xr:uid="{00000000-0005-0000-0000-0000CC6D0000}"/>
    <cellStyle name="Финансовый 3 2 2 2 5 6" xfId="14482" xr:uid="{00000000-0005-0000-0000-0000CD6D0000}"/>
    <cellStyle name="Финансовый 3 2 2 2 5 6 2" xfId="16498" xr:uid="{00000000-0005-0000-0000-0000CE6D0000}"/>
    <cellStyle name="Финансовый 3 2 2 2 5 6 3" xfId="20481" xr:uid="{00000000-0005-0000-0000-0000CF6D0000}"/>
    <cellStyle name="Финансовый 3 2 2 2 5 6 4" xfId="25293" xr:uid="{00000000-0005-0000-0000-0000D06D0000}"/>
    <cellStyle name="Финансовый 3 2 2 2 5 6 5" xfId="26805" xr:uid="{00000000-0005-0000-0000-0000D16D0000}"/>
    <cellStyle name="Финансовый 3 2 2 2 5 6 6" xfId="22251" xr:uid="{00000000-0005-0000-0000-0000D26D0000}"/>
    <cellStyle name="Финансовый 3 2 2 2 5 6 7" xfId="25758" xr:uid="{00000000-0005-0000-0000-0000D36D0000}"/>
    <cellStyle name="Финансовый 3 2 2 2 5 6 8" xfId="33654" xr:uid="{00000000-0005-0000-0000-0000D46D0000}"/>
    <cellStyle name="Финансовый 3 2 2 2 5 6 9" xfId="32631" xr:uid="{00000000-0005-0000-0000-0000D56D0000}"/>
    <cellStyle name="Финансовый 3 2 2 2 5 7" xfId="17154" xr:uid="{00000000-0005-0000-0000-0000D66D0000}"/>
    <cellStyle name="Финансовый 3 2 2 2 5 8" xfId="18466" xr:uid="{00000000-0005-0000-0000-0000D76D0000}"/>
    <cellStyle name="Финансовый 3 2 2 2 5 8 2" xfId="25108" xr:uid="{00000000-0005-0000-0000-0000D86D0000}"/>
    <cellStyle name="Финансовый 3 2 2 2 5 8 3" xfId="27609" xr:uid="{00000000-0005-0000-0000-0000D96D0000}"/>
    <cellStyle name="Финансовый 3 2 2 2 5 8 4" xfId="29046" xr:uid="{00000000-0005-0000-0000-0000DA6D0000}"/>
    <cellStyle name="Финансовый 3 2 2 2 5 8 5" xfId="30352" xr:uid="{00000000-0005-0000-0000-0000DB6D0000}"/>
    <cellStyle name="Финансовый 3 2 2 2 5 8 6" xfId="35021" xr:uid="{00000000-0005-0000-0000-0000DC6D0000}"/>
    <cellStyle name="Финансовый 3 2 2 2 5 8 7" xfId="36357" xr:uid="{00000000-0005-0000-0000-0000DD6D0000}"/>
    <cellStyle name="Финансовый 3 2 2 2 6" xfId="1246" xr:uid="{00000000-0005-0000-0000-0000DE6D0000}"/>
    <cellStyle name="Финансовый 3 2 2 2 6 2" xfId="6252" xr:uid="{00000000-0005-0000-0000-0000DF6D0000}"/>
    <cellStyle name="Финансовый 3 2 2 2 6 2 2" xfId="9903" xr:uid="{00000000-0005-0000-0000-0000E06D0000}"/>
    <cellStyle name="Финансовый 3 2 2 2 6 2 2 2" xfId="13492" xr:uid="{00000000-0005-0000-0000-0000E16D0000}"/>
    <cellStyle name="Финансовый 3 2 2 2 6 2 2 3" xfId="14830" xr:uid="{00000000-0005-0000-0000-0000E26D0000}"/>
    <cellStyle name="Финансовый 3 2 2 2 6 2 2 3 2" xfId="16150" xr:uid="{00000000-0005-0000-0000-0000E36D0000}"/>
    <cellStyle name="Финансовый 3 2 2 2 6 2 2 3 3" xfId="20133" xr:uid="{00000000-0005-0000-0000-0000E46D0000}"/>
    <cellStyle name="Финансовый 3 2 2 2 6 2 2 3 4" xfId="21536" xr:uid="{00000000-0005-0000-0000-0000E56D0000}"/>
    <cellStyle name="Финансовый 3 2 2 2 6 2 2 3 5" xfId="25876" xr:uid="{00000000-0005-0000-0000-0000E66D0000}"/>
    <cellStyle name="Финансовый 3 2 2 2 6 2 2 3 6" xfId="23617" xr:uid="{00000000-0005-0000-0000-0000E76D0000}"/>
    <cellStyle name="Финансовый 3 2 2 2 6 2 2 3 7" xfId="25882" xr:uid="{00000000-0005-0000-0000-0000E86D0000}"/>
    <cellStyle name="Финансовый 3 2 2 2 6 2 2 3 8" xfId="33306" xr:uid="{00000000-0005-0000-0000-0000E96D0000}"/>
    <cellStyle name="Финансовый 3 2 2 2 6 2 2 3 9" xfId="32226" xr:uid="{00000000-0005-0000-0000-0000EA6D0000}"/>
    <cellStyle name="Финансовый 3 2 2 2 6 2 2 4" xfId="17502" xr:uid="{00000000-0005-0000-0000-0000EB6D0000}"/>
    <cellStyle name="Финансовый 3 2 2 2 6 2 2 5" xfId="18814" xr:uid="{00000000-0005-0000-0000-0000EC6D0000}"/>
    <cellStyle name="Финансовый 3 2 2 2 6 2 2 5 2" xfId="22858" xr:uid="{00000000-0005-0000-0000-0000ED6D0000}"/>
    <cellStyle name="Финансовый 3 2 2 2 6 2 2 5 3" xfId="27957" xr:uid="{00000000-0005-0000-0000-0000EE6D0000}"/>
    <cellStyle name="Финансовый 3 2 2 2 6 2 2 5 4" xfId="29394" xr:uid="{00000000-0005-0000-0000-0000EF6D0000}"/>
    <cellStyle name="Финансовый 3 2 2 2 6 2 2 5 5" xfId="30700" xr:uid="{00000000-0005-0000-0000-0000F06D0000}"/>
    <cellStyle name="Финансовый 3 2 2 2 6 2 2 5 6" xfId="34673" xr:uid="{00000000-0005-0000-0000-0000F16D0000}"/>
    <cellStyle name="Финансовый 3 2 2 2 6 2 2 5 7" xfId="36009" xr:uid="{00000000-0005-0000-0000-0000F26D0000}"/>
    <cellStyle name="Финансовый 3 2 2 2 6 2 3" xfId="12774" xr:uid="{00000000-0005-0000-0000-0000F36D0000}"/>
    <cellStyle name="Финансовый 3 2 2 2 6 2 3 2" xfId="12858" xr:uid="{00000000-0005-0000-0000-0000F46D0000}"/>
    <cellStyle name="Финансовый 3 2 2 2 6 2 3 3" xfId="15464" xr:uid="{00000000-0005-0000-0000-0000F56D0000}"/>
    <cellStyle name="Финансовый 3 2 2 2 6 2 3 3 2" xfId="15516" xr:uid="{00000000-0005-0000-0000-0000F66D0000}"/>
    <cellStyle name="Финансовый 3 2 2 2 6 2 3 3 3" xfId="19499" xr:uid="{00000000-0005-0000-0000-0000F76D0000}"/>
    <cellStyle name="Финансовый 3 2 2 2 6 2 3 3 4" xfId="22147" xr:uid="{00000000-0005-0000-0000-0000F86D0000}"/>
    <cellStyle name="Финансовый 3 2 2 2 6 2 3 3 5" xfId="23083" xr:uid="{00000000-0005-0000-0000-0000F96D0000}"/>
    <cellStyle name="Финансовый 3 2 2 2 6 2 3 3 6" xfId="27296" xr:uid="{00000000-0005-0000-0000-0000FA6D0000}"/>
    <cellStyle name="Финансовый 3 2 2 2 6 2 3 3 7" xfId="25210" xr:uid="{00000000-0005-0000-0000-0000FB6D0000}"/>
    <cellStyle name="Финансовый 3 2 2 2 6 2 3 3 8" xfId="32672" xr:uid="{00000000-0005-0000-0000-0000FC6D0000}"/>
    <cellStyle name="Финансовый 3 2 2 2 6 2 3 3 9" xfId="32598" xr:uid="{00000000-0005-0000-0000-0000FD6D0000}"/>
    <cellStyle name="Финансовый 3 2 2 2 6 2 3 4" xfId="18136" xr:uid="{00000000-0005-0000-0000-0000FE6D0000}"/>
    <cellStyle name="Финансовый 3 2 2 2 6 2 3 5" xfId="19448" xr:uid="{00000000-0005-0000-0000-0000FF6D0000}"/>
    <cellStyle name="Финансовый 3 2 2 2 6 2 3 5 2" xfId="21652" xr:uid="{00000000-0005-0000-0000-0000006E0000}"/>
    <cellStyle name="Финансовый 3 2 2 2 6 2 3 5 3" xfId="28591" xr:uid="{00000000-0005-0000-0000-0000016E0000}"/>
    <cellStyle name="Финансовый 3 2 2 2 6 2 3 5 4" xfId="30028" xr:uid="{00000000-0005-0000-0000-0000026E0000}"/>
    <cellStyle name="Финансовый 3 2 2 2 6 2 3 5 5" xfId="31334" xr:uid="{00000000-0005-0000-0000-0000036E0000}"/>
    <cellStyle name="Финансовый 3 2 2 2 6 2 3 5 6" xfId="34039" xr:uid="{00000000-0005-0000-0000-0000046E0000}"/>
    <cellStyle name="Финансовый 3 2 2 2 6 2 3 5 7" xfId="35375" xr:uid="{00000000-0005-0000-0000-0000056E0000}"/>
    <cellStyle name="Финансовый 3 2 2 2 6 3" xfId="11131" xr:uid="{00000000-0005-0000-0000-0000066E0000}"/>
    <cellStyle name="Финансовый 3 2 2 2 6 3 2" xfId="13178" xr:uid="{00000000-0005-0000-0000-0000076E0000}"/>
    <cellStyle name="Финансовый 3 2 2 2 6 3 3" xfId="15144" xr:uid="{00000000-0005-0000-0000-0000086E0000}"/>
    <cellStyle name="Финансовый 3 2 2 2 6 3 3 2" xfId="15836" xr:uid="{00000000-0005-0000-0000-0000096E0000}"/>
    <cellStyle name="Финансовый 3 2 2 2 6 3 3 3" xfId="19819" xr:uid="{00000000-0005-0000-0000-00000A6E0000}"/>
    <cellStyle name="Финансовый 3 2 2 2 6 3 3 4" xfId="22519" xr:uid="{00000000-0005-0000-0000-00000B6E0000}"/>
    <cellStyle name="Финансовый 3 2 2 2 6 3 3 5" xfId="27158" xr:uid="{00000000-0005-0000-0000-00000C6E0000}"/>
    <cellStyle name="Финансовый 3 2 2 2 6 3 3 6" xfId="25782" xr:uid="{00000000-0005-0000-0000-00000D6E0000}"/>
    <cellStyle name="Финансовый 3 2 2 2 6 3 3 7" xfId="27284" xr:uid="{00000000-0005-0000-0000-00000E6E0000}"/>
    <cellStyle name="Финансовый 3 2 2 2 6 3 3 8" xfId="32992" xr:uid="{00000000-0005-0000-0000-00000F6E0000}"/>
    <cellStyle name="Финансовый 3 2 2 2 6 3 3 9" xfId="32045" xr:uid="{00000000-0005-0000-0000-0000106E0000}"/>
    <cellStyle name="Финансовый 3 2 2 2 6 3 4" xfId="17816" xr:uid="{00000000-0005-0000-0000-0000116E0000}"/>
    <cellStyle name="Финансовый 3 2 2 2 6 3 5" xfId="19128" xr:uid="{00000000-0005-0000-0000-0000126E0000}"/>
    <cellStyle name="Финансовый 3 2 2 2 6 3 5 2" xfId="22361" xr:uid="{00000000-0005-0000-0000-0000136E0000}"/>
    <cellStyle name="Финансовый 3 2 2 2 6 3 5 3" xfId="28271" xr:uid="{00000000-0005-0000-0000-0000146E0000}"/>
    <cellStyle name="Финансовый 3 2 2 2 6 3 5 4" xfId="29708" xr:uid="{00000000-0005-0000-0000-0000156E0000}"/>
    <cellStyle name="Финансовый 3 2 2 2 6 3 5 5" xfId="31014" xr:uid="{00000000-0005-0000-0000-0000166E0000}"/>
    <cellStyle name="Финансовый 3 2 2 2 6 3 5 6" xfId="34359" xr:uid="{00000000-0005-0000-0000-0000176E0000}"/>
    <cellStyle name="Финансовый 3 2 2 2 6 3 5 7" xfId="35695" xr:uid="{00000000-0005-0000-0000-0000186E0000}"/>
    <cellStyle name="Финансовый 3 2 2 2 6 4" xfId="12421" xr:uid="{00000000-0005-0000-0000-0000196E0000}"/>
    <cellStyle name="Финансовый 3 2 2 2 6 5" xfId="13826" xr:uid="{00000000-0005-0000-0000-00001A6E0000}"/>
    <cellStyle name="Финансовый 3 2 2 2 6 6" xfId="14496" xr:uid="{00000000-0005-0000-0000-00001B6E0000}"/>
    <cellStyle name="Финансовый 3 2 2 2 6 6 2" xfId="16484" xr:uid="{00000000-0005-0000-0000-00001C6E0000}"/>
    <cellStyle name="Финансовый 3 2 2 2 6 6 3" xfId="20467" xr:uid="{00000000-0005-0000-0000-00001D6E0000}"/>
    <cellStyle name="Финансовый 3 2 2 2 6 6 4" xfId="22024" xr:uid="{00000000-0005-0000-0000-00001E6E0000}"/>
    <cellStyle name="Финансовый 3 2 2 2 6 6 5" xfId="26129" xr:uid="{00000000-0005-0000-0000-00001F6E0000}"/>
    <cellStyle name="Финансовый 3 2 2 2 6 6 6" xfId="26112" xr:uid="{00000000-0005-0000-0000-0000206E0000}"/>
    <cellStyle name="Финансовый 3 2 2 2 6 6 7" xfId="21671" xr:uid="{00000000-0005-0000-0000-0000216E0000}"/>
    <cellStyle name="Финансовый 3 2 2 2 6 6 8" xfId="33640" xr:uid="{00000000-0005-0000-0000-0000226E0000}"/>
    <cellStyle name="Финансовый 3 2 2 2 6 6 9" xfId="31793" xr:uid="{00000000-0005-0000-0000-0000236E0000}"/>
    <cellStyle name="Финансовый 3 2 2 2 6 7" xfId="17168" xr:uid="{00000000-0005-0000-0000-0000246E0000}"/>
    <cellStyle name="Финансовый 3 2 2 2 6 8" xfId="18480" xr:uid="{00000000-0005-0000-0000-0000256E0000}"/>
    <cellStyle name="Финансовый 3 2 2 2 6 8 2" xfId="23887" xr:uid="{00000000-0005-0000-0000-0000266E0000}"/>
    <cellStyle name="Финансовый 3 2 2 2 6 8 3" xfId="27623" xr:uid="{00000000-0005-0000-0000-0000276E0000}"/>
    <cellStyle name="Финансовый 3 2 2 2 6 8 4" xfId="29060" xr:uid="{00000000-0005-0000-0000-0000286E0000}"/>
    <cellStyle name="Финансовый 3 2 2 2 6 8 5" xfId="30366" xr:uid="{00000000-0005-0000-0000-0000296E0000}"/>
    <cellStyle name="Финансовый 3 2 2 2 6 8 6" xfId="35007" xr:uid="{00000000-0005-0000-0000-00002A6E0000}"/>
    <cellStyle name="Финансовый 3 2 2 2 6 8 7" xfId="36343" xr:uid="{00000000-0005-0000-0000-00002B6E0000}"/>
    <cellStyle name="Финансовый 3 2 2 2 7" xfId="9063" xr:uid="{00000000-0005-0000-0000-00002C6E0000}"/>
    <cellStyle name="Финансовый 3 2 2 2 8" xfId="10471" xr:uid="{00000000-0005-0000-0000-00002D6E0000}"/>
    <cellStyle name="Финансовый 3 2 2 3" xfId="668" xr:uid="{00000000-0005-0000-0000-00002E6E0000}"/>
    <cellStyle name="Финансовый 3 2 2 3 10" xfId="17117" xr:uid="{00000000-0005-0000-0000-00002F6E0000}"/>
    <cellStyle name="Финансовый 3 2 2 3 11" xfId="18429" xr:uid="{00000000-0005-0000-0000-0000306E0000}"/>
    <cellStyle name="Финансовый 3 2 2 3 11 2" xfId="23177" xr:uid="{00000000-0005-0000-0000-0000316E0000}"/>
    <cellStyle name="Финансовый 3 2 2 3 11 3" xfId="27572" xr:uid="{00000000-0005-0000-0000-0000326E0000}"/>
    <cellStyle name="Финансовый 3 2 2 3 11 4" xfId="29009" xr:uid="{00000000-0005-0000-0000-0000336E0000}"/>
    <cellStyle name="Финансовый 3 2 2 3 11 5" xfId="30315" xr:uid="{00000000-0005-0000-0000-0000346E0000}"/>
    <cellStyle name="Финансовый 3 2 2 3 11 6" xfId="35058" xr:uid="{00000000-0005-0000-0000-0000356E0000}"/>
    <cellStyle name="Финансовый 3 2 2 3 11 7" xfId="36394" xr:uid="{00000000-0005-0000-0000-0000366E0000}"/>
    <cellStyle name="Финансовый 3 2 2 3 2" xfId="1089" xr:uid="{00000000-0005-0000-0000-0000376E0000}"/>
    <cellStyle name="Финансовый 3 2 2 3 2 2" xfId="6148" xr:uid="{00000000-0005-0000-0000-0000386E0000}"/>
    <cellStyle name="Финансовый 3 2 2 3 2 2 2" xfId="9750" xr:uid="{00000000-0005-0000-0000-0000396E0000}"/>
    <cellStyle name="Финансовый 3 2 2 3 2 2 2 2" xfId="13530" xr:uid="{00000000-0005-0000-0000-00003A6E0000}"/>
    <cellStyle name="Финансовый 3 2 2 3 2 2 2 3" xfId="14792" xr:uid="{00000000-0005-0000-0000-00003B6E0000}"/>
    <cellStyle name="Финансовый 3 2 2 3 2 2 2 3 2" xfId="16188" xr:uid="{00000000-0005-0000-0000-00003C6E0000}"/>
    <cellStyle name="Финансовый 3 2 2 3 2 2 2 3 3" xfId="20171" xr:uid="{00000000-0005-0000-0000-00003D6E0000}"/>
    <cellStyle name="Финансовый 3 2 2 3 2 2 2 3 4" xfId="23073" xr:uid="{00000000-0005-0000-0000-00003E6E0000}"/>
    <cellStyle name="Финансовый 3 2 2 3 2 2 2 3 5" xfId="26367" xr:uid="{00000000-0005-0000-0000-00003F6E0000}"/>
    <cellStyle name="Финансовый 3 2 2 3 2 2 2 3 6" xfId="21250" xr:uid="{00000000-0005-0000-0000-0000406E0000}"/>
    <cellStyle name="Финансовый 3 2 2 3 2 2 2 3 7" xfId="21192" xr:uid="{00000000-0005-0000-0000-0000416E0000}"/>
    <cellStyle name="Финансовый 3 2 2 3 2 2 2 3 8" xfId="33344" xr:uid="{00000000-0005-0000-0000-0000426E0000}"/>
    <cellStyle name="Финансовый 3 2 2 3 2 2 2 3 9" xfId="31589" xr:uid="{00000000-0005-0000-0000-0000436E0000}"/>
    <cellStyle name="Финансовый 3 2 2 3 2 2 2 4" xfId="17464" xr:uid="{00000000-0005-0000-0000-0000446E0000}"/>
    <cellStyle name="Финансовый 3 2 2 3 2 2 2 5" xfId="18776" xr:uid="{00000000-0005-0000-0000-0000456E0000}"/>
    <cellStyle name="Финансовый 3 2 2 3 2 2 2 5 2" xfId="24497" xr:uid="{00000000-0005-0000-0000-0000466E0000}"/>
    <cellStyle name="Финансовый 3 2 2 3 2 2 2 5 3" xfId="27919" xr:uid="{00000000-0005-0000-0000-0000476E0000}"/>
    <cellStyle name="Финансовый 3 2 2 3 2 2 2 5 4" xfId="29356" xr:uid="{00000000-0005-0000-0000-0000486E0000}"/>
    <cellStyle name="Финансовый 3 2 2 3 2 2 2 5 5" xfId="30662" xr:uid="{00000000-0005-0000-0000-0000496E0000}"/>
    <cellStyle name="Финансовый 3 2 2 3 2 2 2 5 6" xfId="34711" xr:uid="{00000000-0005-0000-0000-00004A6E0000}"/>
    <cellStyle name="Финансовый 3 2 2 3 2 2 2 5 7" xfId="36047" xr:uid="{00000000-0005-0000-0000-00004B6E0000}"/>
    <cellStyle name="Финансовый 3 2 2 3 2 2 3" xfId="12741" xr:uid="{00000000-0005-0000-0000-00004C6E0000}"/>
    <cellStyle name="Финансовый 3 2 2 3 2 2 3 2" xfId="12891" xr:uid="{00000000-0005-0000-0000-00004D6E0000}"/>
    <cellStyle name="Финансовый 3 2 2 3 2 2 3 3" xfId="15431" xr:uid="{00000000-0005-0000-0000-00004E6E0000}"/>
    <cellStyle name="Финансовый 3 2 2 3 2 2 3 3 2" xfId="15549" xr:uid="{00000000-0005-0000-0000-00004F6E0000}"/>
    <cellStyle name="Финансовый 3 2 2 3 2 2 3 3 3" xfId="19532" xr:uid="{00000000-0005-0000-0000-0000506E0000}"/>
    <cellStyle name="Финансовый 3 2 2 3 2 2 3 3 4" xfId="21566" xr:uid="{00000000-0005-0000-0000-0000516E0000}"/>
    <cellStyle name="Финансовый 3 2 2 3 2 2 3 3 5" xfId="20901" xr:uid="{00000000-0005-0000-0000-0000526E0000}"/>
    <cellStyle name="Финансовый 3 2 2 3 2 2 3 3 6" xfId="21110" xr:uid="{00000000-0005-0000-0000-0000536E0000}"/>
    <cellStyle name="Финансовый 3 2 2 3 2 2 3 3 7" xfId="21253" xr:uid="{00000000-0005-0000-0000-0000546E0000}"/>
    <cellStyle name="Финансовый 3 2 2 3 2 2 3 3 8" xfId="32705" xr:uid="{00000000-0005-0000-0000-0000556E0000}"/>
    <cellStyle name="Финансовый 3 2 2 3 2 2 3 3 9" xfId="32047" xr:uid="{00000000-0005-0000-0000-0000566E0000}"/>
    <cellStyle name="Финансовый 3 2 2 3 2 2 3 4" xfId="18103" xr:uid="{00000000-0005-0000-0000-0000576E0000}"/>
    <cellStyle name="Финансовый 3 2 2 3 2 2 3 5" xfId="19415" xr:uid="{00000000-0005-0000-0000-0000586E0000}"/>
    <cellStyle name="Финансовый 3 2 2 3 2 2 3 5 2" xfId="25211" xr:uid="{00000000-0005-0000-0000-0000596E0000}"/>
    <cellStyle name="Финансовый 3 2 2 3 2 2 3 5 3" xfId="28558" xr:uid="{00000000-0005-0000-0000-00005A6E0000}"/>
    <cellStyle name="Финансовый 3 2 2 3 2 2 3 5 4" xfId="29995" xr:uid="{00000000-0005-0000-0000-00005B6E0000}"/>
    <cellStyle name="Финансовый 3 2 2 3 2 2 3 5 5" xfId="31301" xr:uid="{00000000-0005-0000-0000-00005C6E0000}"/>
    <cellStyle name="Финансовый 3 2 2 3 2 2 3 5 6" xfId="34072" xr:uid="{00000000-0005-0000-0000-00005D6E0000}"/>
    <cellStyle name="Финансовый 3 2 2 3 2 2 3 5 7" xfId="35408" xr:uid="{00000000-0005-0000-0000-00005E6E0000}"/>
    <cellStyle name="Финансовый 3 2 2 3 2 3" xfId="10981" xr:uid="{00000000-0005-0000-0000-00005F6E0000}"/>
    <cellStyle name="Финансовый 3 2 2 3 2 3 2" xfId="13213" xr:uid="{00000000-0005-0000-0000-0000606E0000}"/>
    <cellStyle name="Финансовый 3 2 2 3 2 3 3" xfId="15109" xr:uid="{00000000-0005-0000-0000-0000616E0000}"/>
    <cellStyle name="Финансовый 3 2 2 3 2 3 3 2" xfId="15871" xr:uid="{00000000-0005-0000-0000-0000626E0000}"/>
    <cellStyle name="Финансовый 3 2 2 3 2 3 3 3" xfId="19854" xr:uid="{00000000-0005-0000-0000-0000636E0000}"/>
    <cellStyle name="Финансовый 3 2 2 3 2 3 3 4" xfId="24018" xr:uid="{00000000-0005-0000-0000-0000646E0000}"/>
    <cellStyle name="Финансовый 3 2 2 3 2 3 3 5" xfId="26531" xr:uid="{00000000-0005-0000-0000-0000656E0000}"/>
    <cellStyle name="Финансовый 3 2 2 3 2 3 3 6" xfId="24000" xr:uid="{00000000-0005-0000-0000-0000666E0000}"/>
    <cellStyle name="Финансовый 3 2 2 3 2 3 3 7" xfId="24322" xr:uid="{00000000-0005-0000-0000-0000676E0000}"/>
    <cellStyle name="Финансовый 3 2 2 3 2 3 3 8" xfId="33027" xr:uid="{00000000-0005-0000-0000-0000686E0000}"/>
    <cellStyle name="Финансовый 3 2 2 3 2 3 3 9" xfId="31921" xr:uid="{00000000-0005-0000-0000-0000696E0000}"/>
    <cellStyle name="Финансовый 3 2 2 3 2 3 4" xfId="17781" xr:uid="{00000000-0005-0000-0000-00006A6E0000}"/>
    <cellStyle name="Финансовый 3 2 2 3 2 3 5" xfId="19093" xr:uid="{00000000-0005-0000-0000-00006B6E0000}"/>
    <cellStyle name="Финансовый 3 2 2 3 2 3 5 2" xfId="21024" xr:uid="{00000000-0005-0000-0000-00006C6E0000}"/>
    <cellStyle name="Финансовый 3 2 2 3 2 3 5 3" xfId="28236" xr:uid="{00000000-0005-0000-0000-00006D6E0000}"/>
    <cellStyle name="Финансовый 3 2 2 3 2 3 5 4" xfId="29673" xr:uid="{00000000-0005-0000-0000-00006E6E0000}"/>
    <cellStyle name="Финансовый 3 2 2 3 2 3 5 5" xfId="30979" xr:uid="{00000000-0005-0000-0000-00006F6E0000}"/>
    <cellStyle name="Финансовый 3 2 2 3 2 3 5 6" xfId="34394" xr:uid="{00000000-0005-0000-0000-0000706E0000}"/>
    <cellStyle name="Финансовый 3 2 2 3 2 3 5 7" xfId="35730" xr:uid="{00000000-0005-0000-0000-0000716E0000}"/>
    <cellStyle name="Финансовый 3 2 2 3 2 4" xfId="12317" xr:uid="{00000000-0005-0000-0000-0000726E0000}"/>
    <cellStyle name="Финансовый 3 2 2 3 2 5" xfId="13861" xr:uid="{00000000-0005-0000-0000-0000736E0000}"/>
    <cellStyle name="Финансовый 3 2 2 3 2 6" xfId="14461" xr:uid="{00000000-0005-0000-0000-0000746E0000}"/>
    <cellStyle name="Финансовый 3 2 2 3 2 6 2" xfId="16519" xr:uid="{00000000-0005-0000-0000-0000756E0000}"/>
    <cellStyle name="Финансовый 3 2 2 3 2 6 3" xfId="20502" xr:uid="{00000000-0005-0000-0000-0000766E0000}"/>
    <cellStyle name="Финансовый 3 2 2 3 2 6 4" xfId="23100" xr:uid="{00000000-0005-0000-0000-0000776E0000}"/>
    <cellStyle name="Финансовый 3 2 2 3 2 6 5" xfId="25350" xr:uid="{00000000-0005-0000-0000-0000786E0000}"/>
    <cellStyle name="Финансовый 3 2 2 3 2 6 6" xfId="22356" xr:uid="{00000000-0005-0000-0000-0000796E0000}"/>
    <cellStyle name="Финансовый 3 2 2 3 2 6 7" xfId="26638" xr:uid="{00000000-0005-0000-0000-00007A6E0000}"/>
    <cellStyle name="Финансовый 3 2 2 3 2 6 8" xfId="33675" xr:uid="{00000000-0005-0000-0000-00007B6E0000}"/>
    <cellStyle name="Финансовый 3 2 2 3 2 6 9" xfId="32350" xr:uid="{00000000-0005-0000-0000-00007C6E0000}"/>
    <cellStyle name="Финансовый 3 2 2 3 2 7" xfId="17133" xr:uid="{00000000-0005-0000-0000-00007D6E0000}"/>
    <cellStyle name="Финансовый 3 2 2 3 2 8" xfId="18445" xr:uid="{00000000-0005-0000-0000-00007E6E0000}"/>
    <cellStyle name="Финансовый 3 2 2 3 2 8 2" xfId="20966" xr:uid="{00000000-0005-0000-0000-00007F6E0000}"/>
    <cellStyle name="Финансовый 3 2 2 3 2 8 3" xfId="27588" xr:uid="{00000000-0005-0000-0000-0000806E0000}"/>
    <cellStyle name="Финансовый 3 2 2 3 2 8 4" xfId="29025" xr:uid="{00000000-0005-0000-0000-0000816E0000}"/>
    <cellStyle name="Финансовый 3 2 2 3 2 8 5" xfId="30331" xr:uid="{00000000-0005-0000-0000-0000826E0000}"/>
    <cellStyle name="Финансовый 3 2 2 3 2 8 6" xfId="35042" xr:uid="{00000000-0005-0000-0000-0000836E0000}"/>
    <cellStyle name="Финансовый 3 2 2 3 2 8 7" xfId="36378" xr:uid="{00000000-0005-0000-0000-0000846E0000}"/>
    <cellStyle name="Финансовый 3 2 2 3 3" xfId="1190" xr:uid="{00000000-0005-0000-0000-0000856E0000}"/>
    <cellStyle name="Финансовый 3 2 2 3 3 2" xfId="6214" xr:uid="{00000000-0005-0000-0000-0000866E0000}"/>
    <cellStyle name="Финансовый 3 2 2 3 3 2 2" xfId="9847" xr:uid="{00000000-0005-0000-0000-0000876E0000}"/>
    <cellStyle name="Финансовый 3 2 2 3 3 2 2 2" xfId="13506" xr:uid="{00000000-0005-0000-0000-0000886E0000}"/>
    <cellStyle name="Финансовый 3 2 2 3 3 2 2 3" xfId="14816" xr:uid="{00000000-0005-0000-0000-0000896E0000}"/>
    <cellStyle name="Финансовый 3 2 2 3 3 2 2 3 2" xfId="16164" xr:uid="{00000000-0005-0000-0000-00008A6E0000}"/>
    <cellStyle name="Финансовый 3 2 2 3 3 2 2 3 3" xfId="20147" xr:uid="{00000000-0005-0000-0000-00008B6E0000}"/>
    <cellStyle name="Финансовый 3 2 2 3 3 2 2 3 4" xfId="21892" xr:uid="{00000000-0005-0000-0000-00008C6E0000}"/>
    <cellStyle name="Финансовый 3 2 2 3 3 2 2 3 5" xfId="23090" xr:uid="{00000000-0005-0000-0000-00008D6E0000}"/>
    <cellStyle name="Финансовый 3 2 2 3 3 2 2 3 6" xfId="25699" xr:uid="{00000000-0005-0000-0000-00008E6E0000}"/>
    <cellStyle name="Финансовый 3 2 2 3 3 2 2 3 7" xfId="21341" xr:uid="{00000000-0005-0000-0000-00008F6E0000}"/>
    <cellStyle name="Финансовый 3 2 2 3 3 2 2 3 8" xfId="33320" xr:uid="{00000000-0005-0000-0000-0000906E0000}"/>
    <cellStyle name="Финансовый 3 2 2 3 3 2 2 3 9" xfId="31782" xr:uid="{00000000-0005-0000-0000-0000916E0000}"/>
    <cellStyle name="Финансовый 3 2 2 3 3 2 2 4" xfId="17488" xr:uid="{00000000-0005-0000-0000-0000926E0000}"/>
    <cellStyle name="Финансовый 3 2 2 3 3 2 2 5" xfId="18800" xr:uid="{00000000-0005-0000-0000-0000936E0000}"/>
    <cellStyle name="Финансовый 3 2 2 3 3 2 2 5 2" xfId="21578" xr:uid="{00000000-0005-0000-0000-0000946E0000}"/>
    <cellStyle name="Финансовый 3 2 2 3 3 2 2 5 3" xfId="27943" xr:uid="{00000000-0005-0000-0000-0000956E0000}"/>
    <cellStyle name="Финансовый 3 2 2 3 3 2 2 5 4" xfId="29380" xr:uid="{00000000-0005-0000-0000-0000966E0000}"/>
    <cellStyle name="Финансовый 3 2 2 3 3 2 2 5 5" xfId="30686" xr:uid="{00000000-0005-0000-0000-0000976E0000}"/>
    <cellStyle name="Финансовый 3 2 2 3 3 2 2 5 6" xfId="34687" xr:uid="{00000000-0005-0000-0000-0000986E0000}"/>
    <cellStyle name="Финансовый 3 2 2 3 3 2 2 5 7" xfId="36023" xr:uid="{00000000-0005-0000-0000-0000996E0000}"/>
    <cellStyle name="Финансовый 3 2 2 3 3 2 3" xfId="12762" xr:uid="{00000000-0005-0000-0000-00009A6E0000}"/>
    <cellStyle name="Финансовый 3 2 2 3 3 2 3 2" xfId="12870" xr:uid="{00000000-0005-0000-0000-00009B6E0000}"/>
    <cellStyle name="Финансовый 3 2 2 3 3 2 3 3" xfId="15452" xr:uid="{00000000-0005-0000-0000-00009C6E0000}"/>
    <cellStyle name="Финансовый 3 2 2 3 3 2 3 3 2" xfId="15528" xr:uid="{00000000-0005-0000-0000-00009D6E0000}"/>
    <cellStyle name="Финансовый 3 2 2 3 3 2 3 3 3" xfId="19511" xr:uid="{00000000-0005-0000-0000-00009E6E0000}"/>
    <cellStyle name="Финансовый 3 2 2 3 3 2 3 3 4" xfId="23065" xr:uid="{00000000-0005-0000-0000-00009F6E0000}"/>
    <cellStyle name="Финансовый 3 2 2 3 3 2 3 3 5" xfId="25531" xr:uid="{00000000-0005-0000-0000-0000A06E0000}"/>
    <cellStyle name="Финансовый 3 2 2 3 3 2 3 3 6" xfId="21944" xr:uid="{00000000-0005-0000-0000-0000A16E0000}"/>
    <cellStyle name="Финансовый 3 2 2 3 3 2 3 3 7" xfId="28690" xr:uid="{00000000-0005-0000-0000-0000A26E0000}"/>
    <cellStyle name="Финансовый 3 2 2 3 3 2 3 3 8" xfId="32684" xr:uid="{00000000-0005-0000-0000-0000A36E0000}"/>
    <cellStyle name="Финансовый 3 2 2 3 3 2 3 3 9" xfId="32597" xr:uid="{00000000-0005-0000-0000-0000A46E0000}"/>
    <cellStyle name="Финансовый 3 2 2 3 3 2 3 4" xfId="18124" xr:uid="{00000000-0005-0000-0000-0000A56E0000}"/>
    <cellStyle name="Финансовый 3 2 2 3 3 2 3 5" xfId="19436" xr:uid="{00000000-0005-0000-0000-0000A66E0000}"/>
    <cellStyle name="Финансовый 3 2 2 3 3 2 3 5 2" xfId="25263" xr:uid="{00000000-0005-0000-0000-0000A76E0000}"/>
    <cellStyle name="Финансовый 3 2 2 3 3 2 3 5 3" xfId="28579" xr:uid="{00000000-0005-0000-0000-0000A86E0000}"/>
    <cellStyle name="Финансовый 3 2 2 3 3 2 3 5 4" xfId="30016" xr:uid="{00000000-0005-0000-0000-0000A96E0000}"/>
    <cellStyle name="Финансовый 3 2 2 3 3 2 3 5 5" xfId="31322" xr:uid="{00000000-0005-0000-0000-0000AA6E0000}"/>
    <cellStyle name="Финансовый 3 2 2 3 3 2 3 5 6" xfId="34051" xr:uid="{00000000-0005-0000-0000-0000AB6E0000}"/>
    <cellStyle name="Финансовый 3 2 2 3 3 2 3 5 7" xfId="35387" xr:uid="{00000000-0005-0000-0000-0000AC6E0000}"/>
    <cellStyle name="Финансовый 3 2 2 3 3 3" xfId="11076" xr:uid="{00000000-0005-0000-0000-0000AD6E0000}"/>
    <cellStyle name="Финансовый 3 2 2 3 3 3 2" xfId="13191" xr:uid="{00000000-0005-0000-0000-0000AE6E0000}"/>
    <cellStyle name="Финансовый 3 2 2 3 3 3 3" xfId="15131" xr:uid="{00000000-0005-0000-0000-0000AF6E0000}"/>
    <cellStyle name="Финансовый 3 2 2 3 3 3 3 2" xfId="15849" xr:uid="{00000000-0005-0000-0000-0000B06E0000}"/>
    <cellStyle name="Финансовый 3 2 2 3 3 3 3 3" xfId="19832" xr:uid="{00000000-0005-0000-0000-0000B16E0000}"/>
    <cellStyle name="Финансовый 3 2 2 3 3 3 3 4" xfId="23950" xr:uid="{00000000-0005-0000-0000-0000B26E0000}"/>
    <cellStyle name="Финансовый 3 2 2 3 3 3 3 5" xfId="21594" xr:uid="{00000000-0005-0000-0000-0000B36E0000}"/>
    <cellStyle name="Финансовый 3 2 2 3 3 3 3 6" xfId="20841" xr:uid="{00000000-0005-0000-0000-0000B46E0000}"/>
    <cellStyle name="Финансовый 3 2 2 3 3 3 3 7" xfId="25730" xr:uid="{00000000-0005-0000-0000-0000B56E0000}"/>
    <cellStyle name="Финансовый 3 2 2 3 3 3 3 8" xfId="33005" xr:uid="{00000000-0005-0000-0000-0000B66E0000}"/>
    <cellStyle name="Финансовый 3 2 2 3 3 3 3 9" xfId="32552" xr:uid="{00000000-0005-0000-0000-0000B76E0000}"/>
    <cellStyle name="Финансовый 3 2 2 3 3 3 4" xfId="17803" xr:uid="{00000000-0005-0000-0000-0000B86E0000}"/>
    <cellStyle name="Финансовый 3 2 2 3 3 3 5" xfId="19115" xr:uid="{00000000-0005-0000-0000-0000B96E0000}"/>
    <cellStyle name="Финансовый 3 2 2 3 3 3 5 2" xfId="20946" xr:uid="{00000000-0005-0000-0000-0000BA6E0000}"/>
    <cellStyle name="Финансовый 3 2 2 3 3 3 5 3" xfId="28258" xr:uid="{00000000-0005-0000-0000-0000BB6E0000}"/>
    <cellStyle name="Финансовый 3 2 2 3 3 3 5 4" xfId="29695" xr:uid="{00000000-0005-0000-0000-0000BC6E0000}"/>
    <cellStyle name="Финансовый 3 2 2 3 3 3 5 5" xfId="31001" xr:uid="{00000000-0005-0000-0000-0000BD6E0000}"/>
    <cellStyle name="Финансовый 3 2 2 3 3 3 5 6" xfId="34372" xr:uid="{00000000-0005-0000-0000-0000BE6E0000}"/>
    <cellStyle name="Финансовый 3 2 2 3 3 3 5 7" xfId="35708" xr:uid="{00000000-0005-0000-0000-0000BF6E0000}"/>
    <cellStyle name="Финансовый 3 2 2 3 3 4" xfId="12383" xr:uid="{00000000-0005-0000-0000-0000C06E0000}"/>
    <cellStyle name="Финансовый 3 2 2 3 3 5" xfId="13839" xr:uid="{00000000-0005-0000-0000-0000C16E0000}"/>
    <cellStyle name="Финансовый 3 2 2 3 3 6" xfId="14483" xr:uid="{00000000-0005-0000-0000-0000C26E0000}"/>
    <cellStyle name="Финансовый 3 2 2 3 3 6 2" xfId="16497" xr:uid="{00000000-0005-0000-0000-0000C36E0000}"/>
    <cellStyle name="Финансовый 3 2 2 3 3 6 3" xfId="20480" xr:uid="{00000000-0005-0000-0000-0000C46E0000}"/>
    <cellStyle name="Финансовый 3 2 2 3 3 6 4" xfId="23077" xr:uid="{00000000-0005-0000-0000-0000C56E0000}"/>
    <cellStyle name="Финансовый 3 2 2 3 3 6 5" xfId="26838" xr:uid="{00000000-0005-0000-0000-0000C66E0000}"/>
    <cellStyle name="Финансовый 3 2 2 3 3 6 6" xfId="23838" xr:uid="{00000000-0005-0000-0000-0000C76E0000}"/>
    <cellStyle name="Финансовый 3 2 2 3 3 6 7" xfId="26539" xr:uid="{00000000-0005-0000-0000-0000C86E0000}"/>
    <cellStyle name="Финансовый 3 2 2 3 3 6 8" xfId="33653" xr:uid="{00000000-0005-0000-0000-0000C96E0000}"/>
    <cellStyle name="Финансовый 3 2 2 3 3 6 9" xfId="34000" xr:uid="{00000000-0005-0000-0000-0000CA6E0000}"/>
    <cellStyle name="Финансовый 3 2 2 3 3 7" xfId="17155" xr:uid="{00000000-0005-0000-0000-0000CB6E0000}"/>
    <cellStyle name="Финансовый 3 2 2 3 3 8" xfId="18467" xr:uid="{00000000-0005-0000-0000-0000CC6E0000}"/>
    <cellStyle name="Финансовый 3 2 2 3 3 8 2" xfId="21414" xr:uid="{00000000-0005-0000-0000-0000CD6E0000}"/>
    <cellStyle name="Финансовый 3 2 2 3 3 8 3" xfId="27610" xr:uid="{00000000-0005-0000-0000-0000CE6E0000}"/>
    <cellStyle name="Финансовый 3 2 2 3 3 8 4" xfId="29047" xr:uid="{00000000-0005-0000-0000-0000CF6E0000}"/>
    <cellStyle name="Финансовый 3 2 2 3 3 8 5" xfId="30353" xr:uid="{00000000-0005-0000-0000-0000D06E0000}"/>
    <cellStyle name="Финансовый 3 2 2 3 3 8 6" xfId="35020" xr:uid="{00000000-0005-0000-0000-0000D16E0000}"/>
    <cellStyle name="Финансовый 3 2 2 3 3 8 7" xfId="36356" xr:uid="{00000000-0005-0000-0000-0000D26E0000}"/>
    <cellStyle name="Финансовый 3 2 2 3 4" xfId="1248" xr:uid="{00000000-0005-0000-0000-0000D36E0000}"/>
    <cellStyle name="Финансовый 3 2 2 3 4 2" xfId="6253" xr:uid="{00000000-0005-0000-0000-0000D46E0000}"/>
    <cellStyle name="Финансовый 3 2 2 3 4 2 2" xfId="9905" xr:uid="{00000000-0005-0000-0000-0000D56E0000}"/>
    <cellStyle name="Финансовый 3 2 2 3 4 2 2 2" xfId="13491" xr:uid="{00000000-0005-0000-0000-0000D66E0000}"/>
    <cellStyle name="Финансовый 3 2 2 3 4 2 2 3" xfId="14831" xr:uid="{00000000-0005-0000-0000-0000D76E0000}"/>
    <cellStyle name="Финансовый 3 2 2 3 4 2 2 3 2" xfId="16149" xr:uid="{00000000-0005-0000-0000-0000D86E0000}"/>
    <cellStyle name="Финансовый 3 2 2 3 4 2 2 3 3" xfId="20132" xr:uid="{00000000-0005-0000-0000-0000D96E0000}"/>
    <cellStyle name="Финансовый 3 2 2 3 4 2 2 3 4" xfId="21226" xr:uid="{00000000-0005-0000-0000-0000DA6E0000}"/>
    <cellStyle name="Финансовый 3 2 2 3 4 2 2 3 5" xfId="21215" xr:uid="{00000000-0005-0000-0000-0000DB6E0000}"/>
    <cellStyle name="Финансовый 3 2 2 3 4 2 2 3 6" xfId="25469" xr:uid="{00000000-0005-0000-0000-0000DC6E0000}"/>
    <cellStyle name="Финансовый 3 2 2 3 4 2 2 3 7" xfId="28629" xr:uid="{00000000-0005-0000-0000-0000DD6E0000}"/>
    <cellStyle name="Финансовый 3 2 2 3 4 2 2 3 8" xfId="33305" xr:uid="{00000000-0005-0000-0000-0000DE6E0000}"/>
    <cellStyle name="Финансовый 3 2 2 3 4 2 2 3 9" xfId="32216" xr:uid="{00000000-0005-0000-0000-0000DF6E0000}"/>
    <cellStyle name="Финансовый 3 2 2 3 4 2 2 4" xfId="17503" xr:uid="{00000000-0005-0000-0000-0000E06E0000}"/>
    <cellStyle name="Финансовый 3 2 2 3 4 2 2 5" xfId="18815" xr:uid="{00000000-0005-0000-0000-0000E16E0000}"/>
    <cellStyle name="Финансовый 3 2 2 3 4 2 2 5 2" xfId="22804" xr:uid="{00000000-0005-0000-0000-0000E26E0000}"/>
    <cellStyle name="Финансовый 3 2 2 3 4 2 2 5 3" xfId="27958" xr:uid="{00000000-0005-0000-0000-0000E36E0000}"/>
    <cellStyle name="Финансовый 3 2 2 3 4 2 2 5 4" xfId="29395" xr:uid="{00000000-0005-0000-0000-0000E46E0000}"/>
    <cellStyle name="Финансовый 3 2 2 3 4 2 2 5 5" xfId="30701" xr:uid="{00000000-0005-0000-0000-0000E56E0000}"/>
    <cellStyle name="Финансовый 3 2 2 3 4 2 2 5 6" xfId="34672" xr:uid="{00000000-0005-0000-0000-0000E66E0000}"/>
    <cellStyle name="Финансовый 3 2 2 3 4 2 2 5 7" xfId="36008" xr:uid="{00000000-0005-0000-0000-0000E76E0000}"/>
    <cellStyle name="Финансовый 3 2 2 3 4 2 3" xfId="12775" xr:uid="{00000000-0005-0000-0000-0000E86E0000}"/>
    <cellStyle name="Финансовый 3 2 2 3 4 2 3 2" xfId="12857" xr:uid="{00000000-0005-0000-0000-0000E96E0000}"/>
    <cellStyle name="Финансовый 3 2 2 3 4 2 3 3" xfId="15465" xr:uid="{00000000-0005-0000-0000-0000EA6E0000}"/>
    <cellStyle name="Финансовый 3 2 2 3 4 2 3 3 2" xfId="15515" xr:uid="{00000000-0005-0000-0000-0000EB6E0000}"/>
    <cellStyle name="Финансовый 3 2 2 3 4 2 3 3 3" xfId="19498" xr:uid="{00000000-0005-0000-0000-0000EC6E0000}"/>
    <cellStyle name="Финансовый 3 2 2 3 4 2 3 3 4" xfId="22094" xr:uid="{00000000-0005-0000-0000-0000ED6E0000}"/>
    <cellStyle name="Финансовый 3 2 2 3 4 2 3 3 5" xfId="26164" xr:uid="{00000000-0005-0000-0000-0000EE6E0000}"/>
    <cellStyle name="Финансовый 3 2 2 3 4 2 3 3 6" xfId="21111" xr:uid="{00000000-0005-0000-0000-0000EF6E0000}"/>
    <cellStyle name="Финансовый 3 2 2 3 4 2 3 3 7" xfId="26617" xr:uid="{00000000-0005-0000-0000-0000F06E0000}"/>
    <cellStyle name="Финансовый 3 2 2 3 4 2 3 3 8" xfId="32671" xr:uid="{00000000-0005-0000-0000-0000F16E0000}"/>
    <cellStyle name="Финансовый 3 2 2 3 4 2 3 3 9" xfId="32068" xr:uid="{00000000-0005-0000-0000-0000F26E0000}"/>
    <cellStyle name="Финансовый 3 2 2 3 4 2 3 4" xfId="18137" xr:uid="{00000000-0005-0000-0000-0000F36E0000}"/>
    <cellStyle name="Финансовый 3 2 2 3 4 2 3 5" xfId="19449" xr:uid="{00000000-0005-0000-0000-0000F46E0000}"/>
    <cellStyle name="Финансовый 3 2 2 3 4 2 3 5 2" xfId="21570" xr:uid="{00000000-0005-0000-0000-0000F56E0000}"/>
    <cellStyle name="Финансовый 3 2 2 3 4 2 3 5 3" xfId="28592" xr:uid="{00000000-0005-0000-0000-0000F66E0000}"/>
    <cellStyle name="Финансовый 3 2 2 3 4 2 3 5 4" xfId="30029" xr:uid="{00000000-0005-0000-0000-0000F76E0000}"/>
    <cellStyle name="Финансовый 3 2 2 3 4 2 3 5 5" xfId="31335" xr:uid="{00000000-0005-0000-0000-0000F86E0000}"/>
    <cellStyle name="Финансовый 3 2 2 3 4 2 3 5 6" xfId="34038" xr:uid="{00000000-0005-0000-0000-0000F96E0000}"/>
    <cellStyle name="Финансовый 3 2 2 3 4 2 3 5 7" xfId="35374" xr:uid="{00000000-0005-0000-0000-0000FA6E0000}"/>
    <cellStyle name="Финансовый 3 2 2 3 4 3" xfId="11133" xr:uid="{00000000-0005-0000-0000-0000FB6E0000}"/>
    <cellStyle name="Финансовый 3 2 2 3 4 3 2" xfId="13177" xr:uid="{00000000-0005-0000-0000-0000FC6E0000}"/>
    <cellStyle name="Финансовый 3 2 2 3 4 3 3" xfId="15145" xr:uid="{00000000-0005-0000-0000-0000FD6E0000}"/>
    <cellStyle name="Финансовый 3 2 2 3 4 3 3 2" xfId="15835" xr:uid="{00000000-0005-0000-0000-0000FE6E0000}"/>
    <cellStyle name="Финансовый 3 2 2 3 4 3 3 3" xfId="19818" xr:uid="{00000000-0005-0000-0000-0000FF6E0000}"/>
    <cellStyle name="Финансовый 3 2 2 3 4 3 3 4" xfId="22471" xr:uid="{00000000-0005-0000-0000-0000006F0000}"/>
    <cellStyle name="Финансовый 3 2 2 3 4 3 3 5" xfId="26270" xr:uid="{00000000-0005-0000-0000-0000016F0000}"/>
    <cellStyle name="Финансовый 3 2 2 3 4 3 3 6" xfId="24038" xr:uid="{00000000-0005-0000-0000-0000026F0000}"/>
    <cellStyle name="Финансовый 3 2 2 3 4 3 3 7" xfId="26652" xr:uid="{00000000-0005-0000-0000-0000036F0000}"/>
    <cellStyle name="Финансовый 3 2 2 3 4 3 3 8" xfId="32991" xr:uid="{00000000-0005-0000-0000-0000046F0000}"/>
    <cellStyle name="Финансовый 3 2 2 3 4 3 3 9" xfId="32106" xr:uid="{00000000-0005-0000-0000-0000056F0000}"/>
    <cellStyle name="Финансовый 3 2 2 3 4 3 4" xfId="17817" xr:uid="{00000000-0005-0000-0000-0000066F0000}"/>
    <cellStyle name="Финансовый 3 2 2 3 4 3 5" xfId="19129" xr:uid="{00000000-0005-0000-0000-0000076F0000}"/>
    <cellStyle name="Финансовый 3 2 2 3 4 3 5 2" xfId="22260" xr:uid="{00000000-0005-0000-0000-0000086F0000}"/>
    <cellStyle name="Финансовый 3 2 2 3 4 3 5 3" xfId="28272" xr:uid="{00000000-0005-0000-0000-0000096F0000}"/>
    <cellStyle name="Финансовый 3 2 2 3 4 3 5 4" xfId="29709" xr:uid="{00000000-0005-0000-0000-00000A6F0000}"/>
    <cellStyle name="Финансовый 3 2 2 3 4 3 5 5" xfId="31015" xr:uid="{00000000-0005-0000-0000-00000B6F0000}"/>
    <cellStyle name="Финансовый 3 2 2 3 4 3 5 6" xfId="34358" xr:uid="{00000000-0005-0000-0000-00000C6F0000}"/>
    <cellStyle name="Финансовый 3 2 2 3 4 3 5 7" xfId="35694" xr:uid="{00000000-0005-0000-0000-00000D6F0000}"/>
    <cellStyle name="Финансовый 3 2 2 3 4 4" xfId="12422" xr:uid="{00000000-0005-0000-0000-00000E6F0000}"/>
    <cellStyle name="Финансовый 3 2 2 3 4 5" xfId="13825" xr:uid="{00000000-0005-0000-0000-00000F6F0000}"/>
    <cellStyle name="Финансовый 3 2 2 3 4 6" xfId="14497" xr:uid="{00000000-0005-0000-0000-0000106F0000}"/>
    <cellStyle name="Финансовый 3 2 2 3 4 6 2" xfId="16483" xr:uid="{00000000-0005-0000-0000-0000116F0000}"/>
    <cellStyle name="Финансовый 3 2 2 3 4 6 3" xfId="20466" xr:uid="{00000000-0005-0000-0000-0000126F0000}"/>
    <cellStyle name="Финансовый 3 2 2 3 4 6 4" xfId="20872" xr:uid="{00000000-0005-0000-0000-0000136F0000}"/>
    <cellStyle name="Финансовый 3 2 2 3 4 6 5" xfId="25945" xr:uid="{00000000-0005-0000-0000-0000146F0000}"/>
    <cellStyle name="Финансовый 3 2 2 3 4 6 6" xfId="24963" xr:uid="{00000000-0005-0000-0000-0000156F0000}"/>
    <cellStyle name="Финансовый 3 2 2 3 4 6 7" xfId="27078" xr:uid="{00000000-0005-0000-0000-0000166F0000}"/>
    <cellStyle name="Финансовый 3 2 2 3 4 6 8" xfId="33639" xr:uid="{00000000-0005-0000-0000-0000176F0000}"/>
    <cellStyle name="Финансовый 3 2 2 3 4 6 9" xfId="31748" xr:uid="{00000000-0005-0000-0000-0000186F0000}"/>
    <cellStyle name="Финансовый 3 2 2 3 4 7" xfId="17169" xr:uid="{00000000-0005-0000-0000-0000196F0000}"/>
    <cellStyle name="Финансовый 3 2 2 3 4 8" xfId="18481" xr:uid="{00000000-0005-0000-0000-00001A6F0000}"/>
    <cellStyle name="Финансовый 3 2 2 3 4 8 2" xfId="23805" xr:uid="{00000000-0005-0000-0000-00001B6F0000}"/>
    <cellStyle name="Финансовый 3 2 2 3 4 8 3" xfId="27624" xr:uid="{00000000-0005-0000-0000-00001C6F0000}"/>
    <cellStyle name="Финансовый 3 2 2 3 4 8 4" xfId="29061" xr:uid="{00000000-0005-0000-0000-00001D6F0000}"/>
    <cellStyle name="Финансовый 3 2 2 3 4 8 5" xfId="30367" xr:uid="{00000000-0005-0000-0000-00001E6F0000}"/>
    <cellStyle name="Финансовый 3 2 2 3 4 8 6" xfId="35006" xr:uid="{00000000-0005-0000-0000-00001F6F0000}"/>
    <cellStyle name="Финансовый 3 2 2 3 4 8 7" xfId="36342" xr:uid="{00000000-0005-0000-0000-0000206F0000}"/>
    <cellStyle name="Финансовый 3 2 2 3 5" xfId="1693" xr:uid="{00000000-0005-0000-0000-0000216F0000}"/>
    <cellStyle name="Финансовый 3 2 2 3 5 2" xfId="8906" xr:uid="{00000000-0005-0000-0000-0000226F0000}"/>
    <cellStyle name="Финансовый 3 2 2 3 5 2 2" xfId="13593" xr:uid="{00000000-0005-0000-0000-0000236F0000}"/>
    <cellStyle name="Финансовый 3 2 2 3 5 2 3" xfId="14729" xr:uid="{00000000-0005-0000-0000-0000246F0000}"/>
    <cellStyle name="Финансовый 3 2 2 3 5 2 3 2" xfId="16251" xr:uid="{00000000-0005-0000-0000-0000256F0000}"/>
    <cellStyle name="Финансовый 3 2 2 3 5 2 3 3" xfId="20234" xr:uid="{00000000-0005-0000-0000-0000266F0000}"/>
    <cellStyle name="Финансовый 3 2 2 3 5 2 3 4" xfId="22863" xr:uid="{00000000-0005-0000-0000-0000276F0000}"/>
    <cellStyle name="Финансовый 3 2 2 3 5 2 3 5" xfId="21699" xr:uid="{00000000-0005-0000-0000-0000286F0000}"/>
    <cellStyle name="Финансовый 3 2 2 3 5 2 3 6" xfId="25411" xr:uid="{00000000-0005-0000-0000-0000296F0000}"/>
    <cellStyle name="Финансовый 3 2 2 3 5 2 3 7" xfId="22363" xr:uid="{00000000-0005-0000-0000-00002A6F0000}"/>
    <cellStyle name="Финансовый 3 2 2 3 5 2 3 8" xfId="33407" xr:uid="{00000000-0005-0000-0000-00002B6F0000}"/>
    <cellStyle name="Финансовый 3 2 2 3 5 2 3 9" xfId="32032" xr:uid="{00000000-0005-0000-0000-00002C6F0000}"/>
    <cellStyle name="Финансовый 3 2 2 3 5 2 4" xfId="17401" xr:uid="{00000000-0005-0000-0000-00002D6F0000}"/>
    <cellStyle name="Финансовый 3 2 2 3 5 2 5" xfId="18713" xr:uid="{00000000-0005-0000-0000-00002E6F0000}"/>
    <cellStyle name="Финансовый 3 2 2 3 5 2 5 2" xfId="22029" xr:uid="{00000000-0005-0000-0000-00002F6F0000}"/>
    <cellStyle name="Финансовый 3 2 2 3 5 2 5 3" xfId="27856" xr:uid="{00000000-0005-0000-0000-0000306F0000}"/>
    <cellStyle name="Финансовый 3 2 2 3 5 2 5 4" xfId="29293" xr:uid="{00000000-0005-0000-0000-0000316F0000}"/>
    <cellStyle name="Финансовый 3 2 2 3 5 2 5 5" xfId="30599" xr:uid="{00000000-0005-0000-0000-0000326F0000}"/>
    <cellStyle name="Финансовый 3 2 2 3 5 2 5 6" xfId="34774" xr:uid="{00000000-0005-0000-0000-0000336F0000}"/>
    <cellStyle name="Финансовый 3 2 2 3 5 2 5 7" xfId="36110" xr:uid="{00000000-0005-0000-0000-0000346F0000}"/>
    <cellStyle name="Финансовый 3 2 2 3 5 3" xfId="12687" xr:uid="{00000000-0005-0000-0000-0000356F0000}"/>
    <cellStyle name="Финансовый 3 2 2 3 5 3 2" xfId="12945" xr:uid="{00000000-0005-0000-0000-0000366F0000}"/>
    <cellStyle name="Финансовый 3 2 2 3 5 3 3" xfId="15377" xr:uid="{00000000-0005-0000-0000-0000376F0000}"/>
    <cellStyle name="Финансовый 3 2 2 3 5 3 3 2" xfId="15603" xr:uid="{00000000-0005-0000-0000-0000386F0000}"/>
    <cellStyle name="Финансовый 3 2 2 3 5 3 3 3" xfId="19586" xr:uid="{00000000-0005-0000-0000-0000396F0000}"/>
    <cellStyle name="Финансовый 3 2 2 3 5 3 3 4" xfId="22238" xr:uid="{00000000-0005-0000-0000-00003A6F0000}"/>
    <cellStyle name="Финансовый 3 2 2 3 5 3 3 5" xfId="26094" xr:uid="{00000000-0005-0000-0000-00003B6F0000}"/>
    <cellStyle name="Финансовый 3 2 2 3 5 3 3 6" xfId="27250" xr:uid="{00000000-0005-0000-0000-00003C6F0000}"/>
    <cellStyle name="Финансовый 3 2 2 3 5 3 3 7" xfId="28727" xr:uid="{00000000-0005-0000-0000-00003D6F0000}"/>
    <cellStyle name="Финансовый 3 2 2 3 5 3 3 8" xfId="32759" xr:uid="{00000000-0005-0000-0000-00003E6F0000}"/>
    <cellStyle name="Финансовый 3 2 2 3 5 3 3 9" xfId="31863" xr:uid="{00000000-0005-0000-0000-00003F6F0000}"/>
    <cellStyle name="Финансовый 3 2 2 3 5 3 4" xfId="18049" xr:uid="{00000000-0005-0000-0000-0000406F0000}"/>
    <cellStyle name="Финансовый 3 2 2 3 5 3 5" xfId="19361" xr:uid="{00000000-0005-0000-0000-0000416F0000}"/>
    <cellStyle name="Финансовый 3 2 2 3 5 3 5 2" xfId="23936" xr:uid="{00000000-0005-0000-0000-0000426F0000}"/>
    <cellStyle name="Финансовый 3 2 2 3 5 3 5 3" xfId="28504" xr:uid="{00000000-0005-0000-0000-0000436F0000}"/>
    <cellStyle name="Финансовый 3 2 2 3 5 3 5 4" xfId="29941" xr:uid="{00000000-0005-0000-0000-0000446F0000}"/>
    <cellStyle name="Финансовый 3 2 2 3 5 3 5 5" xfId="31247" xr:uid="{00000000-0005-0000-0000-0000456F0000}"/>
    <cellStyle name="Финансовый 3 2 2 3 5 3 5 6" xfId="34126" xr:uid="{00000000-0005-0000-0000-0000466F0000}"/>
    <cellStyle name="Финансовый 3 2 2 3 5 3 5 7" xfId="35462" xr:uid="{00000000-0005-0000-0000-0000476F0000}"/>
    <cellStyle name="Финансовый 3 2 2 3 6" xfId="10576" xr:uid="{00000000-0005-0000-0000-0000486F0000}"/>
    <cellStyle name="Финансовый 3 2 2 3 6 2" xfId="13229" xr:uid="{00000000-0005-0000-0000-0000496F0000}"/>
    <cellStyle name="Финансовый 3 2 2 3 6 3" xfId="15093" xr:uid="{00000000-0005-0000-0000-00004A6F0000}"/>
    <cellStyle name="Финансовый 3 2 2 3 6 3 2" xfId="15887" xr:uid="{00000000-0005-0000-0000-00004B6F0000}"/>
    <cellStyle name="Финансовый 3 2 2 3 6 3 3" xfId="19870" xr:uid="{00000000-0005-0000-0000-00004C6F0000}"/>
    <cellStyle name="Финансовый 3 2 2 3 6 3 4" xfId="21162" xr:uid="{00000000-0005-0000-0000-00004D6F0000}"/>
    <cellStyle name="Финансовый 3 2 2 3 6 3 5" xfId="26909" xr:uid="{00000000-0005-0000-0000-00004E6F0000}"/>
    <cellStyle name="Финансовый 3 2 2 3 6 3 6" xfId="20970" xr:uid="{00000000-0005-0000-0000-00004F6F0000}"/>
    <cellStyle name="Финансовый 3 2 2 3 6 3 7" xfId="27024" xr:uid="{00000000-0005-0000-0000-0000506F0000}"/>
    <cellStyle name="Финансовый 3 2 2 3 6 3 8" xfId="33043" xr:uid="{00000000-0005-0000-0000-0000516F0000}"/>
    <cellStyle name="Финансовый 3 2 2 3 6 3 9" xfId="31574" xr:uid="{00000000-0005-0000-0000-0000526F0000}"/>
    <cellStyle name="Финансовый 3 2 2 3 6 4" xfId="17765" xr:uid="{00000000-0005-0000-0000-0000536F0000}"/>
    <cellStyle name="Финансовый 3 2 2 3 6 5" xfId="19077" xr:uid="{00000000-0005-0000-0000-0000546F0000}"/>
    <cellStyle name="Финансовый 3 2 2 3 6 5 2" xfId="21311" xr:uid="{00000000-0005-0000-0000-0000556F0000}"/>
    <cellStyle name="Финансовый 3 2 2 3 6 5 3" xfId="28220" xr:uid="{00000000-0005-0000-0000-0000566F0000}"/>
    <cellStyle name="Финансовый 3 2 2 3 6 5 4" xfId="29657" xr:uid="{00000000-0005-0000-0000-0000576F0000}"/>
    <cellStyle name="Финансовый 3 2 2 3 6 5 5" xfId="30963" xr:uid="{00000000-0005-0000-0000-0000586F0000}"/>
    <cellStyle name="Финансовый 3 2 2 3 6 5 6" xfId="34410" xr:uid="{00000000-0005-0000-0000-0000596F0000}"/>
    <cellStyle name="Финансовый 3 2 2 3 6 5 7" xfId="35746" xr:uid="{00000000-0005-0000-0000-00005A6F0000}"/>
    <cellStyle name="Финансовый 3 2 2 3 7" xfId="11575" xr:uid="{00000000-0005-0000-0000-00005B6F0000}"/>
    <cellStyle name="Финансовый 3 2 2 3 8" xfId="13877" xr:uid="{00000000-0005-0000-0000-00005C6F0000}"/>
    <cellStyle name="Финансовый 3 2 2 3 9" xfId="14445" xr:uid="{00000000-0005-0000-0000-00005D6F0000}"/>
    <cellStyle name="Финансовый 3 2 2 3 9 2" xfId="16535" xr:uid="{00000000-0005-0000-0000-00005E6F0000}"/>
    <cellStyle name="Финансовый 3 2 2 3 9 3" xfId="20518" xr:uid="{00000000-0005-0000-0000-00005F6F0000}"/>
    <cellStyle name="Финансовый 3 2 2 3 9 4" xfId="23628" xr:uid="{00000000-0005-0000-0000-0000606F0000}"/>
    <cellStyle name="Финансовый 3 2 2 3 9 5" xfId="24404" xr:uid="{00000000-0005-0000-0000-0000616F0000}"/>
    <cellStyle name="Финансовый 3 2 2 3 9 6" xfId="26231" xr:uid="{00000000-0005-0000-0000-0000626F0000}"/>
    <cellStyle name="Финансовый 3 2 2 3 9 7" xfId="24088" xr:uid="{00000000-0005-0000-0000-0000636F0000}"/>
    <cellStyle name="Финансовый 3 2 2 3 9 8" xfId="33691" xr:uid="{00000000-0005-0000-0000-0000646F0000}"/>
    <cellStyle name="Финансовый 3 2 2 3 9 9" xfId="32638" xr:uid="{00000000-0005-0000-0000-0000656F0000}"/>
    <cellStyle name="Финансовый 3 2 2 4" xfId="1090" xr:uid="{00000000-0005-0000-0000-0000666F0000}"/>
    <cellStyle name="Финансовый 3 2 2 4 2" xfId="6149" xr:uid="{00000000-0005-0000-0000-0000676F0000}"/>
    <cellStyle name="Финансовый 3 2 2 4 2 2" xfId="9751" xr:uid="{00000000-0005-0000-0000-0000686F0000}"/>
    <cellStyle name="Финансовый 3 2 2 4 2 2 2" xfId="13529" xr:uid="{00000000-0005-0000-0000-0000696F0000}"/>
    <cellStyle name="Финансовый 3 2 2 4 2 2 3" xfId="14793" xr:uid="{00000000-0005-0000-0000-00006A6F0000}"/>
    <cellStyle name="Финансовый 3 2 2 4 2 2 3 2" xfId="16187" xr:uid="{00000000-0005-0000-0000-00006B6F0000}"/>
    <cellStyle name="Финансовый 3 2 2 4 2 2 3 3" xfId="20170" xr:uid="{00000000-0005-0000-0000-00006C6F0000}"/>
    <cellStyle name="Финансовый 3 2 2 4 2 2 3 4" xfId="21483" xr:uid="{00000000-0005-0000-0000-00006D6F0000}"/>
    <cellStyle name="Финансовый 3 2 2 4 2 2 3 5" xfId="26329" xr:uid="{00000000-0005-0000-0000-00006E6F0000}"/>
    <cellStyle name="Финансовый 3 2 2 4 2 2 3 6" xfId="27280" xr:uid="{00000000-0005-0000-0000-00006F6F0000}"/>
    <cellStyle name="Финансовый 3 2 2 4 2 2 3 7" xfId="24927" xr:uid="{00000000-0005-0000-0000-0000706F0000}"/>
    <cellStyle name="Финансовый 3 2 2 4 2 2 3 8" xfId="33343" xr:uid="{00000000-0005-0000-0000-0000716F0000}"/>
    <cellStyle name="Финансовый 3 2 2 4 2 2 3 9" xfId="32031" xr:uid="{00000000-0005-0000-0000-0000726F0000}"/>
    <cellStyle name="Финансовый 3 2 2 4 2 2 4" xfId="17465" xr:uid="{00000000-0005-0000-0000-0000736F0000}"/>
    <cellStyle name="Финансовый 3 2 2 4 2 2 5" xfId="18777" xr:uid="{00000000-0005-0000-0000-0000746F0000}"/>
    <cellStyle name="Финансовый 3 2 2 4 2 2 5 2" xfId="21148" xr:uid="{00000000-0005-0000-0000-0000756F0000}"/>
    <cellStyle name="Финансовый 3 2 2 4 2 2 5 3" xfId="27920" xr:uid="{00000000-0005-0000-0000-0000766F0000}"/>
    <cellStyle name="Финансовый 3 2 2 4 2 2 5 4" xfId="29357" xr:uid="{00000000-0005-0000-0000-0000776F0000}"/>
    <cellStyle name="Финансовый 3 2 2 4 2 2 5 5" xfId="30663" xr:uid="{00000000-0005-0000-0000-0000786F0000}"/>
    <cellStyle name="Финансовый 3 2 2 4 2 2 5 6" xfId="34710" xr:uid="{00000000-0005-0000-0000-0000796F0000}"/>
    <cellStyle name="Финансовый 3 2 2 4 2 2 5 7" xfId="36046" xr:uid="{00000000-0005-0000-0000-00007A6F0000}"/>
    <cellStyle name="Финансовый 3 2 2 4 2 3" xfId="12742" xr:uid="{00000000-0005-0000-0000-00007B6F0000}"/>
    <cellStyle name="Финансовый 3 2 2 4 2 3 2" xfId="12890" xr:uid="{00000000-0005-0000-0000-00007C6F0000}"/>
    <cellStyle name="Финансовый 3 2 2 4 2 3 3" xfId="15432" xr:uid="{00000000-0005-0000-0000-00007D6F0000}"/>
    <cellStyle name="Финансовый 3 2 2 4 2 3 3 2" xfId="15548" xr:uid="{00000000-0005-0000-0000-00007E6F0000}"/>
    <cellStyle name="Финансовый 3 2 2 4 2 3 3 3" xfId="19531" xr:uid="{00000000-0005-0000-0000-00007F6F0000}"/>
    <cellStyle name="Финансовый 3 2 2 4 2 3 3 4" xfId="25200" xr:uid="{00000000-0005-0000-0000-0000806F0000}"/>
    <cellStyle name="Финансовый 3 2 2 4 2 3 3 5" xfId="26791" xr:uid="{00000000-0005-0000-0000-0000816F0000}"/>
    <cellStyle name="Финансовый 3 2 2 4 2 3 3 6" xfId="24694" xr:uid="{00000000-0005-0000-0000-0000826F0000}"/>
    <cellStyle name="Финансовый 3 2 2 4 2 3 3 7" xfId="24552" xr:uid="{00000000-0005-0000-0000-0000836F0000}"/>
    <cellStyle name="Финансовый 3 2 2 4 2 3 3 8" xfId="32704" xr:uid="{00000000-0005-0000-0000-0000846F0000}"/>
    <cellStyle name="Финансовый 3 2 2 4 2 3 3 9" xfId="32108" xr:uid="{00000000-0005-0000-0000-0000856F0000}"/>
    <cellStyle name="Финансовый 3 2 2 4 2 3 4" xfId="18104" xr:uid="{00000000-0005-0000-0000-0000866F0000}"/>
    <cellStyle name="Финансовый 3 2 2 4 2 3 5" xfId="19416" xr:uid="{00000000-0005-0000-0000-0000876F0000}"/>
    <cellStyle name="Финансовый 3 2 2 4 2 3 5 2" xfId="21185" xr:uid="{00000000-0005-0000-0000-0000886F0000}"/>
    <cellStyle name="Финансовый 3 2 2 4 2 3 5 3" xfId="28559" xr:uid="{00000000-0005-0000-0000-0000896F0000}"/>
    <cellStyle name="Финансовый 3 2 2 4 2 3 5 4" xfId="29996" xr:uid="{00000000-0005-0000-0000-00008A6F0000}"/>
    <cellStyle name="Финансовый 3 2 2 4 2 3 5 5" xfId="31302" xr:uid="{00000000-0005-0000-0000-00008B6F0000}"/>
    <cellStyle name="Финансовый 3 2 2 4 2 3 5 6" xfId="34071" xr:uid="{00000000-0005-0000-0000-00008C6F0000}"/>
    <cellStyle name="Финансовый 3 2 2 4 2 3 5 7" xfId="35407" xr:uid="{00000000-0005-0000-0000-00008D6F0000}"/>
    <cellStyle name="Финансовый 3 2 2 4 3" xfId="10982" xr:uid="{00000000-0005-0000-0000-00008E6F0000}"/>
    <cellStyle name="Финансовый 3 2 2 4 3 2" xfId="13212" xr:uid="{00000000-0005-0000-0000-00008F6F0000}"/>
    <cellStyle name="Финансовый 3 2 2 4 3 3" xfId="15110" xr:uid="{00000000-0005-0000-0000-0000906F0000}"/>
    <cellStyle name="Финансовый 3 2 2 4 3 3 2" xfId="15870" xr:uid="{00000000-0005-0000-0000-0000916F0000}"/>
    <cellStyle name="Финансовый 3 2 2 4 3 3 3" xfId="19853" xr:uid="{00000000-0005-0000-0000-0000926F0000}"/>
    <cellStyle name="Финансовый 3 2 2 4 3 3 4" xfId="23653" xr:uid="{00000000-0005-0000-0000-0000936F0000}"/>
    <cellStyle name="Финансовый 3 2 2 4 3 3 5" xfId="27306" xr:uid="{00000000-0005-0000-0000-0000946F0000}"/>
    <cellStyle name="Финансовый 3 2 2 4 3 3 6" xfId="25500" xr:uid="{00000000-0005-0000-0000-0000956F0000}"/>
    <cellStyle name="Финансовый 3 2 2 4 3 3 7" xfId="22312" xr:uid="{00000000-0005-0000-0000-0000966F0000}"/>
    <cellStyle name="Финансовый 3 2 2 4 3 3 8" xfId="33026" xr:uid="{00000000-0005-0000-0000-0000976F0000}"/>
    <cellStyle name="Финансовый 3 2 2 4 3 3 9" xfId="31937" xr:uid="{00000000-0005-0000-0000-0000986F0000}"/>
    <cellStyle name="Финансовый 3 2 2 4 3 4" xfId="17782" xr:uid="{00000000-0005-0000-0000-0000996F0000}"/>
    <cellStyle name="Финансовый 3 2 2 4 3 5" xfId="19094" xr:uid="{00000000-0005-0000-0000-00009A6F0000}"/>
    <cellStyle name="Финансовый 3 2 2 4 3 5 2" xfId="22821" xr:uid="{00000000-0005-0000-0000-00009B6F0000}"/>
    <cellStyle name="Финансовый 3 2 2 4 3 5 3" xfId="28237" xr:uid="{00000000-0005-0000-0000-00009C6F0000}"/>
    <cellStyle name="Финансовый 3 2 2 4 3 5 4" xfId="29674" xr:uid="{00000000-0005-0000-0000-00009D6F0000}"/>
    <cellStyle name="Финансовый 3 2 2 4 3 5 5" xfId="30980" xr:uid="{00000000-0005-0000-0000-00009E6F0000}"/>
    <cellStyle name="Финансовый 3 2 2 4 3 5 6" xfId="34393" xr:uid="{00000000-0005-0000-0000-00009F6F0000}"/>
    <cellStyle name="Финансовый 3 2 2 4 3 5 7" xfId="35729" xr:uid="{00000000-0005-0000-0000-0000A06F0000}"/>
    <cellStyle name="Финансовый 3 2 2 4 4" xfId="12318" xr:uid="{00000000-0005-0000-0000-0000A16F0000}"/>
    <cellStyle name="Финансовый 3 2 2 4 5" xfId="13860" xr:uid="{00000000-0005-0000-0000-0000A26F0000}"/>
    <cellStyle name="Финансовый 3 2 2 4 6" xfId="14462" xr:uid="{00000000-0005-0000-0000-0000A36F0000}"/>
    <cellStyle name="Финансовый 3 2 2 4 6 2" xfId="16518" xr:uid="{00000000-0005-0000-0000-0000A46F0000}"/>
    <cellStyle name="Финансовый 3 2 2 4 6 3" xfId="20501" xr:uid="{00000000-0005-0000-0000-0000A56F0000}"/>
    <cellStyle name="Финансовый 3 2 2 4 6 4" xfId="21372" xr:uid="{00000000-0005-0000-0000-0000A66F0000}"/>
    <cellStyle name="Финансовый 3 2 2 4 6 5" xfId="25990" xr:uid="{00000000-0005-0000-0000-0000A76F0000}"/>
    <cellStyle name="Финансовый 3 2 2 4 6 6" xfId="23675" xr:uid="{00000000-0005-0000-0000-0000A86F0000}"/>
    <cellStyle name="Финансовый 3 2 2 4 6 7" xfId="24456" xr:uid="{00000000-0005-0000-0000-0000A96F0000}"/>
    <cellStyle name="Финансовый 3 2 2 4 6 8" xfId="33674" xr:uid="{00000000-0005-0000-0000-0000AA6F0000}"/>
    <cellStyle name="Финансовый 3 2 2 4 6 9" xfId="32413" xr:uid="{00000000-0005-0000-0000-0000AB6F0000}"/>
    <cellStyle name="Финансовый 3 2 2 4 7" xfId="17134" xr:uid="{00000000-0005-0000-0000-0000AC6F0000}"/>
    <cellStyle name="Финансовый 3 2 2 4 8" xfId="18446" xr:uid="{00000000-0005-0000-0000-0000AD6F0000}"/>
    <cellStyle name="Финансовый 3 2 2 4 8 2" xfId="24951" xr:uid="{00000000-0005-0000-0000-0000AE6F0000}"/>
    <cellStyle name="Финансовый 3 2 2 4 8 3" xfId="27589" xr:uid="{00000000-0005-0000-0000-0000AF6F0000}"/>
    <cellStyle name="Финансовый 3 2 2 4 8 4" xfId="29026" xr:uid="{00000000-0005-0000-0000-0000B06F0000}"/>
    <cellStyle name="Финансовый 3 2 2 4 8 5" xfId="30332" xr:uid="{00000000-0005-0000-0000-0000B16F0000}"/>
    <cellStyle name="Финансовый 3 2 2 4 8 6" xfId="35041" xr:uid="{00000000-0005-0000-0000-0000B26F0000}"/>
    <cellStyle name="Финансовый 3 2 2 4 8 7" xfId="36377" xr:uid="{00000000-0005-0000-0000-0000B36F0000}"/>
    <cellStyle name="Финансовый 3 2 2 5" xfId="1299" xr:uid="{00000000-0005-0000-0000-0000B46F0000}"/>
    <cellStyle name="Финансовый 3 2 2 5 2" xfId="7925" xr:uid="{00000000-0005-0000-0000-0000B56F0000}"/>
    <cellStyle name="Финансовый 3 2 2 5 2 2" xfId="13740" xr:uid="{00000000-0005-0000-0000-0000B66F0000}"/>
    <cellStyle name="Финансовый 3 2 2 5 2 3" xfId="14582" xr:uid="{00000000-0005-0000-0000-0000B76F0000}"/>
    <cellStyle name="Финансовый 3 2 2 5 2 3 2" xfId="16398" xr:uid="{00000000-0005-0000-0000-0000B86F0000}"/>
    <cellStyle name="Финансовый 3 2 2 5 2 3 3" xfId="20381" xr:uid="{00000000-0005-0000-0000-0000B96F0000}"/>
    <cellStyle name="Финансовый 3 2 2 5 2 3 4" xfId="24080" xr:uid="{00000000-0005-0000-0000-0000BA6F0000}"/>
    <cellStyle name="Финансовый 3 2 2 5 2 3 5" xfId="26647" xr:uid="{00000000-0005-0000-0000-0000BB6F0000}"/>
    <cellStyle name="Финансовый 3 2 2 5 2 3 6" xfId="26839" xr:uid="{00000000-0005-0000-0000-0000BC6F0000}"/>
    <cellStyle name="Финансовый 3 2 2 5 2 3 7" xfId="25992" xr:uid="{00000000-0005-0000-0000-0000BD6F0000}"/>
    <cellStyle name="Финансовый 3 2 2 5 2 3 8" xfId="33554" xr:uid="{00000000-0005-0000-0000-0000BE6F0000}"/>
    <cellStyle name="Финансовый 3 2 2 5 2 3 9" xfId="31598" xr:uid="{00000000-0005-0000-0000-0000BF6F0000}"/>
    <cellStyle name="Финансовый 3 2 2 5 2 4" xfId="17254" xr:uid="{00000000-0005-0000-0000-0000C06F0000}"/>
    <cellStyle name="Финансовый 3 2 2 5 2 5" xfId="18566" xr:uid="{00000000-0005-0000-0000-0000C16F0000}"/>
    <cellStyle name="Финансовый 3 2 2 5 2 5 2" xfId="23809" xr:uid="{00000000-0005-0000-0000-0000C26F0000}"/>
    <cellStyle name="Финансовый 3 2 2 5 2 5 3" xfId="27709" xr:uid="{00000000-0005-0000-0000-0000C36F0000}"/>
    <cellStyle name="Финансовый 3 2 2 5 2 5 4" xfId="29146" xr:uid="{00000000-0005-0000-0000-0000C46F0000}"/>
    <cellStyle name="Финансовый 3 2 2 5 2 5 5" xfId="30452" xr:uid="{00000000-0005-0000-0000-0000C56F0000}"/>
    <cellStyle name="Финансовый 3 2 2 5 2 5 6" xfId="34921" xr:uid="{00000000-0005-0000-0000-0000C66F0000}"/>
    <cellStyle name="Финансовый 3 2 2 5 2 5 7" xfId="36257" xr:uid="{00000000-0005-0000-0000-0000C76F0000}"/>
    <cellStyle name="Финансовый 3 2 2 5 3" xfId="12540" xr:uid="{00000000-0005-0000-0000-0000C86F0000}"/>
    <cellStyle name="Финансовый 3 2 2 5 3 2" xfId="13092" xr:uid="{00000000-0005-0000-0000-0000C96F0000}"/>
    <cellStyle name="Финансовый 3 2 2 5 3 3" xfId="15230" xr:uid="{00000000-0005-0000-0000-0000CA6F0000}"/>
    <cellStyle name="Финансовый 3 2 2 5 3 3 2" xfId="15750" xr:uid="{00000000-0005-0000-0000-0000CB6F0000}"/>
    <cellStyle name="Финансовый 3 2 2 5 3 3 3" xfId="19733" xr:uid="{00000000-0005-0000-0000-0000CC6F0000}"/>
    <cellStyle name="Финансовый 3 2 2 5 3 3 4" xfId="21380" xr:uid="{00000000-0005-0000-0000-0000CD6F0000}"/>
    <cellStyle name="Финансовый 3 2 2 5 3 3 5" xfId="26348" xr:uid="{00000000-0005-0000-0000-0000CE6F0000}"/>
    <cellStyle name="Финансовый 3 2 2 5 3 3 6" xfId="23535" xr:uid="{00000000-0005-0000-0000-0000CF6F0000}"/>
    <cellStyle name="Финансовый 3 2 2 5 3 3 7" xfId="28683" xr:uid="{00000000-0005-0000-0000-0000D06F0000}"/>
    <cellStyle name="Финансовый 3 2 2 5 3 3 8" xfId="32906" xr:uid="{00000000-0005-0000-0000-0000D16F0000}"/>
    <cellStyle name="Финансовый 3 2 2 5 3 3 9" xfId="31544" xr:uid="{00000000-0005-0000-0000-0000D26F0000}"/>
    <cellStyle name="Финансовый 3 2 2 5 3 4" xfId="17902" xr:uid="{00000000-0005-0000-0000-0000D36F0000}"/>
    <cellStyle name="Финансовый 3 2 2 5 3 5" xfId="19214" xr:uid="{00000000-0005-0000-0000-0000D46F0000}"/>
    <cellStyle name="Финансовый 3 2 2 5 3 5 2" xfId="23996" xr:uid="{00000000-0005-0000-0000-0000D56F0000}"/>
    <cellStyle name="Финансовый 3 2 2 5 3 5 3" xfId="28357" xr:uid="{00000000-0005-0000-0000-0000D66F0000}"/>
    <cellStyle name="Финансовый 3 2 2 5 3 5 4" xfId="29794" xr:uid="{00000000-0005-0000-0000-0000D76F0000}"/>
    <cellStyle name="Финансовый 3 2 2 5 3 5 5" xfId="31100" xr:uid="{00000000-0005-0000-0000-0000D86F0000}"/>
    <cellStyle name="Финансовый 3 2 2 5 3 5 6" xfId="34273" xr:uid="{00000000-0005-0000-0000-0000D96F0000}"/>
    <cellStyle name="Финансовый 3 2 2 5 3 5 7" xfId="35609" xr:uid="{00000000-0005-0000-0000-0000DA6F0000}"/>
    <cellStyle name="Финансовый 3 2 2 6" xfId="10119" xr:uid="{00000000-0005-0000-0000-0000DB6F0000}"/>
    <cellStyle name="Финансовый 3 2 2 6 2" xfId="13285" xr:uid="{00000000-0005-0000-0000-0000DC6F0000}"/>
    <cellStyle name="Финансовый 3 2 2 6 3" xfId="15037" xr:uid="{00000000-0005-0000-0000-0000DD6F0000}"/>
    <cellStyle name="Финансовый 3 2 2 6 3 2" xfId="15943" xr:uid="{00000000-0005-0000-0000-0000DE6F0000}"/>
    <cellStyle name="Финансовый 3 2 2 6 3 3" xfId="19926" xr:uid="{00000000-0005-0000-0000-0000DF6F0000}"/>
    <cellStyle name="Финансовый 3 2 2 6 3 4" xfId="24129" xr:uid="{00000000-0005-0000-0000-0000E06F0000}"/>
    <cellStyle name="Финансовый 3 2 2 6 3 5" xfId="24681" xr:uid="{00000000-0005-0000-0000-0000E16F0000}"/>
    <cellStyle name="Финансовый 3 2 2 6 3 6" xfId="26555" xr:uid="{00000000-0005-0000-0000-0000E26F0000}"/>
    <cellStyle name="Финансовый 3 2 2 6 3 7" xfId="25092" xr:uid="{00000000-0005-0000-0000-0000E36F0000}"/>
    <cellStyle name="Финансовый 3 2 2 6 3 8" xfId="33099" xr:uid="{00000000-0005-0000-0000-0000E46F0000}"/>
    <cellStyle name="Финансовый 3 2 2 6 3 9" xfId="31903" xr:uid="{00000000-0005-0000-0000-0000E56F0000}"/>
    <cellStyle name="Финансовый 3 2 2 6 4" xfId="17709" xr:uid="{00000000-0005-0000-0000-0000E66F0000}"/>
    <cellStyle name="Финансовый 3 2 2 6 5" xfId="19021" xr:uid="{00000000-0005-0000-0000-0000E76F0000}"/>
    <cellStyle name="Финансовый 3 2 2 6 5 2" xfId="23225" xr:uid="{00000000-0005-0000-0000-0000E86F0000}"/>
    <cellStyle name="Финансовый 3 2 2 6 5 3" xfId="28164" xr:uid="{00000000-0005-0000-0000-0000E96F0000}"/>
    <cellStyle name="Финансовый 3 2 2 6 5 4" xfId="29601" xr:uid="{00000000-0005-0000-0000-0000EA6F0000}"/>
    <cellStyle name="Финансовый 3 2 2 6 5 5" xfId="30907" xr:uid="{00000000-0005-0000-0000-0000EB6F0000}"/>
    <cellStyle name="Финансовый 3 2 2 6 5 6" xfId="34466" xr:uid="{00000000-0005-0000-0000-0000EC6F0000}"/>
    <cellStyle name="Финансовый 3 2 2 6 5 7" xfId="35802" xr:uid="{00000000-0005-0000-0000-0000ED6F0000}"/>
    <cellStyle name="Финансовый 3 2 2 7" xfId="11184" xr:uid="{00000000-0005-0000-0000-0000EE6F0000}"/>
    <cellStyle name="Финансовый 3 2 2 8" xfId="13933" xr:uid="{00000000-0005-0000-0000-0000EF6F0000}"/>
    <cellStyle name="Финансовый 3 2 2 9" xfId="14389" xr:uid="{00000000-0005-0000-0000-0000F06F0000}"/>
    <cellStyle name="Финансовый 3 2 2 9 2" xfId="16591" xr:uid="{00000000-0005-0000-0000-0000F16F0000}"/>
    <cellStyle name="Финансовый 3 2 2 9 3" xfId="20574" xr:uid="{00000000-0005-0000-0000-0000F26F0000}"/>
    <cellStyle name="Финансовый 3 2 2 9 4" xfId="25317" xr:uid="{00000000-0005-0000-0000-0000F36F0000}"/>
    <cellStyle name="Финансовый 3 2 2 9 5" xfId="27032" xr:uid="{00000000-0005-0000-0000-0000F46F0000}"/>
    <cellStyle name="Финансовый 3 2 2 9 6" xfId="22720" xr:uid="{00000000-0005-0000-0000-0000F56F0000}"/>
    <cellStyle name="Финансовый 3 2 2 9 7" xfId="26274" xr:uid="{00000000-0005-0000-0000-0000F66F0000}"/>
    <cellStyle name="Финансовый 3 2 2 9 8" xfId="33747" xr:uid="{00000000-0005-0000-0000-0000F76F0000}"/>
    <cellStyle name="Финансовый 3 2 2 9 9" xfId="32433" xr:uid="{00000000-0005-0000-0000-0000F86F0000}"/>
    <cellStyle name="Финансовый 3 2 20" xfId="11174" xr:uid="{00000000-0005-0000-0000-0000F96F0000}"/>
    <cellStyle name="Финансовый 3 2 21" xfId="12796" xr:uid="{00000000-0005-0000-0000-0000FA6F0000}"/>
    <cellStyle name="Финансовый 3 2 21 2" xfId="12802" xr:uid="{00000000-0005-0000-0000-0000FB6F0000}"/>
    <cellStyle name="Финансовый 3 2 21 2 2" xfId="12841" xr:uid="{00000000-0005-0000-0000-0000FC6F0000}"/>
    <cellStyle name="Финансовый 3 2 21 2 3" xfId="15481" xr:uid="{00000000-0005-0000-0000-0000FD6F0000}"/>
    <cellStyle name="Финансовый 3 2 21 2 3 2" xfId="15499" xr:uid="{00000000-0005-0000-0000-0000FE6F0000}"/>
    <cellStyle name="Финансовый 3 2 21 2 3 3" xfId="19482" xr:uid="{00000000-0005-0000-0000-0000FF6F0000}"/>
    <cellStyle name="Финансовый 3 2 21 2 3 4" xfId="21306" xr:uid="{00000000-0005-0000-0000-000000700000}"/>
    <cellStyle name="Финансовый 3 2 21 2 3 5" xfId="25451" xr:uid="{00000000-0005-0000-0000-000001700000}"/>
    <cellStyle name="Финансовый 3 2 21 2 3 6" xfId="23290" xr:uid="{00000000-0005-0000-0000-000002700000}"/>
    <cellStyle name="Финансовый 3 2 21 2 3 7" xfId="24837" xr:uid="{00000000-0005-0000-0000-000003700000}"/>
    <cellStyle name="Финансовый 3 2 21 2 3 8" xfId="32655" xr:uid="{00000000-0005-0000-0000-000004700000}"/>
    <cellStyle name="Финансовый 3 2 21 2 3 9" xfId="32339" xr:uid="{00000000-0005-0000-0000-000005700000}"/>
    <cellStyle name="Финансовый 3 2 21 2 4" xfId="18153" xr:uid="{00000000-0005-0000-0000-000006700000}"/>
    <cellStyle name="Финансовый 3 2 21 2 5" xfId="19465" xr:uid="{00000000-0005-0000-0000-000007700000}"/>
    <cellStyle name="Финансовый 3 2 21 2 5 2" xfId="22733" xr:uid="{00000000-0005-0000-0000-000008700000}"/>
    <cellStyle name="Финансовый 3 2 21 2 5 3" xfId="28608" xr:uid="{00000000-0005-0000-0000-000009700000}"/>
    <cellStyle name="Финансовый 3 2 21 2 5 4" xfId="30045" xr:uid="{00000000-0005-0000-0000-00000A700000}"/>
    <cellStyle name="Финансовый 3 2 21 2 5 5" xfId="31351" xr:uid="{00000000-0005-0000-0000-00000B700000}"/>
    <cellStyle name="Финансовый 3 2 21 2 5 6" xfId="34022" xr:uid="{00000000-0005-0000-0000-00000C700000}"/>
    <cellStyle name="Финансовый 3 2 21 2 5 7" xfId="35358" xr:uid="{00000000-0005-0000-0000-00000D700000}"/>
    <cellStyle name="Финансовый 3 2 21 3" xfId="12844" xr:uid="{00000000-0005-0000-0000-00000E700000}"/>
    <cellStyle name="Финансовый 3 2 21 4" xfId="15478" xr:uid="{00000000-0005-0000-0000-00000F700000}"/>
    <cellStyle name="Финансовый 3 2 21 4 2" xfId="15502" xr:uid="{00000000-0005-0000-0000-000010700000}"/>
    <cellStyle name="Финансовый 3 2 21 4 3" xfId="19485" xr:uid="{00000000-0005-0000-0000-000011700000}"/>
    <cellStyle name="Финансовый 3 2 21 4 4" xfId="21732" xr:uid="{00000000-0005-0000-0000-000012700000}"/>
    <cellStyle name="Финансовый 3 2 21 4 5" xfId="25632" xr:uid="{00000000-0005-0000-0000-000013700000}"/>
    <cellStyle name="Финансовый 3 2 21 4 6" xfId="24571" xr:uid="{00000000-0005-0000-0000-000014700000}"/>
    <cellStyle name="Финансовый 3 2 21 4 7" xfId="26599" xr:uid="{00000000-0005-0000-0000-000015700000}"/>
    <cellStyle name="Финансовый 3 2 21 4 8" xfId="32658" xr:uid="{00000000-0005-0000-0000-000016700000}"/>
    <cellStyle name="Финансовый 3 2 21 4 9" xfId="32140" xr:uid="{00000000-0005-0000-0000-000017700000}"/>
    <cellStyle name="Финансовый 3 2 21 5" xfId="18150" xr:uid="{00000000-0005-0000-0000-000018700000}"/>
    <cellStyle name="Финансовый 3 2 21 6" xfId="19462" xr:uid="{00000000-0005-0000-0000-000019700000}"/>
    <cellStyle name="Финансовый 3 2 21 6 2" xfId="21337" xr:uid="{00000000-0005-0000-0000-00001A700000}"/>
    <cellStyle name="Финансовый 3 2 21 6 3" xfId="28605" xr:uid="{00000000-0005-0000-0000-00001B700000}"/>
    <cellStyle name="Финансовый 3 2 21 6 4" xfId="30042" xr:uid="{00000000-0005-0000-0000-00001C700000}"/>
    <cellStyle name="Финансовый 3 2 21 6 5" xfId="31348" xr:uid="{00000000-0005-0000-0000-00001D700000}"/>
    <cellStyle name="Финансовый 3 2 21 6 6" xfId="34025" xr:uid="{00000000-0005-0000-0000-00001E700000}"/>
    <cellStyle name="Финансовый 3 2 21 6 7" xfId="35361" xr:uid="{00000000-0005-0000-0000-00001F700000}"/>
    <cellStyle name="Финансовый 3 2 22" xfId="12812" xr:uid="{00000000-0005-0000-0000-000020700000}"/>
    <cellStyle name="Финансовый 3 2 22 2" xfId="12838" xr:uid="{00000000-0005-0000-0000-000021700000}"/>
    <cellStyle name="Финансовый 3 2 22 3" xfId="15484" xr:uid="{00000000-0005-0000-0000-000022700000}"/>
    <cellStyle name="Финансовый 3 2 22 3 2" xfId="15496" xr:uid="{00000000-0005-0000-0000-000023700000}"/>
    <cellStyle name="Финансовый 3 2 22 3 3" xfId="19479" xr:uid="{00000000-0005-0000-0000-000024700000}"/>
    <cellStyle name="Финансовый 3 2 22 3 4" xfId="24308" xr:uid="{00000000-0005-0000-0000-000025700000}"/>
    <cellStyle name="Финансовый 3 2 22 3 5" xfId="26247" xr:uid="{00000000-0005-0000-0000-000026700000}"/>
    <cellStyle name="Финансовый 3 2 22 3 6" xfId="22789" xr:uid="{00000000-0005-0000-0000-000027700000}"/>
    <cellStyle name="Финансовый 3 2 22 3 7" xfId="27058" xr:uid="{00000000-0005-0000-0000-000028700000}"/>
    <cellStyle name="Финансовый 3 2 22 3 8" xfId="32652" xr:uid="{00000000-0005-0000-0000-000029700000}"/>
    <cellStyle name="Финансовый 3 2 22 3 9" xfId="31484" xr:uid="{00000000-0005-0000-0000-00002A700000}"/>
    <cellStyle name="Финансовый 3 2 22 4" xfId="18156" xr:uid="{00000000-0005-0000-0000-00002B700000}"/>
    <cellStyle name="Финансовый 3 2 22 5" xfId="19468" xr:uid="{00000000-0005-0000-0000-00002C700000}"/>
    <cellStyle name="Финансовый 3 2 22 5 2" xfId="22467" xr:uid="{00000000-0005-0000-0000-00002D700000}"/>
    <cellStyle name="Финансовый 3 2 22 5 3" xfId="28611" xr:uid="{00000000-0005-0000-0000-00002E700000}"/>
    <cellStyle name="Финансовый 3 2 22 5 4" xfId="30048" xr:uid="{00000000-0005-0000-0000-00002F700000}"/>
    <cellStyle name="Финансовый 3 2 22 5 5" xfId="31354" xr:uid="{00000000-0005-0000-0000-000030700000}"/>
    <cellStyle name="Финансовый 3 2 22 5 6" xfId="34019" xr:uid="{00000000-0005-0000-0000-000031700000}"/>
    <cellStyle name="Финансовый 3 2 22 5 7" xfId="35355" xr:uid="{00000000-0005-0000-0000-000032700000}"/>
    <cellStyle name="Финансовый 3 2 23" xfId="12822" xr:uid="{00000000-0005-0000-0000-000033700000}"/>
    <cellStyle name="Финансовый 3 2 23 2" xfId="12835" xr:uid="{00000000-0005-0000-0000-000034700000}"/>
    <cellStyle name="Финансовый 3 2 23 3" xfId="15487" xr:uid="{00000000-0005-0000-0000-000035700000}"/>
    <cellStyle name="Финансовый 3 2 23 3 2" xfId="15493" xr:uid="{00000000-0005-0000-0000-000036700000}"/>
    <cellStyle name="Финансовый 3 2 23 3 3" xfId="19476" xr:uid="{00000000-0005-0000-0000-000037700000}"/>
    <cellStyle name="Финансовый 3 2 23 3 4" xfId="23520" xr:uid="{00000000-0005-0000-0000-000038700000}"/>
    <cellStyle name="Финансовый 3 2 23 3 5" xfId="25667" xr:uid="{00000000-0005-0000-0000-000039700000}"/>
    <cellStyle name="Финансовый 3 2 23 3 6" xfId="21598" xr:uid="{00000000-0005-0000-0000-00003A700000}"/>
    <cellStyle name="Финансовый 3 2 23 3 7" xfId="25736" xr:uid="{00000000-0005-0000-0000-00003B700000}"/>
    <cellStyle name="Финансовый 3 2 23 3 8" xfId="32649" xr:uid="{00000000-0005-0000-0000-00003C700000}"/>
    <cellStyle name="Финансовый 3 2 23 3 9" xfId="31611" xr:uid="{00000000-0005-0000-0000-00003D700000}"/>
    <cellStyle name="Финансовый 3 2 23 4" xfId="18159" xr:uid="{00000000-0005-0000-0000-00003E700000}"/>
    <cellStyle name="Финансовый 3 2 23 5" xfId="19471" xr:uid="{00000000-0005-0000-0000-00003F700000}"/>
    <cellStyle name="Финансовый 3 2 23 5 2" xfId="22152" xr:uid="{00000000-0005-0000-0000-000040700000}"/>
    <cellStyle name="Финансовый 3 2 23 5 3" xfId="28614" xr:uid="{00000000-0005-0000-0000-000041700000}"/>
    <cellStyle name="Финансовый 3 2 23 5 4" xfId="30051" xr:uid="{00000000-0005-0000-0000-000042700000}"/>
    <cellStyle name="Финансовый 3 2 23 5 5" xfId="31357" xr:uid="{00000000-0005-0000-0000-000043700000}"/>
    <cellStyle name="Финансовый 3 2 23 5 6" xfId="34016" xr:uid="{00000000-0005-0000-0000-000044700000}"/>
    <cellStyle name="Финансовый 3 2 23 5 7" xfId="35352" xr:uid="{00000000-0005-0000-0000-000045700000}"/>
    <cellStyle name="Финансовый 3 2 24" xfId="13936" xr:uid="{00000000-0005-0000-0000-000046700000}"/>
    <cellStyle name="Финансовый 3 2 25" xfId="14386" xr:uid="{00000000-0005-0000-0000-000047700000}"/>
    <cellStyle name="Финансовый 3 2 25 2" xfId="16594" xr:uid="{00000000-0005-0000-0000-000048700000}"/>
    <cellStyle name="Финансовый 3 2 25 3" xfId="20577" xr:uid="{00000000-0005-0000-0000-000049700000}"/>
    <cellStyle name="Финансовый 3 2 25 4" xfId="23692" xr:uid="{00000000-0005-0000-0000-00004A700000}"/>
    <cellStyle name="Финансовый 3 2 25 5" xfId="24894" xr:uid="{00000000-0005-0000-0000-00004B700000}"/>
    <cellStyle name="Финансовый 3 2 25 6" xfId="26147" xr:uid="{00000000-0005-0000-0000-00004C700000}"/>
    <cellStyle name="Финансовый 3 2 25 7" xfId="25938" xr:uid="{00000000-0005-0000-0000-00004D700000}"/>
    <cellStyle name="Финансовый 3 2 25 8" xfId="33750" xr:uid="{00000000-0005-0000-0000-00004E700000}"/>
    <cellStyle name="Финансовый 3 2 25 9" xfId="32625" xr:uid="{00000000-0005-0000-0000-00004F700000}"/>
    <cellStyle name="Финансовый 3 2 26" xfId="17058" xr:uid="{00000000-0005-0000-0000-000050700000}"/>
    <cellStyle name="Финансовый 3 2 27" xfId="18370" xr:uid="{00000000-0005-0000-0000-000051700000}"/>
    <cellStyle name="Финансовый 3 2 27 2" xfId="24186" xr:uid="{00000000-0005-0000-0000-000052700000}"/>
    <cellStyle name="Финансовый 3 2 27 3" xfId="27513" xr:uid="{00000000-0005-0000-0000-000053700000}"/>
    <cellStyle name="Финансовый 3 2 27 4" xfId="28950" xr:uid="{00000000-0005-0000-0000-000054700000}"/>
    <cellStyle name="Финансовый 3 2 27 5" xfId="30256" xr:uid="{00000000-0005-0000-0000-000055700000}"/>
    <cellStyle name="Финансовый 3 2 27 6" xfId="35117" xr:uid="{00000000-0005-0000-0000-000056700000}"/>
    <cellStyle name="Финансовый 3 2 27 7" xfId="36453" xr:uid="{00000000-0005-0000-0000-000057700000}"/>
    <cellStyle name="Финансовый 3 2 3" xfId="227" xr:uid="{00000000-0005-0000-0000-000058700000}"/>
    <cellStyle name="Финансовый 3 2 3 2" xfId="574" xr:uid="{00000000-0005-0000-0000-000059700000}"/>
    <cellStyle name="Финансовый 3 2 3 2 2" xfId="9165" xr:uid="{00000000-0005-0000-0000-00005A700000}"/>
    <cellStyle name="Финансовый 3 2 3 2 3" xfId="10482" xr:uid="{00000000-0005-0000-0000-00005B700000}"/>
    <cellStyle name="Финансовый 3 2 3 3" xfId="1317" xr:uid="{00000000-0005-0000-0000-00005C700000}"/>
    <cellStyle name="Финансовый 3 2 3 3 2" xfId="8285" xr:uid="{00000000-0005-0000-0000-00005D700000}"/>
    <cellStyle name="Финансовый 3 2 3 3 2 2" xfId="13643" xr:uid="{00000000-0005-0000-0000-00005E700000}"/>
    <cellStyle name="Финансовый 3 2 3 3 2 3" xfId="14679" xr:uid="{00000000-0005-0000-0000-00005F700000}"/>
    <cellStyle name="Финансовый 3 2 3 3 2 3 2" xfId="16301" xr:uid="{00000000-0005-0000-0000-000060700000}"/>
    <cellStyle name="Финансовый 3 2 3 3 2 3 3" xfId="20284" xr:uid="{00000000-0005-0000-0000-000061700000}"/>
    <cellStyle name="Финансовый 3 2 3 3 2 3 4" xfId="24263" xr:uid="{00000000-0005-0000-0000-000062700000}"/>
    <cellStyle name="Финансовый 3 2 3 3 2 3 5" xfId="25794" xr:uid="{00000000-0005-0000-0000-000063700000}"/>
    <cellStyle name="Финансовый 3 2 3 3 2 3 6" xfId="25231" xr:uid="{00000000-0005-0000-0000-000064700000}"/>
    <cellStyle name="Финансовый 3 2 3 3 2 3 7" xfId="26521" xr:uid="{00000000-0005-0000-0000-000065700000}"/>
    <cellStyle name="Финансовый 3 2 3 3 2 3 8" xfId="33457" xr:uid="{00000000-0005-0000-0000-000066700000}"/>
    <cellStyle name="Финансовый 3 2 3 3 2 3 9" xfId="31676" xr:uid="{00000000-0005-0000-0000-000067700000}"/>
    <cellStyle name="Финансовый 3 2 3 3 2 4" xfId="17351" xr:uid="{00000000-0005-0000-0000-000068700000}"/>
    <cellStyle name="Финансовый 3 2 3 3 2 5" xfId="18663" xr:uid="{00000000-0005-0000-0000-000069700000}"/>
    <cellStyle name="Финансовый 3 2 3 3 2 5 2" xfId="21738" xr:uid="{00000000-0005-0000-0000-00006A700000}"/>
    <cellStyle name="Финансовый 3 2 3 3 2 5 3" xfId="27806" xr:uid="{00000000-0005-0000-0000-00006B700000}"/>
    <cellStyle name="Финансовый 3 2 3 3 2 5 4" xfId="29243" xr:uid="{00000000-0005-0000-0000-00006C700000}"/>
    <cellStyle name="Финансовый 3 2 3 3 2 5 5" xfId="30549" xr:uid="{00000000-0005-0000-0000-00006D700000}"/>
    <cellStyle name="Финансовый 3 2 3 3 2 5 6" xfId="34824" xr:uid="{00000000-0005-0000-0000-00006E700000}"/>
    <cellStyle name="Финансовый 3 2 3 3 2 5 7" xfId="36160" xr:uid="{00000000-0005-0000-0000-00006F700000}"/>
    <cellStyle name="Финансовый 3 2 3 3 3" xfId="12637" xr:uid="{00000000-0005-0000-0000-000070700000}"/>
    <cellStyle name="Финансовый 3 2 3 3 3 2" xfId="12995" xr:uid="{00000000-0005-0000-0000-000071700000}"/>
    <cellStyle name="Финансовый 3 2 3 3 3 3" xfId="15327" xr:uid="{00000000-0005-0000-0000-000072700000}"/>
    <cellStyle name="Финансовый 3 2 3 3 3 3 2" xfId="15653" xr:uid="{00000000-0005-0000-0000-000073700000}"/>
    <cellStyle name="Финансовый 3 2 3 3 3 3 3" xfId="19636" xr:uid="{00000000-0005-0000-0000-000074700000}"/>
    <cellStyle name="Финансовый 3 2 3 3 3 3 4" xfId="23928" xr:uid="{00000000-0005-0000-0000-000075700000}"/>
    <cellStyle name="Финансовый 3 2 3 3 3 3 5" xfId="24643" xr:uid="{00000000-0005-0000-0000-000076700000}"/>
    <cellStyle name="Финансовый 3 2 3 3 3 3 6" xfId="25159" xr:uid="{00000000-0005-0000-0000-000077700000}"/>
    <cellStyle name="Финансовый 3 2 3 3 3 3 7" xfId="23164" xr:uid="{00000000-0005-0000-0000-000078700000}"/>
    <cellStyle name="Финансовый 3 2 3 3 3 3 8" xfId="32809" xr:uid="{00000000-0005-0000-0000-000079700000}"/>
    <cellStyle name="Финансовый 3 2 3 3 3 3 9" xfId="31501" xr:uid="{00000000-0005-0000-0000-00007A700000}"/>
    <cellStyle name="Финансовый 3 2 3 3 3 4" xfId="17999" xr:uid="{00000000-0005-0000-0000-00007B700000}"/>
    <cellStyle name="Финансовый 3 2 3 3 3 5" xfId="19311" xr:uid="{00000000-0005-0000-0000-00007C700000}"/>
    <cellStyle name="Финансовый 3 2 3 3 3 5 2" xfId="22687" xr:uid="{00000000-0005-0000-0000-00007D700000}"/>
    <cellStyle name="Финансовый 3 2 3 3 3 5 3" xfId="28454" xr:uid="{00000000-0005-0000-0000-00007E700000}"/>
    <cellStyle name="Финансовый 3 2 3 3 3 5 4" xfId="29891" xr:uid="{00000000-0005-0000-0000-00007F700000}"/>
    <cellStyle name="Финансовый 3 2 3 3 3 5 5" xfId="31197" xr:uid="{00000000-0005-0000-0000-000080700000}"/>
    <cellStyle name="Финансовый 3 2 3 3 3 5 6" xfId="34176" xr:uid="{00000000-0005-0000-0000-000081700000}"/>
    <cellStyle name="Финансовый 3 2 3 3 3 5 7" xfId="35512" xr:uid="{00000000-0005-0000-0000-000082700000}"/>
    <cellStyle name="Финансовый 3 2 3 4" xfId="10135" xr:uid="{00000000-0005-0000-0000-000083700000}"/>
    <cellStyle name="Финансовый 3 2 3 4 2" xfId="13273" xr:uid="{00000000-0005-0000-0000-000084700000}"/>
    <cellStyle name="Финансовый 3 2 3 4 3" xfId="15049" xr:uid="{00000000-0005-0000-0000-000085700000}"/>
    <cellStyle name="Финансовый 3 2 3 4 3 2" xfId="15931" xr:uid="{00000000-0005-0000-0000-000086700000}"/>
    <cellStyle name="Финансовый 3 2 3 4 3 3" xfId="19914" xr:uid="{00000000-0005-0000-0000-000087700000}"/>
    <cellStyle name="Финансовый 3 2 3 4 3 4" xfId="23451" xr:uid="{00000000-0005-0000-0000-000088700000}"/>
    <cellStyle name="Финансовый 3 2 3 4 3 5" xfId="27070" xr:uid="{00000000-0005-0000-0000-000089700000}"/>
    <cellStyle name="Финансовый 3 2 3 4 3 6" xfId="21029" xr:uid="{00000000-0005-0000-0000-00008A700000}"/>
    <cellStyle name="Финансовый 3 2 3 4 3 7" xfId="25712" xr:uid="{00000000-0005-0000-0000-00008B700000}"/>
    <cellStyle name="Финансовый 3 2 3 4 3 8" xfId="33087" xr:uid="{00000000-0005-0000-0000-00008C700000}"/>
    <cellStyle name="Финансовый 3 2 3 4 3 9" xfId="32125" xr:uid="{00000000-0005-0000-0000-00008D700000}"/>
    <cellStyle name="Финансовый 3 2 3 4 4" xfId="17721" xr:uid="{00000000-0005-0000-0000-00008E700000}"/>
    <cellStyle name="Финансовый 3 2 3 4 5" xfId="19033" xr:uid="{00000000-0005-0000-0000-00008F700000}"/>
    <cellStyle name="Финансовый 3 2 3 4 5 2" xfId="21711" xr:uid="{00000000-0005-0000-0000-000090700000}"/>
    <cellStyle name="Финансовый 3 2 3 4 5 3" xfId="28176" xr:uid="{00000000-0005-0000-0000-000091700000}"/>
    <cellStyle name="Финансовый 3 2 3 4 5 4" xfId="29613" xr:uid="{00000000-0005-0000-0000-000092700000}"/>
    <cellStyle name="Финансовый 3 2 3 4 5 5" xfId="30919" xr:uid="{00000000-0005-0000-0000-000093700000}"/>
    <cellStyle name="Финансовый 3 2 3 4 5 6" xfId="34454" xr:uid="{00000000-0005-0000-0000-000094700000}"/>
    <cellStyle name="Финансовый 3 2 3 4 5 7" xfId="35790" xr:uid="{00000000-0005-0000-0000-000095700000}"/>
    <cellStyle name="Финансовый 3 2 3 5" xfId="11202" xr:uid="{00000000-0005-0000-0000-000096700000}"/>
    <cellStyle name="Финансовый 3 2 3 6" xfId="13921" xr:uid="{00000000-0005-0000-0000-000097700000}"/>
    <cellStyle name="Финансовый 3 2 3 7" xfId="14401" xr:uid="{00000000-0005-0000-0000-000098700000}"/>
    <cellStyle name="Финансовый 3 2 3 7 2" xfId="16579" xr:uid="{00000000-0005-0000-0000-000099700000}"/>
    <cellStyle name="Финансовый 3 2 3 7 3" xfId="20562" xr:uid="{00000000-0005-0000-0000-00009A700000}"/>
    <cellStyle name="Финансовый 3 2 3 7 4" xfId="24758" xr:uid="{00000000-0005-0000-0000-00009B700000}"/>
    <cellStyle name="Финансовый 3 2 3 7 5" xfId="22172" xr:uid="{00000000-0005-0000-0000-00009C700000}"/>
    <cellStyle name="Финансовый 3 2 3 7 6" xfId="25606" xr:uid="{00000000-0005-0000-0000-00009D700000}"/>
    <cellStyle name="Финансовый 3 2 3 7 7" xfId="21194" xr:uid="{00000000-0005-0000-0000-00009E700000}"/>
    <cellStyle name="Финансовый 3 2 3 7 8" xfId="33735" xr:uid="{00000000-0005-0000-0000-00009F700000}"/>
    <cellStyle name="Финансовый 3 2 3 7 9" xfId="32444" xr:uid="{00000000-0005-0000-0000-0000A0700000}"/>
    <cellStyle name="Финансовый 3 2 3 8" xfId="17073" xr:uid="{00000000-0005-0000-0000-0000A1700000}"/>
    <cellStyle name="Финансовый 3 2 3 9" xfId="18385" xr:uid="{00000000-0005-0000-0000-0000A2700000}"/>
    <cellStyle name="Финансовый 3 2 3 9 2" xfId="21938" xr:uid="{00000000-0005-0000-0000-0000A3700000}"/>
    <cellStyle name="Финансовый 3 2 3 9 3" xfId="27528" xr:uid="{00000000-0005-0000-0000-0000A4700000}"/>
    <cellStyle name="Финансовый 3 2 3 9 4" xfId="28965" xr:uid="{00000000-0005-0000-0000-0000A5700000}"/>
    <cellStyle name="Финансовый 3 2 3 9 5" xfId="30271" xr:uid="{00000000-0005-0000-0000-0000A6700000}"/>
    <cellStyle name="Финансовый 3 2 3 9 6" xfId="35102" xr:uid="{00000000-0005-0000-0000-0000A7700000}"/>
    <cellStyle name="Финансовый 3 2 3 9 7" xfId="36438" xr:uid="{00000000-0005-0000-0000-0000A8700000}"/>
    <cellStyle name="Финансовый 3 2 4" xfId="238" xr:uid="{00000000-0005-0000-0000-0000A9700000}"/>
    <cellStyle name="Финансовый 3 2 4 2" xfId="583" xr:uid="{00000000-0005-0000-0000-0000AA700000}"/>
    <cellStyle name="Финансовый 3 2 4 2 2" xfId="9026" xr:uid="{00000000-0005-0000-0000-0000AB700000}"/>
    <cellStyle name="Финансовый 3 2 4 2 3" xfId="10491" xr:uid="{00000000-0005-0000-0000-0000AC700000}"/>
    <cellStyle name="Финансовый 3 2 4 3" xfId="1329" xr:uid="{00000000-0005-0000-0000-0000AD700000}"/>
    <cellStyle name="Финансовый 3 2 4 3 2" xfId="8094" xr:uid="{00000000-0005-0000-0000-0000AE700000}"/>
    <cellStyle name="Финансовый 3 2 4 3 2 2" xfId="13688" xr:uid="{00000000-0005-0000-0000-0000AF700000}"/>
    <cellStyle name="Финансовый 3 2 4 3 2 3" xfId="14634" xr:uid="{00000000-0005-0000-0000-0000B0700000}"/>
    <cellStyle name="Финансовый 3 2 4 3 2 3 2" xfId="16346" xr:uid="{00000000-0005-0000-0000-0000B1700000}"/>
    <cellStyle name="Финансовый 3 2 4 3 2 3 3" xfId="20329" xr:uid="{00000000-0005-0000-0000-0000B2700000}"/>
    <cellStyle name="Финансовый 3 2 4 3 2 3 4" xfId="22088" xr:uid="{00000000-0005-0000-0000-0000B3700000}"/>
    <cellStyle name="Финансовый 3 2 4 3 2 3 5" xfId="23863" xr:uid="{00000000-0005-0000-0000-0000B4700000}"/>
    <cellStyle name="Финансовый 3 2 4 3 2 3 6" xfId="21549" xr:uid="{00000000-0005-0000-0000-0000B5700000}"/>
    <cellStyle name="Финансовый 3 2 4 3 2 3 7" xfId="26749" xr:uid="{00000000-0005-0000-0000-0000B6700000}"/>
    <cellStyle name="Финансовый 3 2 4 3 2 3 8" xfId="33502" xr:uid="{00000000-0005-0000-0000-0000B7700000}"/>
    <cellStyle name="Финансовый 3 2 4 3 2 3 9" xfId="32119" xr:uid="{00000000-0005-0000-0000-0000B8700000}"/>
    <cellStyle name="Финансовый 3 2 4 3 2 4" xfId="17306" xr:uid="{00000000-0005-0000-0000-0000B9700000}"/>
    <cellStyle name="Финансовый 3 2 4 3 2 5" xfId="18618" xr:uid="{00000000-0005-0000-0000-0000BA700000}"/>
    <cellStyle name="Финансовый 3 2 4 3 2 5 2" xfId="24698" xr:uid="{00000000-0005-0000-0000-0000BB700000}"/>
    <cellStyle name="Финансовый 3 2 4 3 2 5 3" xfId="27761" xr:uid="{00000000-0005-0000-0000-0000BC700000}"/>
    <cellStyle name="Финансовый 3 2 4 3 2 5 4" xfId="29198" xr:uid="{00000000-0005-0000-0000-0000BD700000}"/>
    <cellStyle name="Финансовый 3 2 4 3 2 5 5" xfId="30504" xr:uid="{00000000-0005-0000-0000-0000BE700000}"/>
    <cellStyle name="Финансовый 3 2 4 3 2 5 6" xfId="34869" xr:uid="{00000000-0005-0000-0000-0000BF700000}"/>
    <cellStyle name="Финансовый 3 2 4 3 2 5 7" xfId="36205" xr:uid="{00000000-0005-0000-0000-0000C0700000}"/>
    <cellStyle name="Финансовый 3 2 4 3 3" xfId="12592" xr:uid="{00000000-0005-0000-0000-0000C1700000}"/>
    <cellStyle name="Финансовый 3 2 4 3 3 2" xfId="13040" xr:uid="{00000000-0005-0000-0000-0000C2700000}"/>
    <cellStyle name="Финансовый 3 2 4 3 3 3" xfId="15282" xr:uid="{00000000-0005-0000-0000-0000C3700000}"/>
    <cellStyle name="Финансовый 3 2 4 3 3 3 2" xfId="15698" xr:uid="{00000000-0005-0000-0000-0000C4700000}"/>
    <cellStyle name="Финансовый 3 2 4 3 3 3 3" xfId="19681" xr:uid="{00000000-0005-0000-0000-0000C5700000}"/>
    <cellStyle name="Финансовый 3 2 4 3 3 3 4" xfId="24789" xr:uid="{00000000-0005-0000-0000-0000C6700000}"/>
    <cellStyle name="Финансовый 3 2 4 3 3 3 5" xfId="26615" xr:uid="{00000000-0005-0000-0000-0000C7700000}"/>
    <cellStyle name="Финансовый 3 2 4 3 3 3 6" xfId="21109" xr:uid="{00000000-0005-0000-0000-0000C8700000}"/>
    <cellStyle name="Финансовый 3 2 4 3 3 3 7" xfId="23266" xr:uid="{00000000-0005-0000-0000-0000C9700000}"/>
    <cellStyle name="Финансовый 3 2 4 3 3 3 8" xfId="32854" xr:uid="{00000000-0005-0000-0000-0000CA700000}"/>
    <cellStyle name="Финансовый 3 2 4 3 3 3 9" xfId="31455" xr:uid="{00000000-0005-0000-0000-0000CB700000}"/>
    <cellStyle name="Финансовый 3 2 4 3 3 4" xfId="17954" xr:uid="{00000000-0005-0000-0000-0000CC700000}"/>
    <cellStyle name="Финансовый 3 2 4 3 3 5" xfId="19266" xr:uid="{00000000-0005-0000-0000-0000CD700000}"/>
    <cellStyle name="Финансовый 3 2 4 3 3 5 2" xfId="25480" xr:uid="{00000000-0005-0000-0000-0000CE700000}"/>
    <cellStyle name="Финансовый 3 2 4 3 3 5 3" xfId="28409" xr:uid="{00000000-0005-0000-0000-0000CF700000}"/>
    <cellStyle name="Финансовый 3 2 4 3 3 5 4" xfId="29846" xr:uid="{00000000-0005-0000-0000-0000D0700000}"/>
    <cellStyle name="Финансовый 3 2 4 3 3 5 5" xfId="31152" xr:uid="{00000000-0005-0000-0000-0000D1700000}"/>
    <cellStyle name="Финансовый 3 2 4 3 3 5 6" xfId="34221" xr:uid="{00000000-0005-0000-0000-0000D2700000}"/>
    <cellStyle name="Финансовый 3 2 4 3 3 5 7" xfId="35557" xr:uid="{00000000-0005-0000-0000-0000D3700000}"/>
    <cellStyle name="Финансовый 3 2 4 4" xfId="10146" xr:uid="{00000000-0005-0000-0000-0000D4700000}"/>
    <cellStyle name="Финансовый 3 2 4 4 2" xfId="13270" xr:uid="{00000000-0005-0000-0000-0000D5700000}"/>
    <cellStyle name="Финансовый 3 2 4 4 3" xfId="15052" xr:uid="{00000000-0005-0000-0000-0000D6700000}"/>
    <cellStyle name="Финансовый 3 2 4 4 3 2" xfId="15928" xr:uid="{00000000-0005-0000-0000-0000D7700000}"/>
    <cellStyle name="Финансовый 3 2 4 4 3 3" xfId="19911" xr:uid="{00000000-0005-0000-0000-0000D8700000}"/>
    <cellStyle name="Финансовый 3 2 4 4 3 4" xfId="23070" xr:uid="{00000000-0005-0000-0000-0000D9700000}"/>
    <cellStyle name="Финансовый 3 2 4 4 3 5" xfId="26800" xr:uid="{00000000-0005-0000-0000-0000DA700000}"/>
    <cellStyle name="Финансовый 3 2 4 4 3 6" xfId="23524" xr:uid="{00000000-0005-0000-0000-0000DB700000}"/>
    <cellStyle name="Финансовый 3 2 4 4 3 7" xfId="21404" xr:uid="{00000000-0005-0000-0000-0000DC700000}"/>
    <cellStyle name="Финансовый 3 2 4 4 3 8" xfId="33084" xr:uid="{00000000-0005-0000-0000-0000DD700000}"/>
    <cellStyle name="Финансовый 3 2 4 4 3 9" xfId="32316" xr:uid="{00000000-0005-0000-0000-0000DE700000}"/>
    <cellStyle name="Финансовый 3 2 4 4 4" xfId="17724" xr:uid="{00000000-0005-0000-0000-0000DF700000}"/>
    <cellStyle name="Финансовый 3 2 4 4 5" xfId="19036" xr:uid="{00000000-0005-0000-0000-0000E0700000}"/>
    <cellStyle name="Финансовый 3 2 4 4 5 2" xfId="25052" xr:uid="{00000000-0005-0000-0000-0000E1700000}"/>
    <cellStyle name="Финансовый 3 2 4 4 5 3" xfId="28179" xr:uid="{00000000-0005-0000-0000-0000E2700000}"/>
    <cellStyle name="Финансовый 3 2 4 4 5 4" xfId="29616" xr:uid="{00000000-0005-0000-0000-0000E3700000}"/>
    <cellStyle name="Финансовый 3 2 4 4 5 5" xfId="30922" xr:uid="{00000000-0005-0000-0000-0000E4700000}"/>
    <cellStyle name="Финансовый 3 2 4 4 5 6" xfId="34451" xr:uid="{00000000-0005-0000-0000-0000E5700000}"/>
    <cellStyle name="Финансовый 3 2 4 4 5 7" xfId="35787" xr:uid="{00000000-0005-0000-0000-0000E6700000}"/>
    <cellStyle name="Финансовый 3 2 4 5" xfId="11214" xr:uid="{00000000-0005-0000-0000-0000E7700000}"/>
    <cellStyle name="Финансовый 3 2 4 6" xfId="13918" xr:uid="{00000000-0005-0000-0000-0000E8700000}"/>
    <cellStyle name="Финансовый 3 2 4 7" xfId="14404" xr:uid="{00000000-0005-0000-0000-0000E9700000}"/>
    <cellStyle name="Финансовый 3 2 4 7 2" xfId="16576" xr:uid="{00000000-0005-0000-0000-0000EA700000}"/>
    <cellStyle name="Финансовый 3 2 4 7 3" xfId="20559" xr:uid="{00000000-0005-0000-0000-0000EB700000}"/>
    <cellStyle name="Финансовый 3 2 4 7 4" xfId="24850" xr:uid="{00000000-0005-0000-0000-0000EC700000}"/>
    <cellStyle name="Финансовый 3 2 4 7 5" xfId="23949" xr:uid="{00000000-0005-0000-0000-0000ED700000}"/>
    <cellStyle name="Финансовый 3 2 4 7 6" xfId="21504" xr:uid="{00000000-0005-0000-0000-0000EE700000}"/>
    <cellStyle name="Финансовый 3 2 4 7 7" xfId="24671" xr:uid="{00000000-0005-0000-0000-0000EF700000}"/>
    <cellStyle name="Финансовый 3 2 4 7 8" xfId="33732" xr:uid="{00000000-0005-0000-0000-0000F0700000}"/>
    <cellStyle name="Финансовый 3 2 4 7 9" xfId="32545" xr:uid="{00000000-0005-0000-0000-0000F1700000}"/>
    <cellStyle name="Финансовый 3 2 4 8" xfId="17076" xr:uid="{00000000-0005-0000-0000-0000F2700000}"/>
    <cellStyle name="Финансовый 3 2 4 9" xfId="18388" xr:uid="{00000000-0005-0000-0000-0000F3700000}"/>
    <cellStyle name="Финансовый 3 2 4 9 2" xfId="21719" xr:uid="{00000000-0005-0000-0000-0000F4700000}"/>
    <cellStyle name="Финансовый 3 2 4 9 3" xfId="27531" xr:uid="{00000000-0005-0000-0000-0000F5700000}"/>
    <cellStyle name="Финансовый 3 2 4 9 4" xfId="28968" xr:uid="{00000000-0005-0000-0000-0000F6700000}"/>
    <cellStyle name="Финансовый 3 2 4 9 5" xfId="30274" xr:uid="{00000000-0005-0000-0000-0000F7700000}"/>
    <cellStyle name="Финансовый 3 2 4 9 6" xfId="35099" xr:uid="{00000000-0005-0000-0000-0000F8700000}"/>
    <cellStyle name="Финансовый 3 2 4 9 7" xfId="36435" xr:uid="{00000000-0005-0000-0000-0000F9700000}"/>
    <cellStyle name="Финансовый 3 2 5" xfId="241" xr:uid="{00000000-0005-0000-0000-0000FA700000}"/>
    <cellStyle name="Финансовый 3 2 5 2" xfId="586" xr:uid="{00000000-0005-0000-0000-0000FB700000}"/>
    <cellStyle name="Финансовый 3 2 5 2 2" xfId="9019" xr:uid="{00000000-0005-0000-0000-0000FC700000}"/>
    <cellStyle name="Финансовый 3 2 5 2 3" xfId="10494" xr:uid="{00000000-0005-0000-0000-0000FD700000}"/>
    <cellStyle name="Финансовый 3 2 5 3" xfId="1332" xr:uid="{00000000-0005-0000-0000-0000FE700000}"/>
    <cellStyle name="Финансовый 3 2 5 3 2" xfId="7873" xr:uid="{00000000-0005-0000-0000-0000FF700000}"/>
    <cellStyle name="Финансовый 3 2 5 3 2 2" xfId="13747" xr:uid="{00000000-0005-0000-0000-000000710000}"/>
    <cellStyle name="Финансовый 3 2 5 3 2 3" xfId="14575" xr:uid="{00000000-0005-0000-0000-000001710000}"/>
    <cellStyle name="Финансовый 3 2 5 3 2 3 2" xfId="16405" xr:uid="{00000000-0005-0000-0000-000002710000}"/>
    <cellStyle name="Финансовый 3 2 5 3 2 3 3" xfId="20388" xr:uid="{00000000-0005-0000-0000-000003710000}"/>
    <cellStyle name="Финансовый 3 2 5 3 2 3 4" xfId="23039" xr:uid="{00000000-0005-0000-0000-000004710000}"/>
    <cellStyle name="Финансовый 3 2 5 3 2 3 5" xfId="24580" xr:uid="{00000000-0005-0000-0000-000005710000}"/>
    <cellStyle name="Финансовый 3 2 5 3 2 3 6" xfId="21378" xr:uid="{00000000-0005-0000-0000-000006710000}"/>
    <cellStyle name="Финансовый 3 2 5 3 2 3 7" xfId="26310" xr:uid="{00000000-0005-0000-0000-000007710000}"/>
    <cellStyle name="Финансовый 3 2 5 3 2 3 8" xfId="33561" xr:uid="{00000000-0005-0000-0000-000008710000}"/>
    <cellStyle name="Финансовый 3 2 5 3 2 3 9" xfId="32277" xr:uid="{00000000-0005-0000-0000-000009710000}"/>
    <cellStyle name="Финансовый 3 2 5 3 2 4" xfId="17247" xr:uid="{00000000-0005-0000-0000-00000A710000}"/>
    <cellStyle name="Финансовый 3 2 5 3 2 5" xfId="18559" xr:uid="{00000000-0005-0000-0000-00000B710000}"/>
    <cellStyle name="Финансовый 3 2 5 3 2 5 2" xfId="22509" xr:uid="{00000000-0005-0000-0000-00000C710000}"/>
    <cellStyle name="Финансовый 3 2 5 3 2 5 3" xfId="27702" xr:uid="{00000000-0005-0000-0000-00000D710000}"/>
    <cellStyle name="Финансовый 3 2 5 3 2 5 4" xfId="29139" xr:uid="{00000000-0005-0000-0000-00000E710000}"/>
    <cellStyle name="Финансовый 3 2 5 3 2 5 5" xfId="30445" xr:uid="{00000000-0005-0000-0000-00000F710000}"/>
    <cellStyle name="Финансовый 3 2 5 3 2 5 6" xfId="34928" xr:uid="{00000000-0005-0000-0000-000010710000}"/>
    <cellStyle name="Финансовый 3 2 5 3 2 5 7" xfId="36264" xr:uid="{00000000-0005-0000-0000-000011710000}"/>
    <cellStyle name="Финансовый 3 2 5 3 3" xfId="12533" xr:uid="{00000000-0005-0000-0000-000012710000}"/>
    <cellStyle name="Финансовый 3 2 5 3 3 2" xfId="13099" xr:uid="{00000000-0005-0000-0000-000013710000}"/>
    <cellStyle name="Финансовый 3 2 5 3 3 3" xfId="15223" xr:uid="{00000000-0005-0000-0000-000014710000}"/>
    <cellStyle name="Финансовый 3 2 5 3 3 3 2" xfId="15757" xr:uid="{00000000-0005-0000-0000-000015710000}"/>
    <cellStyle name="Финансовый 3 2 5 3 3 3 3" xfId="19740" xr:uid="{00000000-0005-0000-0000-000016710000}"/>
    <cellStyle name="Финансовый 3 2 5 3 3 3 4" xfId="22010" xr:uid="{00000000-0005-0000-0000-000017710000}"/>
    <cellStyle name="Финансовый 3 2 5 3 3 3 5" xfId="26500" xr:uid="{00000000-0005-0000-0000-000018710000}"/>
    <cellStyle name="Финансовый 3 2 5 3 3 3 6" xfId="24938" xr:uid="{00000000-0005-0000-0000-000019710000}"/>
    <cellStyle name="Финансовый 3 2 5 3 3 3 7" xfId="22012" xr:uid="{00000000-0005-0000-0000-00001A710000}"/>
    <cellStyle name="Финансовый 3 2 5 3 3 3 8" xfId="32913" xr:uid="{00000000-0005-0000-0000-00001B710000}"/>
    <cellStyle name="Финансовый 3 2 5 3 3 3 9" xfId="32044" xr:uid="{00000000-0005-0000-0000-00001C710000}"/>
    <cellStyle name="Финансовый 3 2 5 3 3 4" xfId="17895" xr:uid="{00000000-0005-0000-0000-00001D710000}"/>
    <cellStyle name="Финансовый 3 2 5 3 3 5" xfId="19207" xr:uid="{00000000-0005-0000-0000-00001E710000}"/>
    <cellStyle name="Финансовый 3 2 5 3 3 5 2" xfId="21774" xr:uid="{00000000-0005-0000-0000-00001F710000}"/>
    <cellStyle name="Финансовый 3 2 5 3 3 5 3" xfId="28350" xr:uid="{00000000-0005-0000-0000-000020710000}"/>
    <cellStyle name="Финансовый 3 2 5 3 3 5 4" xfId="29787" xr:uid="{00000000-0005-0000-0000-000021710000}"/>
    <cellStyle name="Финансовый 3 2 5 3 3 5 5" xfId="31093" xr:uid="{00000000-0005-0000-0000-000022710000}"/>
    <cellStyle name="Финансовый 3 2 5 3 3 5 6" xfId="34280" xr:uid="{00000000-0005-0000-0000-000023710000}"/>
    <cellStyle name="Финансовый 3 2 5 3 3 5 7" xfId="35616" xr:uid="{00000000-0005-0000-0000-000024710000}"/>
    <cellStyle name="Финансовый 3 2 5 4" xfId="10149" xr:uid="{00000000-0005-0000-0000-000025710000}"/>
    <cellStyle name="Финансовый 3 2 5 4 2" xfId="13267" xr:uid="{00000000-0005-0000-0000-000026710000}"/>
    <cellStyle name="Финансовый 3 2 5 4 3" xfId="15055" xr:uid="{00000000-0005-0000-0000-000027710000}"/>
    <cellStyle name="Финансовый 3 2 5 4 3 2" xfId="15925" xr:uid="{00000000-0005-0000-0000-000028710000}"/>
    <cellStyle name="Финансовый 3 2 5 4 3 3" xfId="19908" xr:uid="{00000000-0005-0000-0000-000029710000}"/>
    <cellStyle name="Финансовый 3 2 5 4 3 4" xfId="21060" xr:uid="{00000000-0005-0000-0000-00002A710000}"/>
    <cellStyle name="Финансовый 3 2 5 4 3 5" xfId="24408" xr:uid="{00000000-0005-0000-0000-00002B710000}"/>
    <cellStyle name="Финансовый 3 2 5 4 3 6" xfId="22975" xr:uid="{00000000-0005-0000-0000-00002C710000}"/>
    <cellStyle name="Финансовый 3 2 5 4 3 7" xfId="26940" xr:uid="{00000000-0005-0000-0000-00002D710000}"/>
    <cellStyle name="Финансовый 3 2 5 4 3 8" xfId="33081" xr:uid="{00000000-0005-0000-0000-00002E710000}"/>
    <cellStyle name="Финансовый 3 2 5 4 3 9" xfId="31938" xr:uid="{00000000-0005-0000-0000-00002F710000}"/>
    <cellStyle name="Финансовый 3 2 5 4 4" xfId="17727" xr:uid="{00000000-0005-0000-0000-000030710000}"/>
    <cellStyle name="Финансовый 3 2 5 4 5" xfId="19039" xr:uid="{00000000-0005-0000-0000-000031710000}"/>
    <cellStyle name="Финансовый 3 2 5 4 5 2" xfId="24091" xr:uid="{00000000-0005-0000-0000-000032710000}"/>
    <cellStyle name="Финансовый 3 2 5 4 5 3" xfId="28182" xr:uid="{00000000-0005-0000-0000-000033710000}"/>
    <cellStyle name="Финансовый 3 2 5 4 5 4" xfId="29619" xr:uid="{00000000-0005-0000-0000-000034710000}"/>
    <cellStyle name="Финансовый 3 2 5 4 5 5" xfId="30925" xr:uid="{00000000-0005-0000-0000-000035710000}"/>
    <cellStyle name="Финансовый 3 2 5 4 5 6" xfId="34448" xr:uid="{00000000-0005-0000-0000-000036710000}"/>
    <cellStyle name="Финансовый 3 2 5 4 5 7" xfId="35784" xr:uid="{00000000-0005-0000-0000-000037710000}"/>
    <cellStyle name="Финансовый 3 2 5 5" xfId="11217" xr:uid="{00000000-0005-0000-0000-000038710000}"/>
    <cellStyle name="Финансовый 3 2 5 6" xfId="13915" xr:uid="{00000000-0005-0000-0000-000039710000}"/>
    <cellStyle name="Финансовый 3 2 5 7" xfId="14407" xr:uid="{00000000-0005-0000-0000-00003A710000}"/>
    <cellStyle name="Финансовый 3 2 5 7 2" xfId="16573" xr:uid="{00000000-0005-0000-0000-00003B710000}"/>
    <cellStyle name="Финансовый 3 2 5 7 3" xfId="20556" xr:uid="{00000000-0005-0000-0000-00003C710000}"/>
    <cellStyle name="Финансовый 3 2 5 7 4" xfId="24810" xr:uid="{00000000-0005-0000-0000-00003D710000}"/>
    <cellStyle name="Финансовый 3 2 5 7 5" xfId="22766" xr:uid="{00000000-0005-0000-0000-00003E710000}"/>
    <cellStyle name="Финансовый 3 2 5 7 6" xfId="21088" xr:uid="{00000000-0005-0000-0000-00003F710000}"/>
    <cellStyle name="Финансовый 3 2 5 7 7" xfId="26121" xr:uid="{00000000-0005-0000-0000-000040710000}"/>
    <cellStyle name="Финансовый 3 2 5 7 8" xfId="33729" xr:uid="{00000000-0005-0000-0000-000041710000}"/>
    <cellStyle name="Финансовый 3 2 5 7 9" xfId="31397" xr:uid="{00000000-0005-0000-0000-000042710000}"/>
    <cellStyle name="Финансовый 3 2 5 8" xfId="17079" xr:uid="{00000000-0005-0000-0000-000043710000}"/>
    <cellStyle name="Финансовый 3 2 5 9" xfId="18391" xr:uid="{00000000-0005-0000-0000-000044710000}"/>
    <cellStyle name="Финансовый 3 2 5 9 2" xfId="25086" xr:uid="{00000000-0005-0000-0000-000045710000}"/>
    <cellStyle name="Финансовый 3 2 5 9 3" xfId="27534" xr:uid="{00000000-0005-0000-0000-000046710000}"/>
    <cellStyle name="Финансовый 3 2 5 9 4" xfId="28971" xr:uid="{00000000-0005-0000-0000-000047710000}"/>
    <cellStyle name="Финансовый 3 2 5 9 5" xfId="30277" xr:uid="{00000000-0005-0000-0000-000048710000}"/>
    <cellStyle name="Финансовый 3 2 5 9 6" xfId="35096" xr:uid="{00000000-0005-0000-0000-000049710000}"/>
    <cellStyle name="Финансовый 3 2 5 9 7" xfId="36432" xr:uid="{00000000-0005-0000-0000-00004A710000}"/>
    <cellStyle name="Финансовый 3 2 6" xfId="253" xr:uid="{00000000-0005-0000-0000-00004B710000}"/>
    <cellStyle name="Финансовый 3 2 6 2" xfId="596" xr:uid="{00000000-0005-0000-0000-00004C710000}"/>
    <cellStyle name="Финансовый 3 2 6 2 2" xfId="9001" xr:uid="{00000000-0005-0000-0000-00004D710000}"/>
    <cellStyle name="Финансовый 3 2 6 2 3" xfId="10504" xr:uid="{00000000-0005-0000-0000-00004E710000}"/>
    <cellStyle name="Финансовый 3 2 6 3" xfId="1344" xr:uid="{00000000-0005-0000-0000-00004F710000}"/>
    <cellStyle name="Финансовый 3 2 6 3 2" xfId="8734" xr:uid="{00000000-0005-0000-0000-000050710000}"/>
    <cellStyle name="Финансовый 3 2 6 3 2 2" xfId="13613" xr:uid="{00000000-0005-0000-0000-000051710000}"/>
    <cellStyle name="Финансовый 3 2 6 3 2 3" xfId="14709" xr:uid="{00000000-0005-0000-0000-000052710000}"/>
    <cellStyle name="Финансовый 3 2 6 3 2 3 2" xfId="16271" xr:uid="{00000000-0005-0000-0000-000053710000}"/>
    <cellStyle name="Финансовый 3 2 6 3 2 3 3" xfId="20254" xr:uid="{00000000-0005-0000-0000-000054710000}"/>
    <cellStyle name="Финансовый 3 2 6 3 2 3 4" xfId="25169" xr:uid="{00000000-0005-0000-0000-000055710000}"/>
    <cellStyle name="Финансовый 3 2 6 3 2 3 5" xfId="26937" xr:uid="{00000000-0005-0000-0000-000056710000}"/>
    <cellStyle name="Финансовый 3 2 6 3 2 3 6" xfId="27050" xr:uid="{00000000-0005-0000-0000-000057710000}"/>
    <cellStyle name="Финансовый 3 2 6 3 2 3 7" xfId="24053" xr:uid="{00000000-0005-0000-0000-000058710000}"/>
    <cellStyle name="Финансовый 3 2 6 3 2 3 8" xfId="33427" xr:uid="{00000000-0005-0000-0000-000059710000}"/>
    <cellStyle name="Финансовый 3 2 6 3 2 3 9" xfId="32254" xr:uid="{00000000-0005-0000-0000-00005A710000}"/>
    <cellStyle name="Финансовый 3 2 6 3 2 4" xfId="17381" xr:uid="{00000000-0005-0000-0000-00005B710000}"/>
    <cellStyle name="Финансовый 3 2 6 3 2 5" xfId="18693" xr:uid="{00000000-0005-0000-0000-00005C710000}"/>
    <cellStyle name="Финансовый 3 2 6 3 2 5 2" xfId="22072" xr:uid="{00000000-0005-0000-0000-00005D710000}"/>
    <cellStyle name="Финансовый 3 2 6 3 2 5 3" xfId="27836" xr:uid="{00000000-0005-0000-0000-00005E710000}"/>
    <cellStyle name="Финансовый 3 2 6 3 2 5 4" xfId="29273" xr:uid="{00000000-0005-0000-0000-00005F710000}"/>
    <cellStyle name="Финансовый 3 2 6 3 2 5 5" xfId="30579" xr:uid="{00000000-0005-0000-0000-000060710000}"/>
    <cellStyle name="Финансовый 3 2 6 3 2 5 6" xfId="34794" xr:uid="{00000000-0005-0000-0000-000061710000}"/>
    <cellStyle name="Финансовый 3 2 6 3 2 5 7" xfId="36130" xr:uid="{00000000-0005-0000-0000-000062710000}"/>
    <cellStyle name="Финансовый 3 2 6 3 3" xfId="12667" xr:uid="{00000000-0005-0000-0000-000063710000}"/>
    <cellStyle name="Финансовый 3 2 6 3 3 2" xfId="12965" xr:uid="{00000000-0005-0000-0000-000064710000}"/>
    <cellStyle name="Финансовый 3 2 6 3 3 3" xfId="15357" xr:uid="{00000000-0005-0000-0000-000065710000}"/>
    <cellStyle name="Финансовый 3 2 6 3 3 3 2" xfId="15623" xr:uid="{00000000-0005-0000-0000-000066710000}"/>
    <cellStyle name="Финансовый 3 2 6 3 3 3 3" xfId="19606" xr:uid="{00000000-0005-0000-0000-000067710000}"/>
    <cellStyle name="Финансовый 3 2 6 3 3 3 4" xfId="25006" xr:uid="{00000000-0005-0000-0000-000068710000}"/>
    <cellStyle name="Финансовый 3 2 6 3 3 3 5" xfId="25064" xr:uid="{00000000-0005-0000-0000-000069710000}"/>
    <cellStyle name="Финансовый 3 2 6 3 3 3 6" xfId="24646" xr:uid="{00000000-0005-0000-0000-00006A710000}"/>
    <cellStyle name="Финансовый 3 2 6 3 3 3 7" xfId="26005" xr:uid="{00000000-0005-0000-0000-00006B710000}"/>
    <cellStyle name="Финансовый 3 2 6 3 3 3 8" xfId="32779" xr:uid="{00000000-0005-0000-0000-00006C710000}"/>
    <cellStyle name="Финансовый 3 2 6 3 3 3 9" xfId="31750" xr:uid="{00000000-0005-0000-0000-00006D710000}"/>
    <cellStyle name="Финансовый 3 2 6 3 3 4" xfId="18029" xr:uid="{00000000-0005-0000-0000-00006E710000}"/>
    <cellStyle name="Финансовый 3 2 6 3 3 5" xfId="19341" xr:uid="{00000000-0005-0000-0000-00006F710000}"/>
    <cellStyle name="Финансовый 3 2 6 3 3 5 2" xfId="23147" xr:uid="{00000000-0005-0000-0000-000070710000}"/>
    <cellStyle name="Финансовый 3 2 6 3 3 5 3" xfId="28484" xr:uid="{00000000-0005-0000-0000-000071710000}"/>
    <cellStyle name="Финансовый 3 2 6 3 3 5 4" xfId="29921" xr:uid="{00000000-0005-0000-0000-000072710000}"/>
    <cellStyle name="Финансовый 3 2 6 3 3 5 5" xfId="31227" xr:uid="{00000000-0005-0000-0000-000073710000}"/>
    <cellStyle name="Финансовый 3 2 6 3 3 5 6" xfId="34146" xr:uid="{00000000-0005-0000-0000-000074710000}"/>
    <cellStyle name="Финансовый 3 2 6 3 3 5 7" xfId="35482" xr:uid="{00000000-0005-0000-0000-000075710000}"/>
    <cellStyle name="Финансовый 3 2 6 4" xfId="10161" xr:uid="{00000000-0005-0000-0000-000076710000}"/>
    <cellStyle name="Финансовый 3 2 6 4 2" xfId="13263" xr:uid="{00000000-0005-0000-0000-000077710000}"/>
    <cellStyle name="Финансовый 3 2 6 4 3" xfId="15059" xr:uid="{00000000-0005-0000-0000-000078710000}"/>
    <cellStyle name="Финансовый 3 2 6 4 3 2" xfId="15921" xr:uid="{00000000-0005-0000-0000-000079710000}"/>
    <cellStyle name="Финансовый 3 2 6 4 3 3" xfId="19904" xr:uid="{00000000-0005-0000-0000-00007A710000}"/>
    <cellStyle name="Финансовый 3 2 6 4 3 4" xfId="22565" xr:uid="{00000000-0005-0000-0000-00007B710000}"/>
    <cellStyle name="Финансовый 3 2 6 4 3 5" xfId="25907" xr:uid="{00000000-0005-0000-0000-00007C710000}"/>
    <cellStyle name="Финансовый 3 2 6 4 3 6" xfId="20882" xr:uid="{00000000-0005-0000-0000-00007D710000}"/>
    <cellStyle name="Финансовый 3 2 6 4 3 7" xfId="25922" xr:uid="{00000000-0005-0000-0000-00007E710000}"/>
    <cellStyle name="Финансовый 3 2 6 4 3 8" xfId="33077" xr:uid="{00000000-0005-0000-0000-00007F710000}"/>
    <cellStyle name="Финансовый 3 2 6 4 3 9" xfId="32099" xr:uid="{00000000-0005-0000-0000-000080710000}"/>
    <cellStyle name="Финансовый 3 2 6 4 4" xfId="17731" xr:uid="{00000000-0005-0000-0000-000081710000}"/>
    <cellStyle name="Финансовый 3 2 6 4 5" xfId="19043" xr:uid="{00000000-0005-0000-0000-000082710000}"/>
    <cellStyle name="Финансовый 3 2 6 4 5 2" xfId="23193" xr:uid="{00000000-0005-0000-0000-000083710000}"/>
    <cellStyle name="Финансовый 3 2 6 4 5 3" xfId="28186" xr:uid="{00000000-0005-0000-0000-000084710000}"/>
    <cellStyle name="Финансовый 3 2 6 4 5 4" xfId="29623" xr:uid="{00000000-0005-0000-0000-000085710000}"/>
    <cellStyle name="Финансовый 3 2 6 4 5 5" xfId="30929" xr:uid="{00000000-0005-0000-0000-000086710000}"/>
    <cellStyle name="Финансовый 3 2 6 4 5 6" xfId="34444" xr:uid="{00000000-0005-0000-0000-000087710000}"/>
    <cellStyle name="Финансовый 3 2 6 4 5 7" xfId="35780" xr:uid="{00000000-0005-0000-0000-000088710000}"/>
    <cellStyle name="Финансовый 3 2 6 5" xfId="11229" xr:uid="{00000000-0005-0000-0000-000089710000}"/>
    <cellStyle name="Финансовый 3 2 6 6" xfId="13911" xr:uid="{00000000-0005-0000-0000-00008A710000}"/>
    <cellStyle name="Финансовый 3 2 6 7" xfId="14411" xr:uid="{00000000-0005-0000-0000-00008B710000}"/>
    <cellStyle name="Финансовый 3 2 6 7 2" xfId="16569" xr:uid="{00000000-0005-0000-0000-00008C710000}"/>
    <cellStyle name="Финансовый 3 2 6 7 3" xfId="20552" xr:uid="{00000000-0005-0000-0000-00008D710000}"/>
    <cellStyle name="Финансовый 3 2 6 7 4" xfId="23663" xr:uid="{00000000-0005-0000-0000-00008E710000}"/>
    <cellStyle name="Финансовый 3 2 6 7 5" xfId="26801" xr:uid="{00000000-0005-0000-0000-00008F710000}"/>
    <cellStyle name="Финансовый 3 2 6 7 6" xfId="23755" xr:uid="{00000000-0005-0000-0000-000090710000}"/>
    <cellStyle name="Финансовый 3 2 6 7 7" xfId="24815" xr:uid="{00000000-0005-0000-0000-000091710000}"/>
    <cellStyle name="Финансовый 3 2 6 7 8" xfId="33725" xr:uid="{00000000-0005-0000-0000-000092710000}"/>
    <cellStyle name="Финансовый 3 2 6 7 9" xfId="32587" xr:uid="{00000000-0005-0000-0000-000093710000}"/>
    <cellStyle name="Финансовый 3 2 6 8" xfId="17083" xr:uid="{00000000-0005-0000-0000-000094710000}"/>
    <cellStyle name="Финансовый 3 2 6 9" xfId="18395" xr:uid="{00000000-0005-0000-0000-000095710000}"/>
    <cellStyle name="Финансовый 3 2 6 9 2" xfId="23954" xr:uid="{00000000-0005-0000-0000-000096710000}"/>
    <cellStyle name="Финансовый 3 2 6 9 3" xfId="27538" xr:uid="{00000000-0005-0000-0000-000097710000}"/>
    <cellStyle name="Финансовый 3 2 6 9 4" xfId="28975" xr:uid="{00000000-0005-0000-0000-000098710000}"/>
    <cellStyle name="Финансовый 3 2 6 9 5" xfId="30281" xr:uid="{00000000-0005-0000-0000-000099710000}"/>
    <cellStyle name="Финансовый 3 2 6 9 6" xfId="35092" xr:uid="{00000000-0005-0000-0000-00009A710000}"/>
    <cellStyle name="Финансовый 3 2 6 9 7" xfId="36428" xr:uid="{00000000-0005-0000-0000-00009B710000}"/>
    <cellStyle name="Финансовый 3 2 7" xfId="256" xr:uid="{00000000-0005-0000-0000-00009C710000}"/>
    <cellStyle name="Финансовый 3 2 7 2" xfId="599" xr:uid="{00000000-0005-0000-0000-00009D710000}"/>
    <cellStyle name="Финансовый 3 2 7 2 2" xfId="9282" xr:uid="{00000000-0005-0000-0000-00009E710000}"/>
    <cellStyle name="Финансовый 3 2 7 2 3" xfId="10507" xr:uid="{00000000-0005-0000-0000-00009F710000}"/>
    <cellStyle name="Финансовый 3 2 7 3" xfId="1347" xr:uid="{00000000-0005-0000-0000-0000A0710000}"/>
    <cellStyle name="Финансовый 3 2 7 3 2" xfId="8098" xr:uid="{00000000-0005-0000-0000-0000A1710000}"/>
    <cellStyle name="Финансовый 3 2 7 3 2 2" xfId="13686" xr:uid="{00000000-0005-0000-0000-0000A2710000}"/>
    <cellStyle name="Финансовый 3 2 7 3 2 3" xfId="14636" xr:uid="{00000000-0005-0000-0000-0000A3710000}"/>
    <cellStyle name="Финансовый 3 2 7 3 2 3 2" xfId="16344" xr:uid="{00000000-0005-0000-0000-0000A4710000}"/>
    <cellStyle name="Финансовый 3 2 7 3 2 3 3" xfId="20327" xr:uid="{00000000-0005-0000-0000-0000A5710000}"/>
    <cellStyle name="Финансовый 3 2 7 3 2 3 4" xfId="23842" xr:uid="{00000000-0005-0000-0000-0000A6710000}"/>
    <cellStyle name="Финансовый 3 2 7 3 2 3 5" xfId="25700" xr:uid="{00000000-0005-0000-0000-0000A7710000}"/>
    <cellStyle name="Финансовый 3 2 7 3 2 3 6" xfId="21599" xr:uid="{00000000-0005-0000-0000-0000A8710000}"/>
    <cellStyle name="Финансовый 3 2 7 3 2 3 7" xfId="24509" xr:uid="{00000000-0005-0000-0000-0000A9710000}"/>
    <cellStyle name="Финансовый 3 2 7 3 2 3 8" xfId="33500" xr:uid="{00000000-0005-0000-0000-0000AA710000}"/>
    <cellStyle name="Финансовый 3 2 7 3 2 3 9" xfId="32262" xr:uid="{00000000-0005-0000-0000-0000AB710000}"/>
    <cellStyle name="Финансовый 3 2 7 3 2 4" xfId="17308" xr:uid="{00000000-0005-0000-0000-0000AC710000}"/>
    <cellStyle name="Финансовый 3 2 7 3 2 5" xfId="18620" xr:uid="{00000000-0005-0000-0000-0000AD710000}"/>
    <cellStyle name="Финансовый 3 2 7 3 2 5 2" xfId="21930" xr:uid="{00000000-0005-0000-0000-0000AE710000}"/>
    <cellStyle name="Финансовый 3 2 7 3 2 5 3" xfId="27763" xr:uid="{00000000-0005-0000-0000-0000AF710000}"/>
    <cellStyle name="Финансовый 3 2 7 3 2 5 4" xfId="29200" xr:uid="{00000000-0005-0000-0000-0000B0710000}"/>
    <cellStyle name="Финансовый 3 2 7 3 2 5 5" xfId="30506" xr:uid="{00000000-0005-0000-0000-0000B1710000}"/>
    <cellStyle name="Финансовый 3 2 7 3 2 5 6" xfId="34867" xr:uid="{00000000-0005-0000-0000-0000B2710000}"/>
    <cellStyle name="Финансовый 3 2 7 3 2 5 7" xfId="36203" xr:uid="{00000000-0005-0000-0000-0000B3710000}"/>
    <cellStyle name="Финансовый 3 2 7 3 3" xfId="12594" xr:uid="{00000000-0005-0000-0000-0000B4710000}"/>
    <cellStyle name="Финансовый 3 2 7 3 3 2" xfId="13038" xr:uid="{00000000-0005-0000-0000-0000B5710000}"/>
    <cellStyle name="Финансовый 3 2 7 3 3 3" xfId="15284" xr:uid="{00000000-0005-0000-0000-0000B6710000}"/>
    <cellStyle name="Финансовый 3 2 7 3 3 3 2" xfId="15696" xr:uid="{00000000-0005-0000-0000-0000B7710000}"/>
    <cellStyle name="Финансовый 3 2 7 3 3 3 3" xfId="19679" xr:uid="{00000000-0005-0000-0000-0000B8710000}"/>
    <cellStyle name="Финансовый 3 2 7 3 3 3 4" xfId="21050" xr:uid="{00000000-0005-0000-0000-0000B9710000}"/>
    <cellStyle name="Финансовый 3 2 7 3 3 3 5" xfId="26344" xr:uid="{00000000-0005-0000-0000-0000BA710000}"/>
    <cellStyle name="Финансовый 3 2 7 3 3 3 6" xfId="22912" xr:uid="{00000000-0005-0000-0000-0000BB710000}"/>
    <cellStyle name="Финансовый 3 2 7 3 3 3 7" xfId="20930" xr:uid="{00000000-0005-0000-0000-0000BC710000}"/>
    <cellStyle name="Финансовый 3 2 7 3 3 3 8" xfId="32852" xr:uid="{00000000-0005-0000-0000-0000BD710000}"/>
    <cellStyle name="Финансовый 3 2 7 3 3 3 9" xfId="32516" xr:uid="{00000000-0005-0000-0000-0000BE710000}"/>
    <cellStyle name="Финансовый 3 2 7 3 3 4" xfId="17956" xr:uid="{00000000-0005-0000-0000-0000BF710000}"/>
    <cellStyle name="Финансовый 3 2 7 3 3 5" xfId="19268" xr:uid="{00000000-0005-0000-0000-0000C0710000}"/>
    <cellStyle name="Финансовый 3 2 7 3 3 5 2" xfId="25471" xr:uid="{00000000-0005-0000-0000-0000C1710000}"/>
    <cellStyle name="Финансовый 3 2 7 3 3 5 3" xfId="28411" xr:uid="{00000000-0005-0000-0000-0000C2710000}"/>
    <cellStyle name="Финансовый 3 2 7 3 3 5 4" xfId="29848" xr:uid="{00000000-0005-0000-0000-0000C3710000}"/>
    <cellStyle name="Финансовый 3 2 7 3 3 5 5" xfId="31154" xr:uid="{00000000-0005-0000-0000-0000C4710000}"/>
    <cellStyle name="Финансовый 3 2 7 3 3 5 6" xfId="34219" xr:uid="{00000000-0005-0000-0000-0000C5710000}"/>
    <cellStyle name="Финансовый 3 2 7 3 3 5 7" xfId="35555" xr:uid="{00000000-0005-0000-0000-0000C6710000}"/>
    <cellStyle name="Финансовый 3 2 7 4" xfId="10164" xr:uid="{00000000-0005-0000-0000-0000C7710000}"/>
    <cellStyle name="Финансовый 3 2 7 4 2" xfId="13260" xr:uid="{00000000-0005-0000-0000-0000C8710000}"/>
    <cellStyle name="Финансовый 3 2 7 4 3" xfId="15062" xr:uid="{00000000-0005-0000-0000-0000C9710000}"/>
    <cellStyle name="Финансовый 3 2 7 4 3 2" xfId="15918" xr:uid="{00000000-0005-0000-0000-0000CA710000}"/>
    <cellStyle name="Финансовый 3 2 7 4 3 3" xfId="19901" xr:uid="{00000000-0005-0000-0000-0000CB710000}"/>
    <cellStyle name="Финансовый 3 2 7 4 3 4" xfId="22403" xr:uid="{00000000-0005-0000-0000-0000CC710000}"/>
    <cellStyle name="Финансовый 3 2 7 4 3 5" xfId="26053" xr:uid="{00000000-0005-0000-0000-0000CD710000}"/>
    <cellStyle name="Финансовый 3 2 7 4 3 6" xfId="21777" xr:uid="{00000000-0005-0000-0000-0000CE710000}"/>
    <cellStyle name="Финансовый 3 2 7 4 3 7" xfId="26422" xr:uid="{00000000-0005-0000-0000-0000CF710000}"/>
    <cellStyle name="Финансовый 3 2 7 4 3 8" xfId="33074" xr:uid="{00000000-0005-0000-0000-0000D0710000}"/>
    <cellStyle name="Финансовый 3 2 7 4 3 9" xfId="32233" xr:uid="{00000000-0005-0000-0000-0000D1710000}"/>
    <cellStyle name="Финансовый 3 2 7 4 4" xfId="17734" xr:uid="{00000000-0005-0000-0000-0000D2710000}"/>
    <cellStyle name="Финансовый 3 2 7 4 5" xfId="19046" xr:uid="{00000000-0005-0000-0000-0000D3710000}"/>
    <cellStyle name="Финансовый 3 2 7 4 5 2" xfId="25172" xr:uid="{00000000-0005-0000-0000-0000D4710000}"/>
    <cellStyle name="Финансовый 3 2 7 4 5 3" xfId="28189" xr:uid="{00000000-0005-0000-0000-0000D5710000}"/>
    <cellStyle name="Финансовый 3 2 7 4 5 4" xfId="29626" xr:uid="{00000000-0005-0000-0000-0000D6710000}"/>
    <cellStyle name="Финансовый 3 2 7 4 5 5" xfId="30932" xr:uid="{00000000-0005-0000-0000-0000D7710000}"/>
    <cellStyle name="Финансовый 3 2 7 4 5 6" xfId="34441" xr:uid="{00000000-0005-0000-0000-0000D8710000}"/>
    <cellStyle name="Финансовый 3 2 7 4 5 7" xfId="35777" xr:uid="{00000000-0005-0000-0000-0000D9710000}"/>
    <cellStyle name="Финансовый 3 2 7 5" xfId="11232" xr:uid="{00000000-0005-0000-0000-0000DA710000}"/>
    <cellStyle name="Финансовый 3 2 7 6" xfId="13908" xr:uid="{00000000-0005-0000-0000-0000DB710000}"/>
    <cellStyle name="Финансовый 3 2 7 7" xfId="14414" xr:uid="{00000000-0005-0000-0000-0000DC710000}"/>
    <cellStyle name="Финансовый 3 2 7 7 2" xfId="16566" xr:uid="{00000000-0005-0000-0000-0000DD710000}"/>
    <cellStyle name="Финансовый 3 2 7 7 3" xfId="20549" xr:uid="{00000000-0005-0000-0000-0000DE710000}"/>
    <cellStyle name="Финансовый 3 2 7 7 4" xfId="25295" xr:uid="{00000000-0005-0000-0000-0000DF710000}"/>
    <cellStyle name="Финансовый 3 2 7 7 5" xfId="21234" xr:uid="{00000000-0005-0000-0000-0000E0710000}"/>
    <cellStyle name="Финансовый 3 2 7 7 6" xfId="23957" xr:uid="{00000000-0005-0000-0000-0000E1710000}"/>
    <cellStyle name="Финансовый 3 2 7 7 7" xfId="27083" xr:uid="{00000000-0005-0000-0000-0000E2710000}"/>
    <cellStyle name="Финансовый 3 2 7 7 8" xfId="33722" xr:uid="{00000000-0005-0000-0000-0000E3710000}"/>
    <cellStyle name="Финансовый 3 2 7 7 9" xfId="32178" xr:uid="{00000000-0005-0000-0000-0000E4710000}"/>
    <cellStyle name="Финансовый 3 2 7 8" xfId="17086" xr:uid="{00000000-0005-0000-0000-0000E5710000}"/>
    <cellStyle name="Финансовый 3 2 7 9" xfId="18398" xr:uid="{00000000-0005-0000-0000-0000E6710000}"/>
    <cellStyle name="Финансовый 3 2 7 9 2" xfId="23202" xr:uid="{00000000-0005-0000-0000-0000E7710000}"/>
    <cellStyle name="Финансовый 3 2 7 9 3" xfId="27541" xr:uid="{00000000-0005-0000-0000-0000E8710000}"/>
    <cellStyle name="Финансовый 3 2 7 9 4" xfId="28978" xr:uid="{00000000-0005-0000-0000-0000E9710000}"/>
    <cellStyle name="Финансовый 3 2 7 9 5" xfId="30284" xr:uid="{00000000-0005-0000-0000-0000EA710000}"/>
    <cellStyle name="Финансовый 3 2 7 9 6" xfId="35089" xr:uid="{00000000-0005-0000-0000-0000EB710000}"/>
    <cellStyle name="Финансовый 3 2 7 9 7" xfId="36425" xr:uid="{00000000-0005-0000-0000-0000EC710000}"/>
    <cellStyle name="Финансовый 3 2 8" xfId="264" xr:uid="{00000000-0005-0000-0000-0000ED710000}"/>
    <cellStyle name="Финансовый 3 2 8 2" xfId="605" xr:uid="{00000000-0005-0000-0000-0000EE710000}"/>
    <cellStyle name="Финансовый 3 2 8 2 2" xfId="9196" xr:uid="{00000000-0005-0000-0000-0000EF710000}"/>
    <cellStyle name="Финансовый 3 2 8 2 3" xfId="10513" xr:uid="{00000000-0005-0000-0000-0000F0710000}"/>
    <cellStyle name="Финансовый 3 2 8 3" xfId="1356" xr:uid="{00000000-0005-0000-0000-0000F1710000}"/>
    <cellStyle name="Финансовый 3 2 8 3 2" xfId="7783" xr:uid="{00000000-0005-0000-0000-0000F2710000}"/>
    <cellStyle name="Финансовый 3 2 8 3 2 2" xfId="13775" xr:uid="{00000000-0005-0000-0000-0000F3710000}"/>
    <cellStyle name="Финансовый 3 2 8 3 2 3" xfId="14547" xr:uid="{00000000-0005-0000-0000-0000F4710000}"/>
    <cellStyle name="Финансовый 3 2 8 3 2 3 2" xfId="16433" xr:uid="{00000000-0005-0000-0000-0000F5710000}"/>
    <cellStyle name="Финансовый 3 2 8 3 2 3 3" xfId="20416" xr:uid="{00000000-0005-0000-0000-0000F6710000}"/>
    <cellStyle name="Финансовый 3 2 8 3 2 3 4" xfId="23076" xr:uid="{00000000-0005-0000-0000-0000F7710000}"/>
    <cellStyle name="Финансовый 3 2 8 3 2 3 5" xfId="25605" xr:uid="{00000000-0005-0000-0000-0000F8710000}"/>
    <cellStyle name="Финансовый 3 2 8 3 2 3 6" xfId="25106" xr:uid="{00000000-0005-0000-0000-0000F9710000}"/>
    <cellStyle name="Финансовый 3 2 8 3 2 3 7" xfId="25539" xr:uid="{00000000-0005-0000-0000-0000FA710000}"/>
    <cellStyle name="Финансовый 3 2 8 3 2 3 8" xfId="33589" xr:uid="{00000000-0005-0000-0000-0000FB710000}"/>
    <cellStyle name="Финансовый 3 2 8 3 2 3 9" xfId="32509" xr:uid="{00000000-0005-0000-0000-0000FC710000}"/>
    <cellStyle name="Финансовый 3 2 8 3 2 4" xfId="17219" xr:uid="{00000000-0005-0000-0000-0000FD710000}"/>
    <cellStyle name="Финансовый 3 2 8 3 2 5" xfId="18531" xr:uid="{00000000-0005-0000-0000-0000FE710000}"/>
    <cellStyle name="Финансовый 3 2 8 3 2 5 2" xfId="25199" xr:uid="{00000000-0005-0000-0000-0000FF710000}"/>
    <cellStyle name="Финансовый 3 2 8 3 2 5 3" xfId="27674" xr:uid="{00000000-0005-0000-0000-000000720000}"/>
    <cellStyle name="Финансовый 3 2 8 3 2 5 4" xfId="29111" xr:uid="{00000000-0005-0000-0000-000001720000}"/>
    <cellStyle name="Финансовый 3 2 8 3 2 5 5" xfId="30417" xr:uid="{00000000-0005-0000-0000-000002720000}"/>
    <cellStyle name="Финансовый 3 2 8 3 2 5 6" xfId="34956" xr:uid="{00000000-0005-0000-0000-000003720000}"/>
    <cellStyle name="Финансовый 3 2 8 3 2 5 7" xfId="36292" xr:uid="{00000000-0005-0000-0000-000004720000}"/>
    <cellStyle name="Финансовый 3 2 8 3 3" xfId="12505" xr:uid="{00000000-0005-0000-0000-000005720000}"/>
    <cellStyle name="Финансовый 3 2 8 3 3 2" xfId="13127" xr:uid="{00000000-0005-0000-0000-000006720000}"/>
    <cellStyle name="Финансовый 3 2 8 3 3 3" xfId="15195" xr:uid="{00000000-0005-0000-0000-000007720000}"/>
    <cellStyle name="Финансовый 3 2 8 3 3 3 2" xfId="15785" xr:uid="{00000000-0005-0000-0000-000008720000}"/>
    <cellStyle name="Финансовый 3 2 8 3 3 3 3" xfId="19768" xr:uid="{00000000-0005-0000-0000-000009720000}"/>
    <cellStyle name="Финансовый 3 2 8 3 3 3 4" xfId="20960" xr:uid="{00000000-0005-0000-0000-00000A720000}"/>
    <cellStyle name="Финансовый 3 2 8 3 3 3 5" xfId="26973" xr:uid="{00000000-0005-0000-0000-00000B720000}"/>
    <cellStyle name="Финансовый 3 2 8 3 3 3 6" xfId="23413" xr:uid="{00000000-0005-0000-0000-00000C720000}"/>
    <cellStyle name="Финансовый 3 2 8 3 3 3 7" xfId="28695" xr:uid="{00000000-0005-0000-0000-00000D720000}"/>
    <cellStyle name="Финансовый 3 2 8 3 3 3 8" xfId="32941" xr:uid="{00000000-0005-0000-0000-00000E720000}"/>
    <cellStyle name="Финансовый 3 2 8 3 3 3 9" xfId="31625" xr:uid="{00000000-0005-0000-0000-00000F720000}"/>
    <cellStyle name="Финансовый 3 2 8 3 3 4" xfId="17867" xr:uid="{00000000-0005-0000-0000-000010720000}"/>
    <cellStyle name="Финансовый 3 2 8 3 3 5" xfId="19179" xr:uid="{00000000-0005-0000-0000-000011720000}"/>
    <cellStyle name="Финансовый 3 2 8 3 3 5 2" xfId="25378" xr:uid="{00000000-0005-0000-0000-000012720000}"/>
    <cellStyle name="Финансовый 3 2 8 3 3 5 3" xfId="28322" xr:uid="{00000000-0005-0000-0000-000013720000}"/>
    <cellStyle name="Финансовый 3 2 8 3 3 5 4" xfId="29759" xr:uid="{00000000-0005-0000-0000-000014720000}"/>
    <cellStyle name="Финансовый 3 2 8 3 3 5 5" xfId="31065" xr:uid="{00000000-0005-0000-0000-000015720000}"/>
    <cellStyle name="Финансовый 3 2 8 3 3 5 6" xfId="34308" xr:uid="{00000000-0005-0000-0000-000016720000}"/>
    <cellStyle name="Финансовый 3 2 8 3 3 5 7" xfId="35644" xr:uid="{00000000-0005-0000-0000-000017720000}"/>
    <cellStyle name="Финансовый 3 2 8 4" xfId="10172" xr:uid="{00000000-0005-0000-0000-000018720000}"/>
    <cellStyle name="Финансовый 3 2 8 4 2" xfId="13257" xr:uid="{00000000-0005-0000-0000-000019720000}"/>
    <cellStyle name="Финансовый 3 2 8 4 3" xfId="15065" xr:uid="{00000000-0005-0000-0000-00001A720000}"/>
    <cellStyle name="Финансовый 3 2 8 4 3 2" xfId="15915" xr:uid="{00000000-0005-0000-0000-00001B720000}"/>
    <cellStyle name="Финансовый 3 2 8 4 3 3" xfId="19898" xr:uid="{00000000-0005-0000-0000-00001C720000}"/>
    <cellStyle name="Финансовый 3 2 8 4 3 4" xfId="22095" xr:uid="{00000000-0005-0000-0000-00001D720000}"/>
    <cellStyle name="Финансовый 3 2 8 4 3 5" xfId="27049" xr:uid="{00000000-0005-0000-0000-00001E720000}"/>
    <cellStyle name="Финансовый 3 2 8 4 3 6" xfId="23442" xr:uid="{00000000-0005-0000-0000-00001F720000}"/>
    <cellStyle name="Финансовый 3 2 8 4 3 7" xfId="26594" xr:uid="{00000000-0005-0000-0000-000020720000}"/>
    <cellStyle name="Финансовый 3 2 8 4 3 8" xfId="33071" xr:uid="{00000000-0005-0000-0000-000021720000}"/>
    <cellStyle name="Финансовый 3 2 8 4 3 9" xfId="31406" xr:uid="{00000000-0005-0000-0000-000022720000}"/>
    <cellStyle name="Финансовый 3 2 8 4 4" xfId="17737" xr:uid="{00000000-0005-0000-0000-000023720000}"/>
    <cellStyle name="Финансовый 3 2 8 4 5" xfId="19049" xr:uid="{00000000-0005-0000-0000-000024720000}"/>
    <cellStyle name="Финансовый 3 2 8 4 5 2" xfId="22850" xr:uid="{00000000-0005-0000-0000-000025720000}"/>
    <cellStyle name="Финансовый 3 2 8 4 5 3" xfId="28192" xr:uid="{00000000-0005-0000-0000-000026720000}"/>
    <cellStyle name="Финансовый 3 2 8 4 5 4" xfId="29629" xr:uid="{00000000-0005-0000-0000-000027720000}"/>
    <cellStyle name="Финансовый 3 2 8 4 5 5" xfId="30935" xr:uid="{00000000-0005-0000-0000-000028720000}"/>
    <cellStyle name="Финансовый 3 2 8 4 5 6" xfId="34438" xr:uid="{00000000-0005-0000-0000-000029720000}"/>
    <cellStyle name="Финансовый 3 2 8 4 5 7" xfId="35774" xr:uid="{00000000-0005-0000-0000-00002A720000}"/>
    <cellStyle name="Финансовый 3 2 8 5" xfId="11241" xr:uid="{00000000-0005-0000-0000-00002B720000}"/>
    <cellStyle name="Финансовый 3 2 8 6" xfId="13905" xr:uid="{00000000-0005-0000-0000-00002C720000}"/>
    <cellStyle name="Финансовый 3 2 8 7" xfId="14417" xr:uid="{00000000-0005-0000-0000-00002D720000}"/>
    <cellStyle name="Финансовый 3 2 8 7 2" xfId="16563" xr:uid="{00000000-0005-0000-0000-00002E720000}"/>
    <cellStyle name="Финансовый 3 2 8 7 3" xfId="20546" xr:uid="{00000000-0005-0000-0000-00002F720000}"/>
    <cellStyle name="Финансовый 3 2 8 7 4" xfId="25294" xr:uid="{00000000-0005-0000-0000-000030720000}"/>
    <cellStyle name="Финансовый 3 2 8 7 5" xfId="23173" xr:uid="{00000000-0005-0000-0000-000031720000}"/>
    <cellStyle name="Финансовый 3 2 8 7 6" xfId="23792" xr:uid="{00000000-0005-0000-0000-000032720000}"/>
    <cellStyle name="Финансовый 3 2 8 7 7" xfId="21213" xr:uid="{00000000-0005-0000-0000-000033720000}"/>
    <cellStyle name="Финансовый 3 2 8 7 8" xfId="33719" xr:uid="{00000000-0005-0000-0000-000034720000}"/>
    <cellStyle name="Финансовый 3 2 8 7 9" xfId="32366" xr:uid="{00000000-0005-0000-0000-000035720000}"/>
    <cellStyle name="Финансовый 3 2 8 8" xfId="17089" xr:uid="{00000000-0005-0000-0000-000036720000}"/>
    <cellStyle name="Финансовый 3 2 8 9" xfId="18401" xr:uid="{00000000-0005-0000-0000-000037720000}"/>
    <cellStyle name="Финансовый 3 2 8 9 2" xfId="25179" xr:uid="{00000000-0005-0000-0000-000038720000}"/>
    <cellStyle name="Финансовый 3 2 8 9 3" xfId="27544" xr:uid="{00000000-0005-0000-0000-000039720000}"/>
    <cellStyle name="Финансовый 3 2 8 9 4" xfId="28981" xr:uid="{00000000-0005-0000-0000-00003A720000}"/>
    <cellStyle name="Финансовый 3 2 8 9 5" xfId="30287" xr:uid="{00000000-0005-0000-0000-00003B720000}"/>
    <cellStyle name="Финансовый 3 2 8 9 6" xfId="35086" xr:uid="{00000000-0005-0000-0000-00003C720000}"/>
    <cellStyle name="Финансовый 3 2 8 9 7" xfId="36422" xr:uid="{00000000-0005-0000-0000-00003D720000}"/>
    <cellStyle name="Финансовый 3 2 9" xfId="271" xr:uid="{00000000-0005-0000-0000-00003E720000}"/>
    <cellStyle name="Финансовый 3 2 9 2" xfId="610" xr:uid="{00000000-0005-0000-0000-00003F720000}"/>
    <cellStyle name="Финансовый 3 2 9 2 2" xfId="9200" xr:uid="{00000000-0005-0000-0000-000040720000}"/>
    <cellStyle name="Финансовый 3 2 9 2 3" xfId="10518" xr:uid="{00000000-0005-0000-0000-000041720000}"/>
    <cellStyle name="Финансовый 3 2 9 3" xfId="1363" xr:uid="{00000000-0005-0000-0000-000042720000}"/>
    <cellStyle name="Финансовый 3 2 9 3 2" xfId="8883" xr:uid="{00000000-0005-0000-0000-000043720000}"/>
    <cellStyle name="Финансовый 3 2 9 3 2 2" xfId="13596" xr:uid="{00000000-0005-0000-0000-000044720000}"/>
    <cellStyle name="Финансовый 3 2 9 3 2 3" xfId="14726" xr:uid="{00000000-0005-0000-0000-000045720000}"/>
    <cellStyle name="Финансовый 3 2 9 3 2 3 2" xfId="16254" xr:uid="{00000000-0005-0000-0000-000046720000}"/>
    <cellStyle name="Финансовый 3 2 9 3 2 3 3" xfId="20237" xr:uid="{00000000-0005-0000-0000-000047720000}"/>
    <cellStyle name="Финансовый 3 2 9 3 2 3 4" xfId="23358" xr:uid="{00000000-0005-0000-0000-000048720000}"/>
    <cellStyle name="Финансовый 3 2 9 3 2 3 5" xfId="24840" xr:uid="{00000000-0005-0000-0000-000049720000}"/>
    <cellStyle name="Финансовый 3 2 9 3 2 3 6" xfId="25844" xr:uid="{00000000-0005-0000-0000-00004A720000}"/>
    <cellStyle name="Финансовый 3 2 9 3 2 3 7" xfId="21593" xr:uid="{00000000-0005-0000-0000-00004B720000}"/>
    <cellStyle name="Финансовый 3 2 9 3 2 3 8" xfId="33410" xr:uid="{00000000-0005-0000-0000-00004C720000}"/>
    <cellStyle name="Финансовый 3 2 9 3 2 3 9" xfId="31440" xr:uid="{00000000-0005-0000-0000-00004D720000}"/>
    <cellStyle name="Финансовый 3 2 9 3 2 4" xfId="17398" xr:uid="{00000000-0005-0000-0000-00004E720000}"/>
    <cellStyle name="Финансовый 3 2 9 3 2 5" xfId="18710" xr:uid="{00000000-0005-0000-0000-00004F720000}"/>
    <cellStyle name="Финансовый 3 2 9 3 2 5 2" xfId="22187" xr:uid="{00000000-0005-0000-0000-000050720000}"/>
    <cellStyle name="Финансовый 3 2 9 3 2 5 3" xfId="27853" xr:uid="{00000000-0005-0000-0000-000051720000}"/>
    <cellStyle name="Финансовый 3 2 9 3 2 5 4" xfId="29290" xr:uid="{00000000-0005-0000-0000-000052720000}"/>
    <cellStyle name="Финансовый 3 2 9 3 2 5 5" xfId="30596" xr:uid="{00000000-0005-0000-0000-000053720000}"/>
    <cellStyle name="Финансовый 3 2 9 3 2 5 6" xfId="34777" xr:uid="{00000000-0005-0000-0000-000054720000}"/>
    <cellStyle name="Финансовый 3 2 9 3 2 5 7" xfId="36113" xr:uid="{00000000-0005-0000-0000-000055720000}"/>
    <cellStyle name="Финансовый 3 2 9 3 3" xfId="12684" xr:uid="{00000000-0005-0000-0000-000056720000}"/>
    <cellStyle name="Финансовый 3 2 9 3 3 2" xfId="12948" xr:uid="{00000000-0005-0000-0000-000057720000}"/>
    <cellStyle name="Финансовый 3 2 9 3 3 3" xfId="15374" xr:uid="{00000000-0005-0000-0000-000058720000}"/>
    <cellStyle name="Финансовый 3 2 9 3 3 3 2" xfId="15606" xr:uid="{00000000-0005-0000-0000-000059720000}"/>
    <cellStyle name="Финансовый 3 2 9 3 3 3 3" xfId="19589" xr:uid="{00000000-0005-0000-0000-00005A720000}"/>
    <cellStyle name="Финансовый 3 2 9 3 3 3 4" xfId="22171" xr:uid="{00000000-0005-0000-0000-00005B720000}"/>
    <cellStyle name="Финансовый 3 2 9 3 3 3 5" xfId="26883" xr:uid="{00000000-0005-0000-0000-00005C720000}"/>
    <cellStyle name="Финансовый 3 2 9 3 3 3 6" xfId="25144" xr:uid="{00000000-0005-0000-0000-00005D720000}"/>
    <cellStyle name="Финансовый 3 2 9 3 3 3 7" xfId="28748" xr:uid="{00000000-0005-0000-0000-00005E720000}"/>
    <cellStyle name="Финансовый 3 2 9 3 3 3 8" xfId="32762" xr:uid="{00000000-0005-0000-0000-00005F720000}"/>
    <cellStyle name="Финансовый 3 2 9 3 3 3 9" xfId="31812" xr:uid="{00000000-0005-0000-0000-000060720000}"/>
    <cellStyle name="Финансовый 3 2 9 3 3 4" xfId="18046" xr:uid="{00000000-0005-0000-0000-000061720000}"/>
    <cellStyle name="Финансовый 3 2 9 3 3 5" xfId="19358" xr:uid="{00000000-0005-0000-0000-000062720000}"/>
    <cellStyle name="Финансовый 3 2 9 3 3 5 2" xfId="24726" xr:uid="{00000000-0005-0000-0000-000063720000}"/>
    <cellStyle name="Финансовый 3 2 9 3 3 5 3" xfId="28501" xr:uid="{00000000-0005-0000-0000-000064720000}"/>
    <cellStyle name="Финансовый 3 2 9 3 3 5 4" xfId="29938" xr:uid="{00000000-0005-0000-0000-000065720000}"/>
    <cellStyle name="Финансовый 3 2 9 3 3 5 5" xfId="31244" xr:uid="{00000000-0005-0000-0000-000066720000}"/>
    <cellStyle name="Финансовый 3 2 9 3 3 5 6" xfId="34129" xr:uid="{00000000-0005-0000-0000-000067720000}"/>
    <cellStyle name="Финансовый 3 2 9 3 3 5 7" xfId="35465" xr:uid="{00000000-0005-0000-0000-000068720000}"/>
    <cellStyle name="Финансовый 3 2 9 4" xfId="10179" xr:uid="{00000000-0005-0000-0000-000069720000}"/>
    <cellStyle name="Финансовый 3 2 9 4 2" xfId="13254" xr:uid="{00000000-0005-0000-0000-00006A720000}"/>
    <cellStyle name="Финансовый 3 2 9 4 3" xfId="15068" xr:uid="{00000000-0005-0000-0000-00006B720000}"/>
    <cellStyle name="Финансовый 3 2 9 4 3 2" xfId="15912" xr:uid="{00000000-0005-0000-0000-00006C720000}"/>
    <cellStyle name="Финансовый 3 2 9 4 3 3" xfId="19895" xr:uid="{00000000-0005-0000-0000-00006D720000}"/>
    <cellStyle name="Финансовый 3 2 9 4 3 4" xfId="23883" xr:uid="{00000000-0005-0000-0000-00006E720000}"/>
    <cellStyle name="Финансовый 3 2 9 4 3 5" xfId="25814" xr:uid="{00000000-0005-0000-0000-00006F720000}"/>
    <cellStyle name="Финансовый 3 2 9 4 3 6" xfId="25504" xr:uid="{00000000-0005-0000-0000-000070720000}"/>
    <cellStyle name="Финансовый 3 2 9 4 3 7" xfId="26815" xr:uid="{00000000-0005-0000-0000-000071720000}"/>
    <cellStyle name="Финансовый 3 2 9 4 3 8" xfId="33068" xr:uid="{00000000-0005-0000-0000-000072720000}"/>
    <cellStyle name="Финансовый 3 2 9 4 3 9" xfId="32012" xr:uid="{00000000-0005-0000-0000-000073720000}"/>
    <cellStyle name="Финансовый 3 2 9 4 4" xfId="17740" xr:uid="{00000000-0005-0000-0000-000074720000}"/>
    <cellStyle name="Финансовый 3 2 9 4 5" xfId="19052" xr:uid="{00000000-0005-0000-0000-000075720000}"/>
    <cellStyle name="Финансовый 3 2 9 4 5 2" xfId="22569" xr:uid="{00000000-0005-0000-0000-000076720000}"/>
    <cellStyle name="Финансовый 3 2 9 4 5 3" xfId="28195" xr:uid="{00000000-0005-0000-0000-000077720000}"/>
    <cellStyle name="Финансовый 3 2 9 4 5 4" xfId="29632" xr:uid="{00000000-0005-0000-0000-000078720000}"/>
    <cellStyle name="Финансовый 3 2 9 4 5 5" xfId="30938" xr:uid="{00000000-0005-0000-0000-000079720000}"/>
    <cellStyle name="Финансовый 3 2 9 4 5 6" xfId="34435" xr:uid="{00000000-0005-0000-0000-00007A720000}"/>
    <cellStyle name="Финансовый 3 2 9 4 5 7" xfId="35771" xr:uid="{00000000-0005-0000-0000-00007B720000}"/>
    <cellStyle name="Финансовый 3 2 9 5" xfId="11248" xr:uid="{00000000-0005-0000-0000-00007C720000}"/>
    <cellStyle name="Финансовый 3 2 9 6" xfId="13902" xr:uid="{00000000-0005-0000-0000-00007D720000}"/>
    <cellStyle name="Финансовый 3 2 9 7" xfId="14420" xr:uid="{00000000-0005-0000-0000-00007E720000}"/>
    <cellStyle name="Финансовый 3 2 9 7 2" xfId="16560" xr:uid="{00000000-0005-0000-0000-00007F720000}"/>
    <cellStyle name="Финансовый 3 2 9 7 3" xfId="20543" xr:uid="{00000000-0005-0000-0000-000080720000}"/>
    <cellStyle name="Финансовый 3 2 9 7 4" xfId="24809" xr:uid="{00000000-0005-0000-0000-000081720000}"/>
    <cellStyle name="Финансовый 3 2 9 7 5" xfId="22116" xr:uid="{00000000-0005-0000-0000-000082720000}"/>
    <cellStyle name="Финансовый 3 2 9 7 6" xfId="28660" xr:uid="{00000000-0005-0000-0000-000083720000}"/>
    <cellStyle name="Финансовый 3 2 9 7 7" xfId="30058" xr:uid="{00000000-0005-0000-0000-000084720000}"/>
    <cellStyle name="Финансовый 3 2 9 7 8" xfId="33716" xr:uid="{00000000-0005-0000-0000-000085720000}"/>
    <cellStyle name="Финансовый 3 2 9 7 9" xfId="32391" xr:uid="{00000000-0005-0000-0000-000086720000}"/>
    <cellStyle name="Финансовый 3 2 9 8" xfId="17092" xr:uid="{00000000-0005-0000-0000-000087720000}"/>
    <cellStyle name="Финансовый 3 2 9 9" xfId="18404" xr:uid="{00000000-0005-0000-0000-000088720000}"/>
    <cellStyle name="Финансовый 3 2 9 9 2" xfId="22859" xr:uid="{00000000-0005-0000-0000-000089720000}"/>
    <cellStyle name="Финансовый 3 2 9 9 3" xfId="27547" xr:uid="{00000000-0005-0000-0000-00008A720000}"/>
    <cellStyle name="Финансовый 3 2 9 9 4" xfId="28984" xr:uid="{00000000-0005-0000-0000-00008B720000}"/>
    <cellStyle name="Финансовый 3 2 9 9 5" xfId="30290" xr:uid="{00000000-0005-0000-0000-00008C720000}"/>
    <cellStyle name="Финансовый 3 2 9 9 6" xfId="35083" xr:uid="{00000000-0005-0000-0000-00008D720000}"/>
    <cellStyle name="Финансовый 3 2 9 9 7" xfId="36419" xr:uid="{00000000-0005-0000-0000-00008E720000}"/>
    <cellStyle name="Финансовый 3 3" xfId="209" xr:uid="{00000000-0005-0000-0000-00008F720000}"/>
    <cellStyle name="Финансовый 3 3 10" xfId="279" xr:uid="{00000000-0005-0000-0000-000090720000}"/>
    <cellStyle name="Финансовый 3 3 10 2" xfId="615" xr:uid="{00000000-0005-0000-0000-000091720000}"/>
    <cellStyle name="Финансовый 3 3 10 2 2" xfId="9293" xr:uid="{00000000-0005-0000-0000-000092720000}"/>
    <cellStyle name="Финансовый 3 3 10 2 3" xfId="10523" xr:uid="{00000000-0005-0000-0000-000093720000}"/>
    <cellStyle name="Финансовый 3 3 10 3" xfId="1371" xr:uid="{00000000-0005-0000-0000-000094720000}"/>
    <cellStyle name="Финансовый 3 3 10 3 2" xfId="7900" xr:uid="{00000000-0005-0000-0000-000095720000}"/>
    <cellStyle name="Финансовый 3 3 10 3 2 2" xfId="13744" xr:uid="{00000000-0005-0000-0000-000096720000}"/>
    <cellStyle name="Финансовый 3 3 10 3 2 3" xfId="14578" xr:uid="{00000000-0005-0000-0000-000097720000}"/>
    <cellStyle name="Финансовый 3 3 10 3 2 3 2" xfId="16402" xr:uid="{00000000-0005-0000-0000-000098720000}"/>
    <cellStyle name="Финансовый 3 3 10 3 2 3 3" xfId="20385" xr:uid="{00000000-0005-0000-0000-000099720000}"/>
    <cellStyle name="Финансовый 3 3 10 3 2 3 4" xfId="21003" xr:uid="{00000000-0005-0000-0000-00009A720000}"/>
    <cellStyle name="Финансовый 3 3 10 3 2 3 5" xfId="24221" xr:uid="{00000000-0005-0000-0000-00009B720000}"/>
    <cellStyle name="Финансовый 3 3 10 3 2 3 6" xfId="25843" xr:uid="{00000000-0005-0000-0000-00009C720000}"/>
    <cellStyle name="Финансовый 3 3 10 3 2 3 7" xfId="24354" xr:uid="{00000000-0005-0000-0000-00009D720000}"/>
    <cellStyle name="Финансовый 3 3 10 3 2 3 8" xfId="33558" xr:uid="{00000000-0005-0000-0000-00009E720000}"/>
    <cellStyle name="Финансовый 3 3 10 3 2 3 9" xfId="31542" xr:uid="{00000000-0005-0000-0000-00009F720000}"/>
    <cellStyle name="Финансовый 3 3 10 3 2 4" xfId="17250" xr:uid="{00000000-0005-0000-0000-0000A0720000}"/>
    <cellStyle name="Финансовый 3 3 10 3 2 5" xfId="18562" xr:uid="{00000000-0005-0000-0000-0000A1720000}"/>
    <cellStyle name="Финансовый 3 3 10 3 2 5 2" xfId="22338" xr:uid="{00000000-0005-0000-0000-0000A2720000}"/>
    <cellStyle name="Финансовый 3 3 10 3 2 5 3" xfId="27705" xr:uid="{00000000-0005-0000-0000-0000A3720000}"/>
    <cellStyle name="Финансовый 3 3 10 3 2 5 4" xfId="29142" xr:uid="{00000000-0005-0000-0000-0000A4720000}"/>
    <cellStyle name="Финансовый 3 3 10 3 2 5 5" xfId="30448" xr:uid="{00000000-0005-0000-0000-0000A5720000}"/>
    <cellStyle name="Финансовый 3 3 10 3 2 5 6" xfId="34925" xr:uid="{00000000-0005-0000-0000-0000A6720000}"/>
    <cellStyle name="Финансовый 3 3 10 3 2 5 7" xfId="36261" xr:uid="{00000000-0005-0000-0000-0000A7720000}"/>
    <cellStyle name="Финансовый 3 3 10 3 3" xfId="12536" xr:uid="{00000000-0005-0000-0000-0000A8720000}"/>
    <cellStyle name="Финансовый 3 3 10 3 3 2" xfId="13096" xr:uid="{00000000-0005-0000-0000-0000A9720000}"/>
    <cellStyle name="Финансовый 3 3 10 3 3 3" xfId="15226" xr:uid="{00000000-0005-0000-0000-0000AA720000}"/>
    <cellStyle name="Финансовый 3 3 10 3 3 3 2" xfId="15754" xr:uid="{00000000-0005-0000-0000-0000AB720000}"/>
    <cellStyle name="Финансовый 3 3 10 3 3 3 3" xfId="19737" xr:uid="{00000000-0005-0000-0000-0000AC720000}"/>
    <cellStyle name="Финансовый 3 3 10 3 3 3 4" xfId="21857" xr:uid="{00000000-0005-0000-0000-0000AD720000}"/>
    <cellStyle name="Финансовый 3 3 10 3 3 3 5" xfId="25422" xr:uid="{00000000-0005-0000-0000-0000AE720000}"/>
    <cellStyle name="Финансовый 3 3 10 3 3 3 6" xfId="25724" xr:uid="{00000000-0005-0000-0000-0000AF720000}"/>
    <cellStyle name="Финансовый 3 3 10 3 3 3 7" xfId="24617" xr:uid="{00000000-0005-0000-0000-0000B0720000}"/>
    <cellStyle name="Финансовый 3 3 10 3 3 3 8" xfId="32910" xr:uid="{00000000-0005-0000-0000-0000B1720000}"/>
    <cellStyle name="Финансовый 3 3 10 3 3 3 9" xfId="32247" xr:uid="{00000000-0005-0000-0000-0000B2720000}"/>
    <cellStyle name="Финансовый 3 3 10 3 3 4" xfId="17898" xr:uid="{00000000-0005-0000-0000-0000B3720000}"/>
    <cellStyle name="Финансовый 3 3 10 3 3 5" xfId="19210" xr:uid="{00000000-0005-0000-0000-0000B4720000}"/>
    <cellStyle name="Финансовый 3 3 10 3 3 5 2" xfId="21577" xr:uid="{00000000-0005-0000-0000-0000B5720000}"/>
    <cellStyle name="Финансовый 3 3 10 3 3 5 3" xfId="28353" xr:uid="{00000000-0005-0000-0000-0000B6720000}"/>
    <cellStyle name="Финансовый 3 3 10 3 3 5 4" xfId="29790" xr:uid="{00000000-0005-0000-0000-0000B7720000}"/>
    <cellStyle name="Финансовый 3 3 10 3 3 5 5" xfId="31096" xr:uid="{00000000-0005-0000-0000-0000B8720000}"/>
    <cellStyle name="Финансовый 3 3 10 3 3 5 6" xfId="34277" xr:uid="{00000000-0005-0000-0000-0000B9720000}"/>
    <cellStyle name="Финансовый 3 3 10 3 3 5 7" xfId="35613" xr:uid="{00000000-0005-0000-0000-0000BA720000}"/>
    <cellStyle name="Финансовый 3 3 10 4" xfId="10187" xr:uid="{00000000-0005-0000-0000-0000BB720000}"/>
    <cellStyle name="Финансовый 3 3 10 4 2" xfId="13250" xr:uid="{00000000-0005-0000-0000-0000BC720000}"/>
    <cellStyle name="Финансовый 3 3 10 4 3" xfId="15072" xr:uid="{00000000-0005-0000-0000-0000BD720000}"/>
    <cellStyle name="Финансовый 3 3 10 4 3 2" xfId="15908" xr:uid="{00000000-0005-0000-0000-0000BE720000}"/>
    <cellStyle name="Финансовый 3 3 10 4 3 3" xfId="19891" xr:uid="{00000000-0005-0000-0000-0000BF720000}"/>
    <cellStyle name="Финансовый 3 3 10 4 3 4" xfId="22978" xr:uid="{00000000-0005-0000-0000-0000C0720000}"/>
    <cellStyle name="Финансовый 3 3 10 4 3 5" xfId="26769" xr:uid="{00000000-0005-0000-0000-0000C1720000}"/>
    <cellStyle name="Финансовый 3 3 10 4 3 6" xfId="21457" xr:uid="{00000000-0005-0000-0000-0000C2720000}"/>
    <cellStyle name="Финансовый 3 3 10 4 3 7" xfId="22974" xr:uid="{00000000-0005-0000-0000-0000C3720000}"/>
    <cellStyle name="Финансовый 3 3 10 4 3 8" xfId="33064" xr:uid="{00000000-0005-0000-0000-0000C4720000}"/>
    <cellStyle name="Финансовый 3 3 10 4 3 9" xfId="32186" xr:uid="{00000000-0005-0000-0000-0000C5720000}"/>
    <cellStyle name="Финансовый 3 3 10 4 4" xfId="17744" xr:uid="{00000000-0005-0000-0000-0000C6720000}"/>
    <cellStyle name="Финансовый 3 3 10 4 5" xfId="19056" xr:uid="{00000000-0005-0000-0000-0000C7720000}"/>
    <cellStyle name="Финансовый 3 3 10 4 5 2" xfId="22344" xr:uid="{00000000-0005-0000-0000-0000C8720000}"/>
    <cellStyle name="Финансовый 3 3 10 4 5 3" xfId="28199" xr:uid="{00000000-0005-0000-0000-0000C9720000}"/>
    <cellStyle name="Финансовый 3 3 10 4 5 4" xfId="29636" xr:uid="{00000000-0005-0000-0000-0000CA720000}"/>
    <cellStyle name="Финансовый 3 3 10 4 5 5" xfId="30942" xr:uid="{00000000-0005-0000-0000-0000CB720000}"/>
    <cellStyle name="Финансовый 3 3 10 4 5 6" xfId="34431" xr:uid="{00000000-0005-0000-0000-0000CC720000}"/>
    <cellStyle name="Финансовый 3 3 10 4 5 7" xfId="35767" xr:uid="{00000000-0005-0000-0000-0000CD720000}"/>
    <cellStyle name="Финансовый 3 3 10 5" xfId="11256" xr:uid="{00000000-0005-0000-0000-0000CE720000}"/>
    <cellStyle name="Финансовый 3 3 10 6" xfId="13898" xr:uid="{00000000-0005-0000-0000-0000CF720000}"/>
    <cellStyle name="Финансовый 3 3 10 7" xfId="14424" xr:uid="{00000000-0005-0000-0000-0000D0720000}"/>
    <cellStyle name="Финансовый 3 3 10 7 2" xfId="16556" xr:uid="{00000000-0005-0000-0000-0000D1720000}"/>
    <cellStyle name="Финансовый 3 3 10 7 3" xfId="20539" xr:uid="{00000000-0005-0000-0000-0000D2720000}"/>
    <cellStyle name="Финансовый 3 3 10 7 4" xfId="22584" xr:uid="{00000000-0005-0000-0000-0000D3720000}"/>
    <cellStyle name="Финансовый 3 3 10 7 5" xfId="24995" xr:uid="{00000000-0005-0000-0000-0000D4720000}"/>
    <cellStyle name="Финансовый 3 3 10 7 6" xfId="26390" xr:uid="{00000000-0005-0000-0000-0000D5720000}"/>
    <cellStyle name="Финансовый 3 3 10 7 7" xfId="22411" xr:uid="{00000000-0005-0000-0000-0000D6720000}"/>
    <cellStyle name="Финансовый 3 3 10 7 8" xfId="33712" xr:uid="{00000000-0005-0000-0000-0000D7720000}"/>
    <cellStyle name="Финансовый 3 3 10 7 9" xfId="32492" xr:uid="{00000000-0005-0000-0000-0000D8720000}"/>
    <cellStyle name="Финансовый 3 3 10 8" xfId="17096" xr:uid="{00000000-0005-0000-0000-0000D9720000}"/>
    <cellStyle name="Финансовый 3 3 10 9" xfId="18408" xr:uid="{00000000-0005-0000-0000-0000DA720000}"/>
    <cellStyle name="Финансовый 3 3 10 9 2" xfId="22524" xr:uid="{00000000-0005-0000-0000-0000DB720000}"/>
    <cellStyle name="Финансовый 3 3 10 9 3" xfId="27551" xr:uid="{00000000-0005-0000-0000-0000DC720000}"/>
    <cellStyle name="Финансовый 3 3 10 9 4" xfId="28988" xr:uid="{00000000-0005-0000-0000-0000DD720000}"/>
    <cellStyle name="Финансовый 3 3 10 9 5" xfId="30294" xr:uid="{00000000-0005-0000-0000-0000DE720000}"/>
    <cellStyle name="Финансовый 3 3 10 9 6" xfId="35079" xr:uid="{00000000-0005-0000-0000-0000DF720000}"/>
    <cellStyle name="Финансовый 3 3 10 9 7" xfId="36415" xr:uid="{00000000-0005-0000-0000-0000E0720000}"/>
    <cellStyle name="Финансовый 3 3 11" xfId="327" xr:uid="{00000000-0005-0000-0000-0000E1720000}"/>
    <cellStyle name="Финансовый 3 3 11 2" xfId="641" xr:uid="{00000000-0005-0000-0000-0000E2720000}"/>
    <cellStyle name="Финансовый 3 3 11 2 2" xfId="8956" xr:uid="{00000000-0005-0000-0000-0000E3720000}"/>
    <cellStyle name="Финансовый 3 3 11 2 3" xfId="10549" xr:uid="{00000000-0005-0000-0000-0000E4720000}"/>
    <cellStyle name="Финансовый 3 3 11 3" xfId="1611" xr:uid="{00000000-0005-0000-0000-0000E5720000}"/>
    <cellStyle name="Финансовый 3 3 11 3 2" xfId="8043" xr:uid="{00000000-0005-0000-0000-0000E6720000}"/>
    <cellStyle name="Финансовый 3 3 11 3 2 2" xfId="13717" xr:uid="{00000000-0005-0000-0000-0000E7720000}"/>
    <cellStyle name="Финансовый 3 3 11 3 2 3" xfId="14605" xr:uid="{00000000-0005-0000-0000-0000E8720000}"/>
    <cellStyle name="Финансовый 3 3 11 3 2 3 2" xfId="16375" xr:uid="{00000000-0005-0000-0000-0000E9720000}"/>
    <cellStyle name="Финансовый 3 3 11 3 2 3 3" xfId="20358" xr:uid="{00000000-0005-0000-0000-0000EA720000}"/>
    <cellStyle name="Финансовый 3 3 11 3 2 3 4" xfId="21974" xr:uid="{00000000-0005-0000-0000-0000EB720000}"/>
    <cellStyle name="Финансовый 3 3 11 3 2 3 5" xfId="25417" xr:uid="{00000000-0005-0000-0000-0000EC720000}"/>
    <cellStyle name="Финансовый 3 3 11 3 2 3 6" xfId="26073" xr:uid="{00000000-0005-0000-0000-0000ED720000}"/>
    <cellStyle name="Финансовый 3 3 11 3 2 3 7" xfId="25436" xr:uid="{00000000-0005-0000-0000-0000EE720000}"/>
    <cellStyle name="Финансовый 3 3 11 3 2 3 8" xfId="33531" xr:uid="{00000000-0005-0000-0000-0000EF720000}"/>
    <cellStyle name="Финансовый 3 3 11 3 2 3 9" xfId="32251" xr:uid="{00000000-0005-0000-0000-0000F0720000}"/>
    <cellStyle name="Финансовый 3 3 11 3 2 4" xfId="17277" xr:uid="{00000000-0005-0000-0000-0000F1720000}"/>
    <cellStyle name="Финансовый 3 3 11 3 2 5" xfId="18589" xr:uid="{00000000-0005-0000-0000-0000F2720000}"/>
    <cellStyle name="Финансовый 3 3 11 3 2 5 2" xfId="23142" xr:uid="{00000000-0005-0000-0000-0000F3720000}"/>
    <cellStyle name="Финансовый 3 3 11 3 2 5 3" xfId="27732" xr:uid="{00000000-0005-0000-0000-0000F4720000}"/>
    <cellStyle name="Финансовый 3 3 11 3 2 5 4" xfId="29169" xr:uid="{00000000-0005-0000-0000-0000F5720000}"/>
    <cellStyle name="Финансовый 3 3 11 3 2 5 5" xfId="30475" xr:uid="{00000000-0005-0000-0000-0000F6720000}"/>
    <cellStyle name="Финансовый 3 3 11 3 2 5 6" xfId="34898" xr:uid="{00000000-0005-0000-0000-0000F7720000}"/>
    <cellStyle name="Финансовый 3 3 11 3 2 5 7" xfId="36234" xr:uid="{00000000-0005-0000-0000-0000F8720000}"/>
    <cellStyle name="Финансовый 3 3 11 3 3" xfId="12563" xr:uid="{00000000-0005-0000-0000-0000F9720000}"/>
    <cellStyle name="Финансовый 3 3 11 3 3 2" xfId="13069" xr:uid="{00000000-0005-0000-0000-0000FA720000}"/>
    <cellStyle name="Финансовый 3 3 11 3 3 3" xfId="15253" xr:uid="{00000000-0005-0000-0000-0000FB720000}"/>
    <cellStyle name="Финансовый 3 3 11 3 3 3 2" xfId="15727" xr:uid="{00000000-0005-0000-0000-0000FC720000}"/>
    <cellStyle name="Финансовый 3 3 11 3 3 3 3" xfId="19710" xr:uid="{00000000-0005-0000-0000-0000FD720000}"/>
    <cellStyle name="Финансовый 3 3 11 3 3 3 4" xfId="21398" xr:uid="{00000000-0005-0000-0000-0000FE720000}"/>
    <cellStyle name="Финансовый 3 3 11 3 3 3 5" xfId="25406" xr:uid="{00000000-0005-0000-0000-0000FF720000}"/>
    <cellStyle name="Финансовый 3 3 11 3 3 3 6" xfId="23567" xr:uid="{00000000-0005-0000-0000-000000730000}"/>
    <cellStyle name="Финансовый 3 3 11 3 3 3 7" xfId="20897" xr:uid="{00000000-0005-0000-0000-000001730000}"/>
    <cellStyle name="Финансовый 3 3 11 3 3 3 8" xfId="32883" xr:uid="{00000000-0005-0000-0000-000002730000}"/>
    <cellStyle name="Финансовый 3 3 11 3 3 3 9" xfId="32184" xr:uid="{00000000-0005-0000-0000-000003730000}"/>
    <cellStyle name="Финансовый 3 3 11 3 3 4" xfId="17925" xr:uid="{00000000-0005-0000-0000-000004730000}"/>
    <cellStyle name="Финансовый 3 3 11 3 3 5" xfId="19237" xr:uid="{00000000-0005-0000-0000-000005730000}"/>
    <cellStyle name="Финансовый 3 3 11 3 3 5 2" xfId="21806" xr:uid="{00000000-0005-0000-0000-000006730000}"/>
    <cellStyle name="Финансовый 3 3 11 3 3 5 3" xfId="28380" xr:uid="{00000000-0005-0000-0000-000007730000}"/>
    <cellStyle name="Финансовый 3 3 11 3 3 5 4" xfId="29817" xr:uid="{00000000-0005-0000-0000-000008730000}"/>
    <cellStyle name="Финансовый 3 3 11 3 3 5 5" xfId="31123" xr:uid="{00000000-0005-0000-0000-000009730000}"/>
    <cellStyle name="Финансовый 3 3 11 3 3 5 6" xfId="34250" xr:uid="{00000000-0005-0000-0000-00000A730000}"/>
    <cellStyle name="Финансовый 3 3 11 3 3 5 7" xfId="35586" xr:uid="{00000000-0005-0000-0000-00000B730000}"/>
    <cellStyle name="Финансовый 3 3 11 4" xfId="10235" xr:uid="{00000000-0005-0000-0000-00000C730000}"/>
    <cellStyle name="Финансовый 3 3 11 4 2" xfId="13246" xr:uid="{00000000-0005-0000-0000-00000D730000}"/>
    <cellStyle name="Финансовый 3 3 11 4 3" xfId="15076" xr:uid="{00000000-0005-0000-0000-00000E730000}"/>
    <cellStyle name="Финансовый 3 3 11 4 3 2" xfId="15904" xr:uid="{00000000-0005-0000-0000-00000F730000}"/>
    <cellStyle name="Финансовый 3 3 11 4 3 3" xfId="19887" xr:uid="{00000000-0005-0000-0000-000010730000}"/>
    <cellStyle name="Финансовый 3 3 11 4 3 4" xfId="22599" xr:uid="{00000000-0005-0000-0000-000011730000}"/>
    <cellStyle name="Финансовый 3 3 11 4 3 5" xfId="25564" xr:uid="{00000000-0005-0000-0000-000012730000}"/>
    <cellStyle name="Финансовый 3 3 11 4 3 6" xfId="26175" xr:uid="{00000000-0005-0000-0000-000013730000}"/>
    <cellStyle name="Финансовый 3 3 11 4 3 7" xfId="23390" xr:uid="{00000000-0005-0000-0000-000014730000}"/>
    <cellStyle name="Финансовый 3 3 11 4 3 8" xfId="33060" xr:uid="{00000000-0005-0000-0000-000015730000}"/>
    <cellStyle name="Финансовый 3 3 11 4 3 9" xfId="32458" xr:uid="{00000000-0005-0000-0000-000016730000}"/>
    <cellStyle name="Финансовый 3 3 11 4 4" xfId="17748" xr:uid="{00000000-0005-0000-0000-000017730000}"/>
    <cellStyle name="Финансовый 3 3 11 4 5" xfId="19060" xr:uid="{00000000-0005-0000-0000-000018730000}"/>
    <cellStyle name="Финансовый 3 3 11 4 5 2" xfId="24259" xr:uid="{00000000-0005-0000-0000-000019730000}"/>
    <cellStyle name="Финансовый 3 3 11 4 5 3" xfId="28203" xr:uid="{00000000-0005-0000-0000-00001A730000}"/>
    <cellStyle name="Финансовый 3 3 11 4 5 4" xfId="29640" xr:uid="{00000000-0005-0000-0000-00001B730000}"/>
    <cellStyle name="Финансовый 3 3 11 4 5 5" xfId="30946" xr:uid="{00000000-0005-0000-0000-00001C730000}"/>
    <cellStyle name="Финансовый 3 3 11 4 5 6" xfId="34427" xr:uid="{00000000-0005-0000-0000-00001D730000}"/>
    <cellStyle name="Финансовый 3 3 11 4 5 7" xfId="35763" xr:uid="{00000000-0005-0000-0000-00001E730000}"/>
    <cellStyle name="Финансовый 3 3 11 5" xfId="11493" xr:uid="{00000000-0005-0000-0000-00001F730000}"/>
    <cellStyle name="Финансовый 3 3 11 6" xfId="13894" xr:uid="{00000000-0005-0000-0000-000020730000}"/>
    <cellStyle name="Финансовый 3 3 11 7" xfId="14428" xr:uid="{00000000-0005-0000-0000-000021730000}"/>
    <cellStyle name="Финансовый 3 3 11 7 2" xfId="16552" xr:uid="{00000000-0005-0000-0000-000022730000}"/>
    <cellStyle name="Финансовый 3 3 11 7 3" xfId="20535" xr:uid="{00000000-0005-0000-0000-000023730000}"/>
    <cellStyle name="Финансовый 3 3 11 7 4" xfId="22221" xr:uid="{00000000-0005-0000-0000-000024730000}"/>
    <cellStyle name="Финансовый 3 3 11 7 5" xfId="24820" xr:uid="{00000000-0005-0000-0000-000025730000}"/>
    <cellStyle name="Финансовый 3 3 11 7 6" xfId="25997" xr:uid="{00000000-0005-0000-0000-000026730000}"/>
    <cellStyle name="Финансовый 3 3 11 7 7" xfId="24135" xr:uid="{00000000-0005-0000-0000-000027730000}"/>
    <cellStyle name="Финансовый 3 3 11 7 8" xfId="33708" xr:uid="{00000000-0005-0000-0000-000028730000}"/>
    <cellStyle name="Финансовый 3 3 11 7 9" xfId="32115" xr:uid="{00000000-0005-0000-0000-000029730000}"/>
    <cellStyle name="Финансовый 3 3 11 8" xfId="17100" xr:uid="{00000000-0005-0000-0000-00002A730000}"/>
    <cellStyle name="Финансовый 3 3 11 9" xfId="18412" xr:uid="{00000000-0005-0000-0000-00002B730000}"/>
    <cellStyle name="Финансовый 3 3 11 9 2" xfId="22162" xr:uid="{00000000-0005-0000-0000-00002C730000}"/>
    <cellStyle name="Финансовый 3 3 11 9 3" xfId="27555" xr:uid="{00000000-0005-0000-0000-00002D730000}"/>
    <cellStyle name="Финансовый 3 3 11 9 4" xfId="28992" xr:uid="{00000000-0005-0000-0000-00002E730000}"/>
    <cellStyle name="Финансовый 3 3 11 9 5" xfId="30298" xr:uid="{00000000-0005-0000-0000-00002F730000}"/>
    <cellStyle name="Финансовый 3 3 11 9 6" xfId="35075" xr:uid="{00000000-0005-0000-0000-000030730000}"/>
    <cellStyle name="Финансовый 3 3 11 9 7" xfId="36411" xr:uid="{00000000-0005-0000-0000-000031730000}"/>
    <cellStyle name="Финансовый 3 3 12" xfId="376" xr:uid="{00000000-0005-0000-0000-000032730000}"/>
    <cellStyle name="Финансовый 3 3 12 2" xfId="8114" xr:uid="{00000000-0005-0000-0000-000033730000}"/>
    <cellStyle name="Финансовый 3 3 12 3" xfId="10284" xr:uid="{00000000-0005-0000-0000-000034730000}"/>
    <cellStyle name="Финансовый 3 3 13" xfId="664" xr:uid="{00000000-0005-0000-0000-000035730000}"/>
    <cellStyle name="Финансовый 3 3 13 2" xfId="1689" xr:uid="{00000000-0005-0000-0000-000036730000}"/>
    <cellStyle name="Финансовый 3 3 13 2 2" xfId="9337" xr:uid="{00000000-0005-0000-0000-000037730000}"/>
    <cellStyle name="Финансовый 3 3 13 2 2 2" xfId="13558" xr:uid="{00000000-0005-0000-0000-000038730000}"/>
    <cellStyle name="Финансовый 3 3 13 2 2 3" xfId="14764" xr:uid="{00000000-0005-0000-0000-000039730000}"/>
    <cellStyle name="Финансовый 3 3 13 2 2 3 2" xfId="16216" xr:uid="{00000000-0005-0000-0000-00003A730000}"/>
    <cellStyle name="Финансовый 3 3 13 2 2 3 3" xfId="20199" xr:uid="{00000000-0005-0000-0000-00003B730000}"/>
    <cellStyle name="Финансовый 3 3 13 2 2 3 4" xfId="24210" xr:uid="{00000000-0005-0000-0000-00003C730000}"/>
    <cellStyle name="Финансовый 3 3 13 2 2 3 5" xfId="23766" xr:uid="{00000000-0005-0000-0000-00003D730000}"/>
    <cellStyle name="Финансовый 3 3 13 2 2 3 6" xfId="26449" xr:uid="{00000000-0005-0000-0000-00003E730000}"/>
    <cellStyle name="Финансовый 3 3 13 2 2 3 7" xfId="26787" xr:uid="{00000000-0005-0000-0000-00003F730000}"/>
    <cellStyle name="Финансовый 3 3 13 2 2 3 8" xfId="33372" xr:uid="{00000000-0005-0000-0000-000040730000}"/>
    <cellStyle name="Финансовый 3 3 13 2 2 3 9" xfId="32264" xr:uid="{00000000-0005-0000-0000-000041730000}"/>
    <cellStyle name="Финансовый 3 3 13 2 2 4" xfId="17436" xr:uid="{00000000-0005-0000-0000-000042730000}"/>
    <cellStyle name="Финансовый 3 3 13 2 2 5" xfId="18748" xr:uid="{00000000-0005-0000-0000-000043730000}"/>
    <cellStyle name="Финансовый 3 3 13 2 2 5 2" xfId="25369" xr:uid="{00000000-0005-0000-0000-000044730000}"/>
    <cellStyle name="Финансовый 3 3 13 2 2 5 3" xfId="27891" xr:uid="{00000000-0005-0000-0000-000045730000}"/>
    <cellStyle name="Финансовый 3 3 13 2 2 5 4" xfId="29328" xr:uid="{00000000-0005-0000-0000-000046730000}"/>
    <cellStyle name="Финансовый 3 3 13 2 2 5 5" xfId="30634" xr:uid="{00000000-0005-0000-0000-000047730000}"/>
    <cellStyle name="Финансовый 3 3 13 2 2 5 6" xfId="34739" xr:uid="{00000000-0005-0000-0000-000048730000}"/>
    <cellStyle name="Финансовый 3 3 13 2 2 5 7" xfId="36075" xr:uid="{00000000-0005-0000-0000-000049730000}"/>
    <cellStyle name="Финансовый 3 3 13 2 3" xfId="12721" xr:uid="{00000000-0005-0000-0000-00004A730000}"/>
    <cellStyle name="Финансовый 3 3 13 2 3 2" xfId="12911" xr:uid="{00000000-0005-0000-0000-00004B730000}"/>
    <cellStyle name="Финансовый 3 3 13 2 3 3" xfId="15411" xr:uid="{00000000-0005-0000-0000-00004C730000}"/>
    <cellStyle name="Финансовый 3 3 13 2 3 3 2" xfId="15569" xr:uid="{00000000-0005-0000-0000-00004D730000}"/>
    <cellStyle name="Финансовый 3 3 13 2 3 3 3" xfId="19552" xr:uid="{00000000-0005-0000-0000-00004E730000}"/>
    <cellStyle name="Финансовый 3 3 13 2 3 3 4" xfId="24520" xr:uid="{00000000-0005-0000-0000-00004F730000}"/>
    <cellStyle name="Финансовый 3 3 13 2 3 3 5" xfId="25714" xr:uid="{00000000-0005-0000-0000-000050730000}"/>
    <cellStyle name="Финансовый 3 3 13 2 3 3 6" xfId="24788" xr:uid="{00000000-0005-0000-0000-000051730000}"/>
    <cellStyle name="Финансовый 3 3 13 2 3 3 7" xfId="26744" xr:uid="{00000000-0005-0000-0000-000052730000}"/>
    <cellStyle name="Финансовый 3 3 13 2 3 3 8" xfId="32725" xr:uid="{00000000-0005-0000-0000-000053730000}"/>
    <cellStyle name="Финансовый 3 3 13 2 3 3 9" xfId="32161" xr:uid="{00000000-0005-0000-0000-000054730000}"/>
    <cellStyle name="Финансовый 3 3 13 2 3 4" xfId="18083" xr:uid="{00000000-0005-0000-0000-000055730000}"/>
    <cellStyle name="Финансовый 3 3 13 2 3 5" xfId="19395" xr:uid="{00000000-0005-0000-0000-000056730000}"/>
    <cellStyle name="Финансовый 3 3 13 2 3 5 2" xfId="22981" xr:uid="{00000000-0005-0000-0000-000057730000}"/>
    <cellStyle name="Финансовый 3 3 13 2 3 5 3" xfId="28538" xr:uid="{00000000-0005-0000-0000-000058730000}"/>
    <cellStyle name="Финансовый 3 3 13 2 3 5 4" xfId="29975" xr:uid="{00000000-0005-0000-0000-000059730000}"/>
    <cellStyle name="Финансовый 3 3 13 2 3 5 5" xfId="31281" xr:uid="{00000000-0005-0000-0000-00005A730000}"/>
    <cellStyle name="Финансовый 3 3 13 2 3 5 6" xfId="34092" xr:uid="{00000000-0005-0000-0000-00005B730000}"/>
    <cellStyle name="Финансовый 3 3 13 2 3 5 7" xfId="35428" xr:uid="{00000000-0005-0000-0000-00005C730000}"/>
    <cellStyle name="Финансовый 3 3 13 3" xfId="10572" xr:uid="{00000000-0005-0000-0000-00005D730000}"/>
    <cellStyle name="Финансовый 3 3 13 3 2" xfId="13233" xr:uid="{00000000-0005-0000-0000-00005E730000}"/>
    <cellStyle name="Финансовый 3 3 13 3 3" xfId="15089" xr:uid="{00000000-0005-0000-0000-00005F730000}"/>
    <cellStyle name="Финансовый 3 3 13 3 3 2" xfId="15891" xr:uid="{00000000-0005-0000-0000-000060730000}"/>
    <cellStyle name="Финансовый 3 3 13 3 3 3" xfId="19874" xr:uid="{00000000-0005-0000-0000-000061730000}"/>
    <cellStyle name="Финансовый 3 3 13 3 3 4" xfId="25353" xr:uid="{00000000-0005-0000-0000-000062730000}"/>
    <cellStyle name="Финансовый 3 3 13 3 3 5" xfId="25624" xr:uid="{00000000-0005-0000-0000-000063730000}"/>
    <cellStyle name="Финансовый 3 3 13 3 3 6" xfId="23921" xr:uid="{00000000-0005-0000-0000-000064730000}"/>
    <cellStyle name="Финансовый 3 3 13 3 3 7" xfId="27247" xr:uid="{00000000-0005-0000-0000-000065730000}"/>
    <cellStyle name="Финансовый 3 3 13 3 3 8" xfId="33047" xr:uid="{00000000-0005-0000-0000-000066730000}"/>
    <cellStyle name="Финансовый 3 3 13 3 3 9" xfId="32384" xr:uid="{00000000-0005-0000-0000-000067730000}"/>
    <cellStyle name="Финансовый 3 3 13 3 4" xfId="17761" xr:uid="{00000000-0005-0000-0000-000068730000}"/>
    <cellStyle name="Финансовый 3 3 13 3 5" xfId="19073" xr:uid="{00000000-0005-0000-0000-000069730000}"/>
    <cellStyle name="Финансовый 3 3 13 3 5 2" xfId="21737" xr:uid="{00000000-0005-0000-0000-00006A730000}"/>
    <cellStyle name="Финансовый 3 3 13 3 5 3" xfId="28216" xr:uid="{00000000-0005-0000-0000-00006B730000}"/>
    <cellStyle name="Финансовый 3 3 13 3 5 4" xfId="29653" xr:uid="{00000000-0005-0000-0000-00006C730000}"/>
    <cellStyle name="Финансовый 3 3 13 3 5 5" xfId="30959" xr:uid="{00000000-0005-0000-0000-00006D730000}"/>
    <cellStyle name="Финансовый 3 3 13 3 5 6" xfId="34414" xr:uid="{00000000-0005-0000-0000-00006E730000}"/>
    <cellStyle name="Финансовый 3 3 13 3 5 7" xfId="35750" xr:uid="{00000000-0005-0000-0000-00006F730000}"/>
    <cellStyle name="Финансовый 3 3 13 4" xfId="11571" xr:uid="{00000000-0005-0000-0000-000070730000}"/>
    <cellStyle name="Финансовый 3 3 13 5" xfId="13881" xr:uid="{00000000-0005-0000-0000-000071730000}"/>
    <cellStyle name="Финансовый 3 3 13 6" xfId="14441" xr:uid="{00000000-0005-0000-0000-000072730000}"/>
    <cellStyle name="Финансовый 3 3 13 6 2" xfId="16539" xr:uid="{00000000-0005-0000-0000-000073730000}"/>
    <cellStyle name="Финансовый 3 3 13 6 3" xfId="20522" xr:uid="{00000000-0005-0000-0000-000074730000}"/>
    <cellStyle name="Финансовый 3 3 13 6 4" xfId="24755" xr:uid="{00000000-0005-0000-0000-000075730000}"/>
    <cellStyle name="Финансовый 3 3 13 6 5" xfId="21946" xr:uid="{00000000-0005-0000-0000-000076730000}"/>
    <cellStyle name="Финансовый 3 3 13 6 6" xfId="28661" xr:uid="{00000000-0005-0000-0000-000077730000}"/>
    <cellStyle name="Финансовый 3 3 13 6 7" xfId="30059" xr:uid="{00000000-0005-0000-0000-000078730000}"/>
    <cellStyle name="Финансовый 3 3 13 6 8" xfId="33695" xr:uid="{00000000-0005-0000-0000-000079730000}"/>
    <cellStyle name="Финансовый 3 3 13 6 9" xfId="32198" xr:uid="{00000000-0005-0000-0000-00007A730000}"/>
    <cellStyle name="Финансовый 3 3 13 7" xfId="17113" xr:uid="{00000000-0005-0000-0000-00007B730000}"/>
    <cellStyle name="Финансовый 3 3 13 8" xfId="18425" xr:uid="{00000000-0005-0000-0000-00007C730000}"/>
    <cellStyle name="Финансовый 3 3 13 8 2" xfId="24072" xr:uid="{00000000-0005-0000-0000-00007D730000}"/>
    <cellStyle name="Финансовый 3 3 13 8 3" xfId="27568" xr:uid="{00000000-0005-0000-0000-00007E730000}"/>
    <cellStyle name="Финансовый 3 3 13 8 4" xfId="29005" xr:uid="{00000000-0005-0000-0000-00007F730000}"/>
    <cellStyle name="Финансовый 3 3 13 8 5" xfId="30311" xr:uid="{00000000-0005-0000-0000-000080730000}"/>
    <cellStyle name="Финансовый 3 3 13 8 6" xfId="35062" xr:uid="{00000000-0005-0000-0000-000081730000}"/>
    <cellStyle name="Финансовый 3 3 13 8 7" xfId="36398" xr:uid="{00000000-0005-0000-0000-000082730000}"/>
    <cellStyle name="Финансовый 3 3 14" xfId="736" xr:uid="{00000000-0005-0000-0000-000083730000}"/>
    <cellStyle name="Финансовый 3 3 14 2" xfId="2190" xr:uid="{00000000-0005-0000-0000-000084730000}"/>
    <cellStyle name="Финансовый 3 3 14 2 2" xfId="9406" xr:uid="{00000000-0005-0000-0000-000085730000}"/>
    <cellStyle name="Финансовый 3 3 14 2 2 2" xfId="13545" xr:uid="{00000000-0005-0000-0000-000086730000}"/>
    <cellStyle name="Финансовый 3 3 14 2 2 3" xfId="14777" xr:uid="{00000000-0005-0000-0000-000087730000}"/>
    <cellStyle name="Финансовый 3 3 14 2 2 3 2" xfId="16203" xr:uid="{00000000-0005-0000-0000-000088730000}"/>
    <cellStyle name="Финансовый 3 3 14 2 2 3 3" xfId="20186" xr:uid="{00000000-0005-0000-0000-000089730000}"/>
    <cellStyle name="Финансовый 3 3 14 2 2 3 4" xfId="24059" xr:uid="{00000000-0005-0000-0000-00008A730000}"/>
    <cellStyle name="Финансовый 3 3 14 2 2 3 5" xfId="26518" xr:uid="{00000000-0005-0000-0000-00008B730000}"/>
    <cellStyle name="Финансовый 3 3 14 2 2 3 6" xfId="22716" xr:uid="{00000000-0005-0000-0000-00008C730000}"/>
    <cellStyle name="Финансовый 3 3 14 2 2 3 7" xfId="26044" xr:uid="{00000000-0005-0000-0000-00008D730000}"/>
    <cellStyle name="Финансовый 3 3 14 2 2 3 8" xfId="33359" xr:uid="{00000000-0005-0000-0000-00008E730000}"/>
    <cellStyle name="Финансовый 3 3 14 2 2 3 9" xfId="32540" xr:uid="{00000000-0005-0000-0000-00008F730000}"/>
    <cellStyle name="Финансовый 3 3 14 2 2 4" xfId="17449" xr:uid="{00000000-0005-0000-0000-000090730000}"/>
    <cellStyle name="Финансовый 3 3 14 2 2 5" xfId="18761" xr:uid="{00000000-0005-0000-0000-000091730000}"/>
    <cellStyle name="Финансовый 3 3 14 2 2 5 2" xfId="23123" xr:uid="{00000000-0005-0000-0000-000092730000}"/>
    <cellStyle name="Финансовый 3 3 14 2 2 5 3" xfId="27904" xr:uid="{00000000-0005-0000-0000-000093730000}"/>
    <cellStyle name="Финансовый 3 3 14 2 2 5 4" xfId="29341" xr:uid="{00000000-0005-0000-0000-000094730000}"/>
    <cellStyle name="Финансовый 3 3 14 2 2 5 5" xfId="30647" xr:uid="{00000000-0005-0000-0000-000095730000}"/>
    <cellStyle name="Финансовый 3 3 14 2 2 5 6" xfId="34726" xr:uid="{00000000-0005-0000-0000-000096730000}"/>
    <cellStyle name="Финансовый 3 3 14 2 2 5 7" xfId="36062" xr:uid="{00000000-0005-0000-0000-000097730000}"/>
    <cellStyle name="Финансовый 3 3 14 2 3" xfId="12734" xr:uid="{00000000-0005-0000-0000-000098730000}"/>
    <cellStyle name="Финансовый 3 3 14 2 3 2" xfId="12898" xr:uid="{00000000-0005-0000-0000-000099730000}"/>
    <cellStyle name="Финансовый 3 3 14 2 3 3" xfId="15424" xr:uid="{00000000-0005-0000-0000-00009A730000}"/>
    <cellStyle name="Финансовый 3 3 14 2 3 3 2" xfId="15556" xr:uid="{00000000-0005-0000-0000-00009B730000}"/>
    <cellStyle name="Финансовый 3 3 14 2 3 3 3" xfId="19539" xr:uid="{00000000-0005-0000-0000-00009C730000}"/>
    <cellStyle name="Финансовый 3 3 14 2 3 3 4" xfId="24269" xr:uid="{00000000-0005-0000-0000-00009D730000}"/>
    <cellStyle name="Финансовый 3 3 14 2 3 3 5" xfId="27303" xr:uid="{00000000-0005-0000-0000-00009E730000}"/>
    <cellStyle name="Финансовый 3 3 14 2 3 3 6" xfId="25208" xr:uid="{00000000-0005-0000-0000-00009F730000}"/>
    <cellStyle name="Финансовый 3 3 14 2 3 3 7" xfId="23753" xr:uid="{00000000-0005-0000-0000-0000A0730000}"/>
    <cellStyle name="Финансовый 3 3 14 2 3 3 8" xfId="32712" xr:uid="{00000000-0005-0000-0000-0000A1730000}"/>
    <cellStyle name="Финансовый 3 3 14 2 3 3 9" xfId="31931" xr:uid="{00000000-0005-0000-0000-0000A2730000}"/>
    <cellStyle name="Финансовый 3 3 14 2 3 4" xfId="18096" xr:uid="{00000000-0005-0000-0000-0000A3730000}"/>
    <cellStyle name="Финансовый 3 3 14 2 3 5" xfId="19408" xr:uid="{00000000-0005-0000-0000-0000A4730000}"/>
    <cellStyle name="Финансовый 3 3 14 2 3 5 2" xfId="24149" xr:uid="{00000000-0005-0000-0000-0000A5730000}"/>
    <cellStyle name="Финансовый 3 3 14 2 3 5 3" xfId="28551" xr:uid="{00000000-0005-0000-0000-0000A6730000}"/>
    <cellStyle name="Финансовый 3 3 14 2 3 5 4" xfId="29988" xr:uid="{00000000-0005-0000-0000-0000A7730000}"/>
    <cellStyle name="Финансовый 3 3 14 2 3 5 5" xfId="31294" xr:uid="{00000000-0005-0000-0000-0000A8730000}"/>
    <cellStyle name="Финансовый 3 3 14 2 3 5 6" xfId="34079" xr:uid="{00000000-0005-0000-0000-0000A9730000}"/>
    <cellStyle name="Финансовый 3 3 14 2 3 5 7" xfId="35415" xr:uid="{00000000-0005-0000-0000-0000AA730000}"/>
    <cellStyle name="Финансовый 3 3 14 3" xfId="10644" xr:uid="{00000000-0005-0000-0000-0000AB730000}"/>
    <cellStyle name="Финансовый 3 3 14 3 2" xfId="13221" xr:uid="{00000000-0005-0000-0000-0000AC730000}"/>
    <cellStyle name="Финансовый 3 3 14 3 3" xfId="15101" xr:uid="{00000000-0005-0000-0000-0000AD730000}"/>
    <cellStyle name="Финансовый 3 3 14 3 3 2" xfId="15879" xr:uid="{00000000-0005-0000-0000-0000AE730000}"/>
    <cellStyle name="Финансовый 3 3 14 3 3 3" xfId="19862" xr:uid="{00000000-0005-0000-0000-0000AF730000}"/>
    <cellStyle name="Финансовый 3 3 14 3 3 4" xfId="25324" xr:uid="{00000000-0005-0000-0000-0000B0730000}"/>
    <cellStyle name="Финансовый 3 3 14 3 3 5" xfId="20860" xr:uid="{00000000-0005-0000-0000-0000B1730000}"/>
    <cellStyle name="Финансовый 3 3 14 3 3 6" xfId="25470" xr:uid="{00000000-0005-0000-0000-0000B2730000}"/>
    <cellStyle name="Финансовый 3 3 14 3 3 7" xfId="24453" xr:uid="{00000000-0005-0000-0000-0000B3730000}"/>
    <cellStyle name="Финансовый 3 3 14 3 3 8" xfId="33035" xr:uid="{00000000-0005-0000-0000-0000B4730000}"/>
    <cellStyle name="Финансовый 3 3 14 3 3 9" xfId="32401" xr:uid="{00000000-0005-0000-0000-0000B5730000}"/>
    <cellStyle name="Финансовый 3 3 14 3 4" xfId="17773" xr:uid="{00000000-0005-0000-0000-0000B6730000}"/>
    <cellStyle name="Финансовый 3 3 14 3 5" xfId="19085" xr:uid="{00000000-0005-0000-0000-0000B7730000}"/>
    <cellStyle name="Финансовый 3 3 14 3 5 2" xfId="23914" xr:uid="{00000000-0005-0000-0000-0000B8730000}"/>
    <cellStyle name="Финансовый 3 3 14 3 5 3" xfId="28228" xr:uid="{00000000-0005-0000-0000-0000B9730000}"/>
    <cellStyle name="Финансовый 3 3 14 3 5 4" xfId="29665" xr:uid="{00000000-0005-0000-0000-0000BA730000}"/>
    <cellStyle name="Финансовый 3 3 14 3 5 5" xfId="30971" xr:uid="{00000000-0005-0000-0000-0000BB730000}"/>
    <cellStyle name="Финансовый 3 3 14 3 5 6" xfId="34402" xr:uid="{00000000-0005-0000-0000-0000BC730000}"/>
    <cellStyle name="Финансовый 3 3 14 3 5 7" xfId="35738" xr:uid="{00000000-0005-0000-0000-0000BD730000}"/>
    <cellStyle name="Финансовый 3 3 14 4" xfId="11916" xr:uid="{00000000-0005-0000-0000-0000BE730000}"/>
    <cellStyle name="Финансовый 3 3 14 5" xfId="13869" xr:uid="{00000000-0005-0000-0000-0000BF730000}"/>
    <cellStyle name="Финансовый 3 3 14 6" xfId="14453" xr:uid="{00000000-0005-0000-0000-0000C0730000}"/>
    <cellStyle name="Финансовый 3 3 14 6 2" xfId="16527" xr:uid="{00000000-0005-0000-0000-0000C1730000}"/>
    <cellStyle name="Финансовый 3 3 14 6 3" xfId="20510" xr:uid="{00000000-0005-0000-0000-0000C2730000}"/>
    <cellStyle name="Финансовый 3 3 14 6 4" xfId="24852" xr:uid="{00000000-0005-0000-0000-0000C3730000}"/>
    <cellStyle name="Финансовый 3 3 14 6 5" xfId="23537" xr:uid="{00000000-0005-0000-0000-0000C4730000}"/>
    <cellStyle name="Финансовый 3 3 14 6 6" xfId="24674" xr:uid="{00000000-0005-0000-0000-0000C5730000}"/>
    <cellStyle name="Финансовый 3 3 14 6 7" xfId="21485" xr:uid="{00000000-0005-0000-0000-0000C6730000}"/>
    <cellStyle name="Финансовый 3 3 14 6 8" xfId="33683" xr:uid="{00000000-0005-0000-0000-0000C7730000}"/>
    <cellStyle name="Финансовый 3 3 14 6 9" xfId="33989" xr:uid="{00000000-0005-0000-0000-0000C8730000}"/>
    <cellStyle name="Финансовый 3 3 14 7" xfId="17125" xr:uid="{00000000-0005-0000-0000-0000C9730000}"/>
    <cellStyle name="Финансовый 3 3 14 8" xfId="18437" xr:uid="{00000000-0005-0000-0000-0000CA730000}"/>
    <cellStyle name="Финансовый 3 3 14 8 2" xfId="22715" xr:uid="{00000000-0005-0000-0000-0000CB730000}"/>
    <cellStyle name="Финансовый 3 3 14 8 3" xfId="27580" xr:uid="{00000000-0005-0000-0000-0000CC730000}"/>
    <cellStyle name="Финансовый 3 3 14 8 4" xfId="29017" xr:uid="{00000000-0005-0000-0000-0000CD730000}"/>
    <cellStyle name="Финансовый 3 3 14 8 5" xfId="30323" xr:uid="{00000000-0005-0000-0000-0000CE730000}"/>
    <cellStyle name="Финансовый 3 3 14 8 6" xfId="35050" xr:uid="{00000000-0005-0000-0000-0000CF730000}"/>
    <cellStyle name="Финансовый 3 3 14 8 7" xfId="36386" xr:uid="{00000000-0005-0000-0000-0000D0730000}"/>
    <cellStyle name="Финансовый 3 3 15" xfId="1095" xr:uid="{00000000-0005-0000-0000-0000D1730000}"/>
    <cellStyle name="Финансовый 3 3 15 2" xfId="6153" xr:uid="{00000000-0005-0000-0000-0000D2730000}"/>
    <cellStyle name="Финансовый 3 3 15 2 2" xfId="9756" xr:uid="{00000000-0005-0000-0000-0000D3730000}"/>
    <cellStyle name="Финансовый 3 3 15 2 2 2" xfId="13528" xr:uid="{00000000-0005-0000-0000-0000D4730000}"/>
    <cellStyle name="Финансовый 3 3 15 2 2 3" xfId="14794" xr:uid="{00000000-0005-0000-0000-0000D5730000}"/>
    <cellStyle name="Финансовый 3 3 15 2 2 3 2" xfId="16186" xr:uid="{00000000-0005-0000-0000-0000D6730000}"/>
    <cellStyle name="Финансовый 3 3 15 2 2 3 3" xfId="20169" xr:uid="{00000000-0005-0000-0000-0000D7730000}"/>
    <cellStyle name="Финансовый 3 3 15 2 2 3 4" xfId="25142" xr:uid="{00000000-0005-0000-0000-0000D8730000}"/>
    <cellStyle name="Финансовый 3 3 15 2 2 3 5" xfId="24343" xr:uid="{00000000-0005-0000-0000-0000D9730000}"/>
    <cellStyle name="Финансовый 3 3 15 2 2 3 6" xfId="25519" xr:uid="{00000000-0005-0000-0000-0000DA730000}"/>
    <cellStyle name="Финансовый 3 3 15 2 2 3 7" xfId="25618" xr:uid="{00000000-0005-0000-0000-0000DB730000}"/>
    <cellStyle name="Финансовый 3 3 15 2 2 3 8" xfId="33342" xr:uid="{00000000-0005-0000-0000-0000DC730000}"/>
    <cellStyle name="Финансовый 3 3 15 2 2 3 9" xfId="32614" xr:uid="{00000000-0005-0000-0000-0000DD730000}"/>
    <cellStyle name="Финансовый 3 3 15 2 2 4" xfId="17466" xr:uid="{00000000-0005-0000-0000-0000DE730000}"/>
    <cellStyle name="Финансовый 3 3 15 2 2 5" xfId="18778" xr:uid="{00000000-0005-0000-0000-0000DF730000}"/>
    <cellStyle name="Финансовый 3 3 15 2 2 5 2" xfId="24772" xr:uid="{00000000-0005-0000-0000-0000E0730000}"/>
    <cellStyle name="Финансовый 3 3 15 2 2 5 3" xfId="27921" xr:uid="{00000000-0005-0000-0000-0000E1730000}"/>
    <cellStyle name="Финансовый 3 3 15 2 2 5 4" xfId="29358" xr:uid="{00000000-0005-0000-0000-0000E2730000}"/>
    <cellStyle name="Финансовый 3 3 15 2 2 5 5" xfId="30664" xr:uid="{00000000-0005-0000-0000-0000E3730000}"/>
    <cellStyle name="Финансовый 3 3 15 2 2 5 6" xfId="34709" xr:uid="{00000000-0005-0000-0000-0000E4730000}"/>
    <cellStyle name="Финансовый 3 3 15 2 2 5 7" xfId="36045" xr:uid="{00000000-0005-0000-0000-0000E5730000}"/>
    <cellStyle name="Финансовый 3 3 15 2 3" xfId="12743" xr:uid="{00000000-0005-0000-0000-0000E6730000}"/>
    <cellStyle name="Финансовый 3 3 15 2 3 2" xfId="12889" xr:uid="{00000000-0005-0000-0000-0000E7730000}"/>
    <cellStyle name="Финансовый 3 3 15 2 3 3" xfId="15433" xr:uid="{00000000-0005-0000-0000-0000E8730000}"/>
    <cellStyle name="Финансовый 3 3 15 2 3 3 2" xfId="15547" xr:uid="{00000000-0005-0000-0000-0000E9730000}"/>
    <cellStyle name="Финансовый 3 3 15 2 3 3 3" xfId="19530" xr:uid="{00000000-0005-0000-0000-0000EA730000}"/>
    <cellStyle name="Финансовый 3 3 15 2 3 3 4" xfId="21128" xr:uid="{00000000-0005-0000-0000-0000EB730000}"/>
    <cellStyle name="Финансовый 3 3 15 2 3 3 5" xfId="20922" xr:uid="{00000000-0005-0000-0000-0000EC730000}"/>
    <cellStyle name="Финансовый 3 3 15 2 3 3 6" xfId="24865" xr:uid="{00000000-0005-0000-0000-0000ED730000}"/>
    <cellStyle name="Финансовый 3 3 15 2 3 3 7" xfId="26799" xr:uid="{00000000-0005-0000-0000-0000EE730000}"/>
    <cellStyle name="Финансовый 3 3 15 2 3 3 8" xfId="32703" xr:uid="{00000000-0005-0000-0000-0000EF730000}"/>
    <cellStyle name="Финансовый 3 3 15 2 3 3 9" xfId="32169" xr:uid="{00000000-0005-0000-0000-0000F0730000}"/>
    <cellStyle name="Финансовый 3 3 15 2 3 4" xfId="18105" xr:uid="{00000000-0005-0000-0000-0000F1730000}"/>
    <cellStyle name="Финансовый 3 3 15 2 3 5" xfId="19417" xr:uid="{00000000-0005-0000-0000-0000F2730000}"/>
    <cellStyle name="Финансовый 3 3 15 2 3 5 2" xfId="24887" xr:uid="{00000000-0005-0000-0000-0000F3730000}"/>
    <cellStyle name="Финансовый 3 3 15 2 3 5 3" xfId="28560" xr:uid="{00000000-0005-0000-0000-0000F4730000}"/>
    <cellStyle name="Финансовый 3 3 15 2 3 5 4" xfId="29997" xr:uid="{00000000-0005-0000-0000-0000F5730000}"/>
    <cellStyle name="Финансовый 3 3 15 2 3 5 5" xfId="31303" xr:uid="{00000000-0005-0000-0000-0000F6730000}"/>
    <cellStyle name="Финансовый 3 3 15 2 3 5 6" xfId="34070" xr:uid="{00000000-0005-0000-0000-0000F7730000}"/>
    <cellStyle name="Финансовый 3 3 15 2 3 5 7" xfId="35406" xr:uid="{00000000-0005-0000-0000-0000F8730000}"/>
    <cellStyle name="Финансовый 3 3 15 3" xfId="10987" xr:uid="{00000000-0005-0000-0000-0000F9730000}"/>
    <cellStyle name="Финансовый 3 3 15 3 2" xfId="13211" xr:uid="{00000000-0005-0000-0000-0000FA730000}"/>
    <cellStyle name="Финансовый 3 3 15 3 3" xfId="15111" xr:uid="{00000000-0005-0000-0000-0000FB730000}"/>
    <cellStyle name="Финансовый 3 3 15 3 3 2" xfId="15869" xr:uid="{00000000-0005-0000-0000-0000FC730000}"/>
    <cellStyle name="Финансовый 3 3 15 3 3 3" xfId="19852" xr:uid="{00000000-0005-0000-0000-0000FD730000}"/>
    <cellStyle name="Финансовый 3 3 15 3 3 4" xfId="23450" xr:uid="{00000000-0005-0000-0000-0000FE730000}"/>
    <cellStyle name="Финансовый 3 3 15 3 3 5" xfId="25689" xr:uid="{00000000-0005-0000-0000-0000FF730000}"/>
    <cellStyle name="Финансовый 3 3 15 3 3 6" xfId="22983" xr:uid="{00000000-0005-0000-0000-000000740000}"/>
    <cellStyle name="Финансовый 3 3 15 3 3 7" xfId="28755" xr:uid="{00000000-0005-0000-0000-000001740000}"/>
    <cellStyle name="Финансовый 3 3 15 3 3 8" xfId="33025" xr:uid="{00000000-0005-0000-0000-000002740000}"/>
    <cellStyle name="Финансовый 3 3 15 3 3 9" xfId="31953" xr:uid="{00000000-0005-0000-0000-000003740000}"/>
    <cellStyle name="Финансовый 3 3 15 3 4" xfId="17783" xr:uid="{00000000-0005-0000-0000-000004740000}"/>
    <cellStyle name="Финансовый 3 3 15 3 5" xfId="19095" xr:uid="{00000000-0005-0000-0000-000005740000}"/>
    <cellStyle name="Финансовый 3 3 15 3 5 2" xfId="22763" xr:uid="{00000000-0005-0000-0000-000006740000}"/>
    <cellStyle name="Финансовый 3 3 15 3 5 3" xfId="28238" xr:uid="{00000000-0005-0000-0000-000007740000}"/>
    <cellStyle name="Финансовый 3 3 15 3 5 4" xfId="29675" xr:uid="{00000000-0005-0000-0000-000008740000}"/>
    <cellStyle name="Финансовый 3 3 15 3 5 5" xfId="30981" xr:uid="{00000000-0005-0000-0000-000009740000}"/>
    <cellStyle name="Финансовый 3 3 15 3 5 6" xfId="34392" xr:uid="{00000000-0005-0000-0000-00000A740000}"/>
    <cellStyle name="Финансовый 3 3 15 3 5 7" xfId="35728" xr:uid="{00000000-0005-0000-0000-00000B740000}"/>
    <cellStyle name="Финансовый 3 3 15 4" xfId="12322" xr:uid="{00000000-0005-0000-0000-00000C740000}"/>
    <cellStyle name="Финансовый 3 3 15 5" xfId="13859" xr:uid="{00000000-0005-0000-0000-00000D740000}"/>
    <cellStyle name="Финансовый 3 3 15 6" xfId="14463" xr:uid="{00000000-0005-0000-0000-00000E740000}"/>
    <cellStyle name="Финансовый 3 3 15 6 2" xfId="16517" xr:uid="{00000000-0005-0000-0000-00000F740000}"/>
    <cellStyle name="Финансовый 3 3 15 6 3" xfId="20500" xr:uid="{00000000-0005-0000-0000-000010740000}"/>
    <cellStyle name="Финансовый 3 3 15 6 4" xfId="25069" xr:uid="{00000000-0005-0000-0000-000011740000}"/>
    <cellStyle name="Финансовый 3 3 15 6 5" xfId="25694" xr:uid="{00000000-0005-0000-0000-000012740000}"/>
    <cellStyle name="Финансовый 3 3 15 6 6" xfId="26184" xr:uid="{00000000-0005-0000-0000-000013740000}"/>
    <cellStyle name="Финансовый 3 3 15 6 7" xfId="23736" xr:uid="{00000000-0005-0000-0000-000014740000}"/>
    <cellStyle name="Финансовый 3 3 15 6 8" xfId="33673" xr:uid="{00000000-0005-0000-0000-000015740000}"/>
    <cellStyle name="Финансовый 3 3 15 6 9" xfId="32637" xr:uid="{00000000-0005-0000-0000-000016740000}"/>
    <cellStyle name="Финансовый 3 3 15 7" xfId="17135" xr:uid="{00000000-0005-0000-0000-000017740000}"/>
    <cellStyle name="Финансовый 3 3 15 8" xfId="18447" xr:uid="{00000000-0005-0000-0000-000018740000}"/>
    <cellStyle name="Финансовый 3 3 15 8 2" xfId="24608" xr:uid="{00000000-0005-0000-0000-000019740000}"/>
    <cellStyle name="Финансовый 3 3 15 8 3" xfId="27590" xr:uid="{00000000-0005-0000-0000-00001A740000}"/>
    <cellStyle name="Финансовый 3 3 15 8 4" xfId="29027" xr:uid="{00000000-0005-0000-0000-00001B740000}"/>
    <cellStyle name="Финансовый 3 3 15 8 5" xfId="30333" xr:uid="{00000000-0005-0000-0000-00001C740000}"/>
    <cellStyle name="Финансовый 3 3 15 8 6" xfId="35040" xr:uid="{00000000-0005-0000-0000-00001D740000}"/>
    <cellStyle name="Финансовый 3 3 15 8 7" xfId="36376" xr:uid="{00000000-0005-0000-0000-00001E740000}"/>
    <cellStyle name="Финансовый 3 3 16" xfId="1196" xr:uid="{00000000-0005-0000-0000-00001F740000}"/>
    <cellStyle name="Финансовый 3 3 16 2" xfId="6219" xr:uid="{00000000-0005-0000-0000-000020740000}"/>
    <cellStyle name="Финансовый 3 3 16 2 2" xfId="9853" xr:uid="{00000000-0005-0000-0000-000021740000}"/>
    <cellStyle name="Финансовый 3 3 16 2 2 2" xfId="13505" xr:uid="{00000000-0005-0000-0000-000022740000}"/>
    <cellStyle name="Финансовый 3 3 16 2 2 3" xfId="14817" xr:uid="{00000000-0005-0000-0000-000023740000}"/>
    <cellStyle name="Финансовый 3 3 16 2 2 3 2" xfId="16163" xr:uid="{00000000-0005-0000-0000-000024740000}"/>
    <cellStyle name="Финансовый 3 3 16 2 2 3 3" xfId="20146" xr:uid="{00000000-0005-0000-0000-000025740000}"/>
    <cellStyle name="Финансовый 3 3 16 2 2 3 4" xfId="20943" xr:uid="{00000000-0005-0000-0000-000026740000}"/>
    <cellStyle name="Финансовый 3 3 16 2 2 3 5" xfId="25488" xr:uid="{00000000-0005-0000-0000-000027740000}"/>
    <cellStyle name="Финансовый 3 3 16 2 2 3 6" xfId="22583" xr:uid="{00000000-0005-0000-0000-000028740000}"/>
    <cellStyle name="Финансовый 3 3 16 2 2 3 7" xfId="26399" xr:uid="{00000000-0005-0000-0000-000029740000}"/>
    <cellStyle name="Финансовый 3 3 16 2 2 3 8" xfId="33319" xr:uid="{00000000-0005-0000-0000-00002A740000}"/>
    <cellStyle name="Финансовый 3 3 16 2 2 3 9" xfId="31779" xr:uid="{00000000-0005-0000-0000-00002B740000}"/>
    <cellStyle name="Финансовый 3 3 16 2 2 4" xfId="17489" xr:uid="{00000000-0005-0000-0000-00002C740000}"/>
    <cellStyle name="Финансовый 3 3 16 2 2 5" xfId="18801" xr:uid="{00000000-0005-0000-0000-00002D740000}"/>
    <cellStyle name="Финансовый 3 3 16 2 2 5 2" xfId="25083" xr:uid="{00000000-0005-0000-0000-00002E740000}"/>
    <cellStyle name="Финансовый 3 3 16 2 2 5 3" xfId="27944" xr:uid="{00000000-0005-0000-0000-00002F740000}"/>
    <cellStyle name="Финансовый 3 3 16 2 2 5 4" xfId="29381" xr:uid="{00000000-0005-0000-0000-000030740000}"/>
    <cellStyle name="Финансовый 3 3 16 2 2 5 5" xfId="30687" xr:uid="{00000000-0005-0000-0000-000031740000}"/>
    <cellStyle name="Финансовый 3 3 16 2 2 5 6" xfId="34686" xr:uid="{00000000-0005-0000-0000-000032740000}"/>
    <cellStyle name="Финансовый 3 3 16 2 2 5 7" xfId="36022" xr:uid="{00000000-0005-0000-0000-000033740000}"/>
    <cellStyle name="Финансовый 3 3 16 2 3" xfId="12763" xr:uid="{00000000-0005-0000-0000-000034740000}"/>
    <cellStyle name="Финансовый 3 3 16 2 3 2" xfId="12869" xr:uid="{00000000-0005-0000-0000-000035740000}"/>
    <cellStyle name="Финансовый 3 3 16 2 3 3" xfId="15453" xr:uid="{00000000-0005-0000-0000-000036740000}"/>
    <cellStyle name="Финансовый 3 3 16 2 3 3 2" xfId="15527" xr:uid="{00000000-0005-0000-0000-000037740000}"/>
    <cellStyle name="Финансовый 3 3 16 2 3 3 3" xfId="19510" xr:uid="{00000000-0005-0000-0000-000038740000}"/>
    <cellStyle name="Финансовый 3 3 16 2 3 3 4" xfId="21510" xr:uid="{00000000-0005-0000-0000-000039740000}"/>
    <cellStyle name="Финансовый 3 3 16 2 3 3 5" xfId="27258" xr:uid="{00000000-0005-0000-0000-00003A740000}"/>
    <cellStyle name="Финансовый 3 3 16 2 3 3 6" xfId="21348" xr:uid="{00000000-0005-0000-0000-00003B740000}"/>
    <cellStyle name="Финансовый 3 3 16 2 3 3 7" xfId="25662" xr:uid="{00000000-0005-0000-0000-00003C740000}"/>
    <cellStyle name="Финансовый 3 3 16 2 3 3 8" xfId="32683" xr:uid="{00000000-0005-0000-0000-00003D740000}"/>
    <cellStyle name="Финансовый 3 3 16 2 3 3 9" xfId="32067" xr:uid="{00000000-0005-0000-0000-00003E740000}"/>
    <cellStyle name="Финансовый 3 3 16 2 3 4" xfId="18125" xr:uid="{00000000-0005-0000-0000-00003F740000}"/>
    <cellStyle name="Финансовый 3 3 16 2 3 5" xfId="19437" xr:uid="{00000000-0005-0000-0000-000040740000}"/>
    <cellStyle name="Финансовый 3 3 16 2 3 5 2" xfId="23047" xr:uid="{00000000-0005-0000-0000-000041740000}"/>
    <cellStyle name="Финансовый 3 3 16 2 3 5 3" xfId="28580" xr:uid="{00000000-0005-0000-0000-000042740000}"/>
    <cellStyle name="Финансовый 3 3 16 2 3 5 4" xfId="30017" xr:uid="{00000000-0005-0000-0000-000043740000}"/>
    <cellStyle name="Финансовый 3 3 16 2 3 5 5" xfId="31323" xr:uid="{00000000-0005-0000-0000-000044740000}"/>
    <cellStyle name="Финансовый 3 3 16 2 3 5 6" xfId="34050" xr:uid="{00000000-0005-0000-0000-000045740000}"/>
    <cellStyle name="Финансовый 3 3 16 2 3 5 7" xfId="35386" xr:uid="{00000000-0005-0000-0000-000046740000}"/>
    <cellStyle name="Финансовый 3 3 16 3" xfId="11082" xr:uid="{00000000-0005-0000-0000-000047740000}"/>
    <cellStyle name="Финансовый 3 3 16 3 2" xfId="13190" xr:uid="{00000000-0005-0000-0000-000048740000}"/>
    <cellStyle name="Финансовый 3 3 16 3 3" xfId="15132" xr:uid="{00000000-0005-0000-0000-000049740000}"/>
    <cellStyle name="Финансовый 3 3 16 3 3 2" xfId="15848" xr:uid="{00000000-0005-0000-0000-00004A740000}"/>
    <cellStyle name="Финансовый 3 3 16 3 3 3" xfId="19831" xr:uid="{00000000-0005-0000-0000-00004B740000}"/>
    <cellStyle name="Финансовый 3 3 16 3 3 4" xfId="23613" xr:uid="{00000000-0005-0000-0000-00004C740000}"/>
    <cellStyle name="Финансовый 3 3 16 3 3 5" xfId="23089" xr:uid="{00000000-0005-0000-0000-00004D740000}"/>
    <cellStyle name="Финансовый 3 3 16 3 3 6" xfId="26764" xr:uid="{00000000-0005-0000-0000-00004E740000}"/>
    <cellStyle name="Финансовый 3 3 16 3 3 7" xfId="27154" xr:uid="{00000000-0005-0000-0000-00004F740000}"/>
    <cellStyle name="Финансовый 3 3 16 3 3 8" xfId="33004" xr:uid="{00000000-0005-0000-0000-000050740000}"/>
    <cellStyle name="Финансовый 3 3 16 3 3 9" xfId="31545" xr:uid="{00000000-0005-0000-0000-000051740000}"/>
    <cellStyle name="Финансовый 3 3 16 3 4" xfId="17804" xr:uid="{00000000-0005-0000-0000-000052740000}"/>
    <cellStyle name="Финансовый 3 3 16 3 5" xfId="19116" xr:uid="{00000000-0005-0000-0000-000053740000}"/>
    <cellStyle name="Финансовый 3 3 16 3 5 2" xfId="22637" xr:uid="{00000000-0005-0000-0000-000054740000}"/>
    <cellStyle name="Финансовый 3 3 16 3 5 3" xfId="28259" xr:uid="{00000000-0005-0000-0000-000055740000}"/>
    <cellStyle name="Финансовый 3 3 16 3 5 4" xfId="29696" xr:uid="{00000000-0005-0000-0000-000056740000}"/>
    <cellStyle name="Финансовый 3 3 16 3 5 5" xfId="31002" xr:uid="{00000000-0005-0000-0000-000057740000}"/>
    <cellStyle name="Финансовый 3 3 16 3 5 6" xfId="34371" xr:uid="{00000000-0005-0000-0000-000058740000}"/>
    <cellStyle name="Финансовый 3 3 16 3 5 7" xfId="35707" xr:uid="{00000000-0005-0000-0000-000059740000}"/>
    <cellStyle name="Финансовый 3 3 16 4" xfId="12388" xr:uid="{00000000-0005-0000-0000-00005A740000}"/>
    <cellStyle name="Финансовый 3 3 16 5" xfId="13838" xr:uid="{00000000-0005-0000-0000-00005B740000}"/>
    <cellStyle name="Финансовый 3 3 16 6" xfId="14484" xr:uid="{00000000-0005-0000-0000-00005C740000}"/>
    <cellStyle name="Финансовый 3 3 16 6 2" xfId="16496" xr:uid="{00000000-0005-0000-0000-00005D740000}"/>
    <cellStyle name="Финансовый 3 3 16 6 3" xfId="20479" xr:uid="{00000000-0005-0000-0000-00005E740000}"/>
    <cellStyle name="Финансовый 3 3 16 6 4" xfId="21409" xr:uid="{00000000-0005-0000-0000-00005F740000}"/>
    <cellStyle name="Финансовый 3 3 16 6 5" xfId="26306" xr:uid="{00000000-0005-0000-0000-000060740000}"/>
    <cellStyle name="Финансовый 3 3 16 6 6" xfId="21202" xr:uid="{00000000-0005-0000-0000-000061740000}"/>
    <cellStyle name="Финансовый 3 3 16 6 7" xfId="23963" xr:uid="{00000000-0005-0000-0000-000062740000}"/>
    <cellStyle name="Финансовый 3 3 16 6 8" xfId="33652" xr:uid="{00000000-0005-0000-0000-000063740000}"/>
    <cellStyle name="Финансовый 3 3 16 6 9" xfId="32419" xr:uid="{00000000-0005-0000-0000-000064740000}"/>
    <cellStyle name="Финансовый 3 3 16 7" xfId="17156" xr:uid="{00000000-0005-0000-0000-000065740000}"/>
    <cellStyle name="Финансовый 3 3 16 8" xfId="18468" xr:uid="{00000000-0005-0000-0000-000066740000}"/>
    <cellStyle name="Финансовый 3 3 16 8 2" xfId="21296" xr:uid="{00000000-0005-0000-0000-000067740000}"/>
    <cellStyle name="Финансовый 3 3 16 8 3" xfId="27611" xr:uid="{00000000-0005-0000-0000-000068740000}"/>
    <cellStyle name="Финансовый 3 3 16 8 4" xfId="29048" xr:uid="{00000000-0005-0000-0000-000069740000}"/>
    <cellStyle name="Финансовый 3 3 16 8 5" xfId="30354" xr:uid="{00000000-0005-0000-0000-00006A740000}"/>
    <cellStyle name="Финансовый 3 3 16 8 6" xfId="35019" xr:uid="{00000000-0005-0000-0000-00006B740000}"/>
    <cellStyle name="Финансовый 3 3 16 8 7" xfId="36355" xr:uid="{00000000-0005-0000-0000-00006C740000}"/>
    <cellStyle name="Финансовый 3 3 17" xfId="1249" xr:uid="{00000000-0005-0000-0000-00006D740000}"/>
    <cellStyle name="Финансовый 3 3 17 2" xfId="6254" xr:uid="{00000000-0005-0000-0000-00006E740000}"/>
    <cellStyle name="Финансовый 3 3 17 2 2" xfId="9906" xr:uid="{00000000-0005-0000-0000-00006F740000}"/>
    <cellStyle name="Финансовый 3 3 17 2 2 2" xfId="13490" xr:uid="{00000000-0005-0000-0000-000070740000}"/>
    <cellStyle name="Финансовый 3 3 17 2 2 3" xfId="14832" xr:uid="{00000000-0005-0000-0000-000071740000}"/>
    <cellStyle name="Финансовый 3 3 17 2 2 3 2" xfId="16148" xr:uid="{00000000-0005-0000-0000-000072740000}"/>
    <cellStyle name="Финансовый 3 3 17 2 2 3 3" xfId="20131" xr:uid="{00000000-0005-0000-0000-000073740000}"/>
    <cellStyle name="Финансовый 3 3 17 2 2 3 4" xfId="24901" xr:uid="{00000000-0005-0000-0000-000074740000}"/>
    <cellStyle name="Финансовый 3 3 17 2 2 3 5" xfId="25684" xr:uid="{00000000-0005-0000-0000-000075740000}"/>
    <cellStyle name="Финансовый 3 3 17 2 2 3 6" xfId="27035" xr:uid="{00000000-0005-0000-0000-000076740000}"/>
    <cellStyle name="Финансовый 3 3 17 2 2 3 7" xfId="26211" xr:uid="{00000000-0005-0000-0000-000077740000}"/>
    <cellStyle name="Финансовый 3 3 17 2 2 3 8" xfId="33304" xr:uid="{00000000-0005-0000-0000-000078740000}"/>
    <cellStyle name="Финансовый 3 3 17 2 2 3 9" xfId="32214" xr:uid="{00000000-0005-0000-0000-000079740000}"/>
    <cellStyle name="Финансовый 3 3 17 2 2 4" xfId="17504" xr:uid="{00000000-0005-0000-0000-00007A740000}"/>
    <cellStyle name="Финансовый 3 3 17 2 2 5" xfId="18816" xr:uid="{00000000-0005-0000-0000-00007B740000}"/>
    <cellStyle name="Финансовый 3 3 17 2 2 5 2" xfId="22744" xr:uid="{00000000-0005-0000-0000-00007C740000}"/>
    <cellStyle name="Финансовый 3 3 17 2 2 5 3" xfId="27959" xr:uid="{00000000-0005-0000-0000-00007D740000}"/>
    <cellStyle name="Финансовый 3 3 17 2 2 5 4" xfId="29396" xr:uid="{00000000-0005-0000-0000-00007E740000}"/>
    <cellStyle name="Финансовый 3 3 17 2 2 5 5" xfId="30702" xr:uid="{00000000-0005-0000-0000-00007F740000}"/>
    <cellStyle name="Финансовый 3 3 17 2 2 5 6" xfId="34671" xr:uid="{00000000-0005-0000-0000-000080740000}"/>
    <cellStyle name="Финансовый 3 3 17 2 2 5 7" xfId="36007" xr:uid="{00000000-0005-0000-0000-000081740000}"/>
    <cellStyle name="Финансовый 3 3 17 2 3" xfId="12776" xr:uid="{00000000-0005-0000-0000-000082740000}"/>
    <cellStyle name="Финансовый 3 3 17 2 3 2" xfId="12856" xr:uid="{00000000-0005-0000-0000-000083740000}"/>
    <cellStyle name="Финансовый 3 3 17 2 3 3" xfId="15466" xr:uid="{00000000-0005-0000-0000-000084740000}"/>
    <cellStyle name="Финансовый 3 3 17 2 3 3 2" xfId="15514" xr:uid="{00000000-0005-0000-0000-000085740000}"/>
    <cellStyle name="Финансовый 3 3 17 2 3 3 3" xfId="19497" xr:uid="{00000000-0005-0000-0000-000086740000}"/>
    <cellStyle name="Финансовый 3 3 17 2 3 3 4" xfId="20980" xr:uid="{00000000-0005-0000-0000-000087740000}"/>
    <cellStyle name="Финансовый 3 3 17 2 3 3 5" xfId="27177" xr:uid="{00000000-0005-0000-0000-000088740000}"/>
    <cellStyle name="Финансовый 3 3 17 2 3 3 6" xfId="25390" xr:uid="{00000000-0005-0000-0000-000089740000}"/>
    <cellStyle name="Финансовый 3 3 17 2 3 3 7" xfId="20954" xr:uid="{00000000-0005-0000-0000-00008A740000}"/>
    <cellStyle name="Финансовый 3 3 17 2 3 3 8" xfId="32670" xr:uid="{00000000-0005-0000-0000-00008B740000}"/>
    <cellStyle name="Финансовый 3 3 17 2 3 3 9" xfId="32129" xr:uid="{00000000-0005-0000-0000-00008C740000}"/>
    <cellStyle name="Финансовый 3 3 17 2 3 4" xfId="18138" xr:uid="{00000000-0005-0000-0000-00008D740000}"/>
    <cellStyle name="Финансовый 3 3 17 2 3 5" xfId="19450" xr:uid="{00000000-0005-0000-0000-00008E740000}"/>
    <cellStyle name="Финансовый 3 3 17 2 3 5 2" xfId="25051" xr:uid="{00000000-0005-0000-0000-00008F740000}"/>
    <cellStyle name="Финансовый 3 3 17 2 3 5 3" xfId="28593" xr:uid="{00000000-0005-0000-0000-000090740000}"/>
    <cellStyle name="Финансовый 3 3 17 2 3 5 4" xfId="30030" xr:uid="{00000000-0005-0000-0000-000091740000}"/>
    <cellStyle name="Финансовый 3 3 17 2 3 5 5" xfId="31336" xr:uid="{00000000-0005-0000-0000-000092740000}"/>
    <cellStyle name="Финансовый 3 3 17 2 3 5 6" xfId="34037" xr:uid="{00000000-0005-0000-0000-000093740000}"/>
    <cellStyle name="Финансовый 3 3 17 2 3 5 7" xfId="35373" xr:uid="{00000000-0005-0000-0000-000094740000}"/>
    <cellStyle name="Финансовый 3 3 17 3" xfId="11134" xr:uid="{00000000-0005-0000-0000-000095740000}"/>
    <cellStyle name="Финансовый 3 3 17 3 2" xfId="13176" xr:uid="{00000000-0005-0000-0000-000096740000}"/>
    <cellStyle name="Финансовый 3 3 17 3 3" xfId="15146" xr:uid="{00000000-0005-0000-0000-000097740000}"/>
    <cellStyle name="Финансовый 3 3 17 3 3 2" xfId="15834" xr:uid="{00000000-0005-0000-0000-000098740000}"/>
    <cellStyle name="Финансовый 3 3 17 3 3 3" xfId="19817" xr:uid="{00000000-0005-0000-0000-000099740000}"/>
    <cellStyle name="Финансовый 3 3 17 3 3 4" xfId="22412" xr:uid="{00000000-0005-0000-0000-00009A740000}"/>
    <cellStyle name="Финансовый 3 3 17 3 3 5" xfId="25954" xr:uid="{00000000-0005-0000-0000-00009B740000}"/>
    <cellStyle name="Финансовый 3 3 17 3 3 6" xfId="22113" xr:uid="{00000000-0005-0000-0000-00009C740000}"/>
    <cellStyle name="Финансовый 3 3 17 3 3 7" xfId="28701" xr:uid="{00000000-0005-0000-0000-00009D740000}"/>
    <cellStyle name="Финансовый 3 3 17 3 3 8" xfId="32990" xr:uid="{00000000-0005-0000-0000-00009E740000}"/>
    <cellStyle name="Финансовый 3 3 17 3 3 9" xfId="32167" xr:uid="{00000000-0005-0000-0000-00009F740000}"/>
    <cellStyle name="Финансовый 3 3 17 3 4" xfId="17818" xr:uid="{00000000-0005-0000-0000-0000A0740000}"/>
    <cellStyle name="Финансовый 3 3 17 3 5" xfId="19130" xr:uid="{00000000-0005-0000-0000-0000A1740000}"/>
    <cellStyle name="Финансовый 3 3 17 3 5 2" xfId="22278" xr:uid="{00000000-0005-0000-0000-0000A2740000}"/>
    <cellStyle name="Финансовый 3 3 17 3 5 3" xfId="28273" xr:uid="{00000000-0005-0000-0000-0000A3740000}"/>
    <cellStyle name="Финансовый 3 3 17 3 5 4" xfId="29710" xr:uid="{00000000-0005-0000-0000-0000A4740000}"/>
    <cellStyle name="Финансовый 3 3 17 3 5 5" xfId="31016" xr:uid="{00000000-0005-0000-0000-0000A5740000}"/>
    <cellStyle name="Финансовый 3 3 17 3 5 6" xfId="34357" xr:uid="{00000000-0005-0000-0000-0000A6740000}"/>
    <cellStyle name="Финансовый 3 3 17 3 5 7" xfId="35693" xr:uid="{00000000-0005-0000-0000-0000A7740000}"/>
    <cellStyle name="Финансовый 3 3 17 4" xfId="12423" xr:uid="{00000000-0005-0000-0000-0000A8740000}"/>
    <cellStyle name="Финансовый 3 3 17 5" xfId="13824" xr:uid="{00000000-0005-0000-0000-0000A9740000}"/>
    <cellStyle name="Финансовый 3 3 17 6" xfId="14498" xr:uid="{00000000-0005-0000-0000-0000AA740000}"/>
    <cellStyle name="Финансовый 3 3 17 6 2" xfId="16482" xr:uid="{00000000-0005-0000-0000-0000AB740000}"/>
    <cellStyle name="Финансовый 3 3 17 6 3" xfId="20465" xr:uid="{00000000-0005-0000-0000-0000AC740000}"/>
    <cellStyle name="Финансовый 3 3 17 6 4" xfId="21848" xr:uid="{00000000-0005-0000-0000-0000AD740000}"/>
    <cellStyle name="Финансовый 3 3 17 6 5" xfId="26056" xr:uid="{00000000-0005-0000-0000-0000AE740000}"/>
    <cellStyle name="Финансовый 3 3 17 6 6" xfId="24463" xr:uid="{00000000-0005-0000-0000-0000AF740000}"/>
    <cellStyle name="Финансовый 3 3 17 6 7" xfId="24682" xr:uid="{00000000-0005-0000-0000-0000B0740000}"/>
    <cellStyle name="Финансовый 3 3 17 6 8" xfId="33638" xr:uid="{00000000-0005-0000-0000-0000B1740000}"/>
    <cellStyle name="Финансовый 3 3 17 6 9" xfId="31773" xr:uid="{00000000-0005-0000-0000-0000B2740000}"/>
    <cellStyle name="Финансовый 3 3 17 7" xfId="17170" xr:uid="{00000000-0005-0000-0000-0000B3740000}"/>
    <cellStyle name="Финансовый 3 3 17 8" xfId="18482" xr:uid="{00000000-0005-0000-0000-0000B4740000}"/>
    <cellStyle name="Финансовый 3 3 17 8 2" xfId="23544" xr:uid="{00000000-0005-0000-0000-0000B5740000}"/>
    <cellStyle name="Финансовый 3 3 17 8 3" xfId="27625" xr:uid="{00000000-0005-0000-0000-0000B6740000}"/>
    <cellStyle name="Финансовый 3 3 17 8 4" xfId="29062" xr:uid="{00000000-0005-0000-0000-0000B7740000}"/>
    <cellStyle name="Финансовый 3 3 17 8 5" xfId="30368" xr:uid="{00000000-0005-0000-0000-0000B8740000}"/>
    <cellStyle name="Финансовый 3 3 17 8 6" xfId="35005" xr:uid="{00000000-0005-0000-0000-0000B9740000}"/>
    <cellStyle name="Финансовый 3 3 17 8 7" xfId="36341" xr:uid="{00000000-0005-0000-0000-0000BA740000}"/>
    <cellStyle name="Финансовый 3 3 18" xfId="1293" xr:uid="{00000000-0005-0000-0000-0000BB740000}"/>
    <cellStyle name="Финансовый 3 3 18 2" xfId="8243" xr:uid="{00000000-0005-0000-0000-0000BC740000}"/>
    <cellStyle name="Финансовый 3 3 18 2 2" xfId="13648" xr:uid="{00000000-0005-0000-0000-0000BD740000}"/>
    <cellStyle name="Финансовый 3 3 18 2 3" xfId="14674" xr:uid="{00000000-0005-0000-0000-0000BE740000}"/>
    <cellStyle name="Финансовый 3 3 18 2 3 2" xfId="16306" xr:uid="{00000000-0005-0000-0000-0000BF740000}"/>
    <cellStyle name="Финансовый 3 3 18 2 3 3" xfId="20289" xr:uid="{00000000-0005-0000-0000-0000C0740000}"/>
    <cellStyle name="Финансовый 3 3 18 2 3 4" xfId="21649" xr:uid="{00000000-0005-0000-0000-0000C1740000}"/>
    <cellStyle name="Финансовый 3 3 18 2 3 5" xfId="27204" xr:uid="{00000000-0005-0000-0000-0000C2740000}"/>
    <cellStyle name="Финансовый 3 3 18 2 3 6" xfId="24514" xr:uid="{00000000-0005-0000-0000-0000C3740000}"/>
    <cellStyle name="Финансовый 3 3 18 2 3 7" xfId="25233" xr:uid="{00000000-0005-0000-0000-0000C4740000}"/>
    <cellStyle name="Финансовый 3 3 18 2 3 8" xfId="33462" xr:uid="{00000000-0005-0000-0000-0000C5740000}"/>
    <cellStyle name="Финансовый 3 3 18 2 3 9" xfId="31473" xr:uid="{00000000-0005-0000-0000-0000C6740000}"/>
    <cellStyle name="Финансовый 3 3 18 2 4" xfId="17346" xr:uid="{00000000-0005-0000-0000-0000C7740000}"/>
    <cellStyle name="Финансовый 3 3 18 2 5" xfId="18658" xr:uid="{00000000-0005-0000-0000-0000C8740000}"/>
    <cellStyle name="Финансовый 3 3 18 2 5 2" xfId="22815" xr:uid="{00000000-0005-0000-0000-0000C9740000}"/>
    <cellStyle name="Финансовый 3 3 18 2 5 3" xfId="27801" xr:uid="{00000000-0005-0000-0000-0000CA740000}"/>
    <cellStyle name="Финансовый 3 3 18 2 5 4" xfId="29238" xr:uid="{00000000-0005-0000-0000-0000CB740000}"/>
    <cellStyle name="Финансовый 3 3 18 2 5 5" xfId="30544" xr:uid="{00000000-0005-0000-0000-0000CC740000}"/>
    <cellStyle name="Финансовый 3 3 18 2 5 6" xfId="34829" xr:uid="{00000000-0005-0000-0000-0000CD740000}"/>
    <cellStyle name="Финансовый 3 3 18 2 5 7" xfId="36165" xr:uid="{00000000-0005-0000-0000-0000CE740000}"/>
    <cellStyle name="Финансовый 3 3 18 3" xfId="12632" xr:uid="{00000000-0005-0000-0000-0000CF740000}"/>
    <cellStyle name="Финансовый 3 3 18 3 2" xfId="13000" xr:uid="{00000000-0005-0000-0000-0000D0740000}"/>
    <cellStyle name="Финансовый 3 3 18 3 3" xfId="15322" xr:uid="{00000000-0005-0000-0000-0000D1740000}"/>
    <cellStyle name="Финансовый 3 3 18 3 3 2" xfId="15658" xr:uid="{00000000-0005-0000-0000-0000D2740000}"/>
    <cellStyle name="Финансовый 3 3 18 3 3 3" xfId="19641" xr:uid="{00000000-0005-0000-0000-0000D3740000}"/>
    <cellStyle name="Финансовый 3 3 18 3 3 4" xfId="21557" xr:uid="{00000000-0005-0000-0000-0000D4740000}"/>
    <cellStyle name="Финансовый 3 3 18 3 3 5" xfId="26702" xr:uid="{00000000-0005-0000-0000-0000D5740000}"/>
    <cellStyle name="Финансовый 3 3 18 3 3 6" xfId="25497" xr:uid="{00000000-0005-0000-0000-0000D6740000}"/>
    <cellStyle name="Финансовый 3 3 18 3 3 7" xfId="26578" xr:uid="{00000000-0005-0000-0000-0000D7740000}"/>
    <cellStyle name="Финансовый 3 3 18 3 3 8" xfId="32814" xr:uid="{00000000-0005-0000-0000-0000D8740000}"/>
    <cellStyle name="Финансовый 3 3 18 3 3 9" xfId="31471" xr:uid="{00000000-0005-0000-0000-0000D9740000}"/>
    <cellStyle name="Финансовый 3 3 18 3 4" xfId="17994" xr:uid="{00000000-0005-0000-0000-0000DA740000}"/>
    <cellStyle name="Финансовый 3 3 18 3 5" xfId="19306" xr:uid="{00000000-0005-0000-0000-0000DB740000}"/>
    <cellStyle name="Финансовый 3 3 18 3 5 2" xfId="23540" xr:uid="{00000000-0005-0000-0000-0000DC740000}"/>
    <cellStyle name="Финансовый 3 3 18 3 5 3" xfId="28449" xr:uid="{00000000-0005-0000-0000-0000DD740000}"/>
    <cellStyle name="Финансовый 3 3 18 3 5 4" xfId="29886" xr:uid="{00000000-0005-0000-0000-0000DE740000}"/>
    <cellStyle name="Финансовый 3 3 18 3 5 5" xfId="31192" xr:uid="{00000000-0005-0000-0000-0000DF740000}"/>
    <cellStyle name="Финансовый 3 3 18 3 5 6" xfId="34181" xr:uid="{00000000-0005-0000-0000-0000E0740000}"/>
    <cellStyle name="Финансовый 3 3 18 3 5 7" xfId="35517" xr:uid="{00000000-0005-0000-0000-0000E1740000}"/>
    <cellStyle name="Финансовый 3 3 19" xfId="10117" xr:uid="{00000000-0005-0000-0000-0000E2740000}"/>
    <cellStyle name="Финансовый 3 3 19 2" xfId="13286" xr:uid="{00000000-0005-0000-0000-0000E3740000}"/>
    <cellStyle name="Финансовый 3 3 19 3" xfId="15036" xr:uid="{00000000-0005-0000-0000-0000E4740000}"/>
    <cellStyle name="Финансовый 3 3 19 3 2" xfId="15944" xr:uid="{00000000-0005-0000-0000-0000E5740000}"/>
    <cellStyle name="Финансовый 3 3 19 3 3" xfId="19927" xr:uid="{00000000-0005-0000-0000-0000E6740000}"/>
    <cellStyle name="Финансовый 3 3 19 3 4" xfId="24301" xr:uid="{00000000-0005-0000-0000-0000E7740000}"/>
    <cellStyle name="Финансовый 3 3 19 3 5" xfId="25860" xr:uid="{00000000-0005-0000-0000-0000E8740000}"/>
    <cellStyle name="Финансовый 3 3 19 3 6" xfId="22972" xr:uid="{00000000-0005-0000-0000-0000E9740000}"/>
    <cellStyle name="Финансовый 3 3 19 3 7" xfId="26910" xr:uid="{00000000-0005-0000-0000-0000EA740000}"/>
    <cellStyle name="Финансовый 3 3 19 3 8" xfId="33100" xr:uid="{00000000-0005-0000-0000-0000EB740000}"/>
    <cellStyle name="Финансовый 3 3 19 3 9" xfId="31860" xr:uid="{00000000-0005-0000-0000-0000EC740000}"/>
    <cellStyle name="Финансовый 3 3 19 4" xfId="17708" xr:uid="{00000000-0005-0000-0000-0000ED740000}"/>
    <cellStyle name="Финансовый 3 3 19 5" xfId="19020" xr:uid="{00000000-0005-0000-0000-0000EE740000}"/>
    <cellStyle name="Финансовый 3 3 19 5 2" xfId="23431" xr:uid="{00000000-0005-0000-0000-0000EF740000}"/>
    <cellStyle name="Финансовый 3 3 19 5 3" xfId="28163" xr:uid="{00000000-0005-0000-0000-0000F0740000}"/>
    <cellStyle name="Финансовый 3 3 19 5 4" xfId="29600" xr:uid="{00000000-0005-0000-0000-0000F1740000}"/>
    <cellStyle name="Финансовый 3 3 19 5 5" xfId="30906" xr:uid="{00000000-0005-0000-0000-0000F2740000}"/>
    <cellStyle name="Финансовый 3 3 19 5 6" xfId="34467" xr:uid="{00000000-0005-0000-0000-0000F3740000}"/>
    <cellStyle name="Финансовый 3 3 19 5 7" xfId="35803" xr:uid="{00000000-0005-0000-0000-0000F4740000}"/>
    <cellStyle name="Финансовый 3 3 2" xfId="212" xr:uid="{00000000-0005-0000-0000-0000F5740000}"/>
    <cellStyle name="Финансовый 3 3 2 10" xfId="17062" xr:uid="{00000000-0005-0000-0000-0000F6740000}"/>
    <cellStyle name="Финансовый 3 3 2 11" xfId="18374" xr:uid="{00000000-0005-0000-0000-0000F7740000}"/>
    <cellStyle name="Финансовый 3 3 2 11 2" xfId="23231" xr:uid="{00000000-0005-0000-0000-0000F8740000}"/>
    <cellStyle name="Финансовый 3 3 2 11 3" xfId="27517" xr:uid="{00000000-0005-0000-0000-0000F9740000}"/>
    <cellStyle name="Финансовый 3 3 2 11 4" xfId="28954" xr:uid="{00000000-0005-0000-0000-0000FA740000}"/>
    <cellStyle name="Финансовый 3 3 2 11 5" xfId="30260" xr:uid="{00000000-0005-0000-0000-0000FB740000}"/>
    <cellStyle name="Финансовый 3 3 2 11 6" xfId="35113" xr:uid="{00000000-0005-0000-0000-0000FC740000}"/>
    <cellStyle name="Финансовый 3 3 2 11 7" xfId="36449" xr:uid="{00000000-0005-0000-0000-0000FD740000}"/>
    <cellStyle name="Финансовый 3 3 2 2" xfId="565" xr:uid="{00000000-0005-0000-0000-0000FE740000}"/>
    <cellStyle name="Финансовый 3 3 2 2 2" xfId="568" xr:uid="{00000000-0005-0000-0000-0000FF740000}"/>
    <cellStyle name="Финансовый 3 3 2 2 2 2" xfId="1100" xr:uid="{00000000-0005-0000-0000-000000750000}"/>
    <cellStyle name="Финансовый 3 3 2 2 2 2 2" xfId="9761" xr:uid="{00000000-0005-0000-0000-000001750000}"/>
    <cellStyle name="Финансовый 3 3 2 2 2 2 3" xfId="10992" xr:uid="{00000000-0005-0000-0000-000002750000}"/>
    <cellStyle name="Финансовый 3 3 2 2 2 3" xfId="1101" xr:uid="{00000000-0005-0000-0000-000003750000}"/>
    <cellStyle name="Финансовый 3 3 2 2 2 3 2" xfId="9762" xr:uid="{00000000-0005-0000-0000-000004750000}"/>
    <cellStyle name="Финансовый 3 3 2 2 2 3 3" xfId="10993" xr:uid="{00000000-0005-0000-0000-000005750000}"/>
    <cellStyle name="Финансовый 3 3 2 2 2 4" xfId="9053" xr:uid="{00000000-0005-0000-0000-000006750000}"/>
    <cellStyle name="Финансовый 3 3 2 2 2 5" xfId="10476" xr:uid="{00000000-0005-0000-0000-000007750000}"/>
    <cellStyle name="Финансовый 3 3 2 2 3" xfId="673" xr:uid="{00000000-0005-0000-0000-000008750000}"/>
    <cellStyle name="Финансовый 3 3 2 2 3 2" xfId="1698" xr:uid="{00000000-0005-0000-0000-000009750000}"/>
    <cellStyle name="Финансовый 3 3 2 2 3 2 2" xfId="8643" xr:uid="{00000000-0005-0000-0000-00000A750000}"/>
    <cellStyle name="Финансовый 3 3 2 2 3 2 2 2" xfId="13621" xr:uid="{00000000-0005-0000-0000-00000B750000}"/>
    <cellStyle name="Финансовый 3 3 2 2 3 2 2 3" xfId="14701" xr:uid="{00000000-0005-0000-0000-00000C750000}"/>
    <cellStyle name="Финансовый 3 3 2 2 3 2 2 3 2" xfId="16279" xr:uid="{00000000-0005-0000-0000-00000D750000}"/>
    <cellStyle name="Финансовый 3 3 2 2 3 2 2 3 3" xfId="20262" xr:uid="{00000000-0005-0000-0000-00000E750000}"/>
    <cellStyle name="Финансовый 3 3 2 2 3 2 2 3 4" xfId="24211" xr:uid="{00000000-0005-0000-0000-00000F750000}"/>
    <cellStyle name="Финансовый 3 3 2 2 3 2 2 3 5" xfId="27269" xr:uid="{00000000-0005-0000-0000-000010750000}"/>
    <cellStyle name="Финансовый 3 3 2 2 3 2 2 3 6" xfId="23239" xr:uid="{00000000-0005-0000-0000-000011750000}"/>
    <cellStyle name="Финансовый 3 3 2 2 3 2 2 3 7" xfId="26628" xr:uid="{00000000-0005-0000-0000-000012750000}"/>
    <cellStyle name="Финансовый 3 3 2 2 3 2 2 3 8" xfId="33435" xr:uid="{00000000-0005-0000-0000-000013750000}"/>
    <cellStyle name="Финансовый 3 3 2 2 3 2 2 3 9" xfId="32295" xr:uid="{00000000-0005-0000-0000-000014750000}"/>
    <cellStyle name="Финансовый 3 3 2 2 3 2 2 4" xfId="17373" xr:uid="{00000000-0005-0000-0000-000015750000}"/>
    <cellStyle name="Финансовый 3 3 2 2 3 2 2 5" xfId="18685" xr:uid="{00000000-0005-0000-0000-000016750000}"/>
    <cellStyle name="Финансовый 3 3 2 2 3 2 2 5 2" xfId="22764" xr:uid="{00000000-0005-0000-0000-000017750000}"/>
    <cellStyle name="Финансовый 3 3 2 2 3 2 2 5 3" xfId="27828" xr:uid="{00000000-0005-0000-0000-000018750000}"/>
    <cellStyle name="Финансовый 3 3 2 2 3 2 2 5 4" xfId="29265" xr:uid="{00000000-0005-0000-0000-000019750000}"/>
    <cellStyle name="Финансовый 3 3 2 2 3 2 2 5 5" xfId="30571" xr:uid="{00000000-0005-0000-0000-00001A750000}"/>
    <cellStyle name="Финансовый 3 3 2 2 3 2 2 5 6" xfId="34802" xr:uid="{00000000-0005-0000-0000-00001B750000}"/>
    <cellStyle name="Финансовый 3 3 2 2 3 2 2 5 7" xfId="36138" xr:uid="{00000000-0005-0000-0000-00001C750000}"/>
    <cellStyle name="Финансовый 3 3 2 2 3 2 3" xfId="12659" xr:uid="{00000000-0005-0000-0000-00001D750000}"/>
    <cellStyle name="Финансовый 3 3 2 2 3 2 3 2" xfId="12973" xr:uid="{00000000-0005-0000-0000-00001E750000}"/>
    <cellStyle name="Финансовый 3 3 2 2 3 2 3 3" xfId="15349" xr:uid="{00000000-0005-0000-0000-00001F750000}"/>
    <cellStyle name="Финансовый 3 3 2 2 3 2 3 3 2" xfId="15631" xr:uid="{00000000-0005-0000-0000-000020750000}"/>
    <cellStyle name="Финансовый 3 3 2 2 3 2 3 3 3" xfId="19614" xr:uid="{00000000-0005-0000-0000-000021750000}"/>
    <cellStyle name="Финансовый 3 3 2 2 3 2 3 3 4" xfId="23870" xr:uid="{00000000-0005-0000-0000-000022750000}"/>
    <cellStyle name="Финансовый 3 3 2 2 3 2 3 3 5" xfId="25685" xr:uid="{00000000-0005-0000-0000-000023750000}"/>
    <cellStyle name="Финансовый 3 3 2 2 3 2 3 3 6" xfId="24655" xr:uid="{00000000-0005-0000-0000-000024750000}"/>
    <cellStyle name="Финансовый 3 3 2 2 3 2 3 3 7" xfId="25423" xr:uid="{00000000-0005-0000-0000-000025750000}"/>
    <cellStyle name="Финансовый 3 3 2 2 3 2 3 3 8" xfId="32787" xr:uid="{00000000-0005-0000-0000-000026750000}"/>
    <cellStyle name="Финансовый 3 3 2 2 3 2 3 3 9" xfId="31654" xr:uid="{00000000-0005-0000-0000-000027750000}"/>
    <cellStyle name="Финансовый 3 3 2 2 3 2 3 4" xfId="18021" xr:uid="{00000000-0005-0000-0000-000028750000}"/>
    <cellStyle name="Финансовый 3 3 2 2 3 2 3 5" xfId="19333" xr:uid="{00000000-0005-0000-0000-000029750000}"/>
    <cellStyle name="Финансовый 3 3 2 2 3 2 3 5 2" xfId="24924" xr:uid="{00000000-0005-0000-0000-00002A750000}"/>
    <cellStyle name="Финансовый 3 3 2 2 3 2 3 5 3" xfId="28476" xr:uid="{00000000-0005-0000-0000-00002B750000}"/>
    <cellStyle name="Финансовый 3 3 2 2 3 2 3 5 4" xfId="29913" xr:uid="{00000000-0005-0000-0000-00002C750000}"/>
    <cellStyle name="Финансовый 3 3 2 2 3 2 3 5 5" xfId="31219" xr:uid="{00000000-0005-0000-0000-00002D750000}"/>
    <cellStyle name="Финансовый 3 3 2 2 3 2 3 5 6" xfId="34154" xr:uid="{00000000-0005-0000-0000-00002E750000}"/>
    <cellStyle name="Финансовый 3 3 2 2 3 2 3 5 7" xfId="35490" xr:uid="{00000000-0005-0000-0000-00002F750000}"/>
    <cellStyle name="Финансовый 3 3 2 2 3 3" xfId="10581" xr:uid="{00000000-0005-0000-0000-000030750000}"/>
    <cellStyle name="Финансовый 3 3 2 2 3 3 2" xfId="13225" xr:uid="{00000000-0005-0000-0000-000031750000}"/>
    <cellStyle name="Финансовый 3 3 2 2 3 3 3" xfId="15097" xr:uid="{00000000-0005-0000-0000-000032750000}"/>
    <cellStyle name="Финансовый 3 3 2 2 3 3 3 2" xfId="15883" xr:uid="{00000000-0005-0000-0000-000033750000}"/>
    <cellStyle name="Финансовый 3 3 2 2 3 3 3 3" xfId="19866" xr:uid="{00000000-0005-0000-0000-000034750000}"/>
    <cellStyle name="Финансовый 3 3 2 2 3 3 3 4" xfId="24082" xr:uid="{00000000-0005-0000-0000-000035750000}"/>
    <cellStyle name="Финансовый 3 3 2 2 3 3 3 5" xfId="26294" xr:uid="{00000000-0005-0000-0000-000036750000}"/>
    <cellStyle name="Финансовый 3 3 2 2 3 3 3 6" xfId="25212" xr:uid="{00000000-0005-0000-0000-000037750000}"/>
    <cellStyle name="Финансовый 3 3 2 2 3 3 3 7" xfId="26633" xr:uid="{00000000-0005-0000-0000-000038750000}"/>
    <cellStyle name="Финансовый 3 3 2 2 3 3 3 8" xfId="33039" xr:uid="{00000000-0005-0000-0000-000039750000}"/>
    <cellStyle name="Финансовый 3 3 2 2 3 3 3 9" xfId="32142" xr:uid="{00000000-0005-0000-0000-00003A750000}"/>
    <cellStyle name="Финансовый 3 3 2 2 3 3 4" xfId="17769" xr:uid="{00000000-0005-0000-0000-00003B750000}"/>
    <cellStyle name="Финансовый 3 3 2 2 3 3 5" xfId="19081" xr:uid="{00000000-0005-0000-0000-00003C750000}"/>
    <cellStyle name="Финансовый 3 3 2 2 3 3 5 2" xfId="25024" xr:uid="{00000000-0005-0000-0000-00003D750000}"/>
    <cellStyle name="Финансовый 3 3 2 2 3 3 5 3" xfId="28224" xr:uid="{00000000-0005-0000-0000-00003E750000}"/>
    <cellStyle name="Финансовый 3 3 2 2 3 3 5 4" xfId="29661" xr:uid="{00000000-0005-0000-0000-00003F750000}"/>
    <cellStyle name="Финансовый 3 3 2 2 3 3 5 5" xfId="30967" xr:uid="{00000000-0005-0000-0000-000040750000}"/>
    <cellStyle name="Финансовый 3 3 2 2 3 3 5 6" xfId="34406" xr:uid="{00000000-0005-0000-0000-000041750000}"/>
    <cellStyle name="Финансовый 3 3 2 2 3 3 5 7" xfId="35742" xr:uid="{00000000-0005-0000-0000-000042750000}"/>
    <cellStyle name="Финансовый 3 3 2 2 3 4" xfId="11580" xr:uid="{00000000-0005-0000-0000-000043750000}"/>
    <cellStyle name="Финансовый 3 3 2 2 3 5" xfId="13873" xr:uid="{00000000-0005-0000-0000-000044750000}"/>
    <cellStyle name="Финансовый 3 3 2 2 3 6" xfId="14449" xr:uid="{00000000-0005-0000-0000-000045750000}"/>
    <cellStyle name="Финансовый 3 3 2 2 3 6 2" xfId="16531" xr:uid="{00000000-0005-0000-0000-000046750000}"/>
    <cellStyle name="Финансовый 3 3 2 2 3 6 3" xfId="20514" xr:uid="{00000000-0005-0000-0000-000047750000}"/>
    <cellStyle name="Финансовый 3 3 2 2 3 6 4" xfId="23044" xr:uid="{00000000-0005-0000-0000-000048750000}"/>
    <cellStyle name="Финансовый 3 3 2 2 3 6 5" xfId="21085" xr:uid="{00000000-0005-0000-0000-000049750000}"/>
    <cellStyle name="Финансовый 3 3 2 2 3 6 6" xfId="26000" xr:uid="{00000000-0005-0000-0000-00004A750000}"/>
    <cellStyle name="Финансовый 3 3 2 2 3 6 7" xfId="23026" xr:uid="{00000000-0005-0000-0000-00004B750000}"/>
    <cellStyle name="Финансовый 3 3 2 2 3 6 8" xfId="33687" xr:uid="{00000000-0005-0000-0000-00004C750000}"/>
    <cellStyle name="Финансовый 3 3 2 2 3 6 9" xfId="33998" xr:uid="{00000000-0005-0000-0000-00004D750000}"/>
    <cellStyle name="Финансовый 3 3 2 2 3 7" xfId="17121" xr:uid="{00000000-0005-0000-0000-00004E750000}"/>
    <cellStyle name="Финансовый 3 3 2 2 3 8" xfId="18433" xr:uid="{00000000-0005-0000-0000-00004F750000}"/>
    <cellStyle name="Финансовый 3 3 2 2 3 8 2" xfId="21495" xr:uid="{00000000-0005-0000-0000-000050750000}"/>
    <cellStyle name="Финансовый 3 3 2 2 3 8 3" xfId="27576" xr:uid="{00000000-0005-0000-0000-000051750000}"/>
    <cellStyle name="Финансовый 3 3 2 2 3 8 4" xfId="29013" xr:uid="{00000000-0005-0000-0000-000052750000}"/>
    <cellStyle name="Финансовый 3 3 2 2 3 8 5" xfId="30319" xr:uid="{00000000-0005-0000-0000-000053750000}"/>
    <cellStyle name="Финансовый 3 3 2 2 3 8 6" xfId="35054" xr:uid="{00000000-0005-0000-0000-000054750000}"/>
    <cellStyle name="Финансовый 3 3 2 2 3 8 7" xfId="36390" xr:uid="{00000000-0005-0000-0000-000055750000}"/>
    <cellStyle name="Финансовый 3 3 2 2 4" xfId="1099" xr:uid="{00000000-0005-0000-0000-000056750000}"/>
    <cellStyle name="Финансовый 3 3 2 2 4 10" xfId="17136" xr:uid="{00000000-0005-0000-0000-000057750000}"/>
    <cellStyle name="Финансовый 3 3 2 2 4 11" xfId="18448" xr:uid="{00000000-0005-0000-0000-000058750000}"/>
    <cellStyle name="Финансовый 3 3 2 2 4 11 2" xfId="23897" xr:uid="{00000000-0005-0000-0000-000059750000}"/>
    <cellStyle name="Финансовый 3 3 2 2 4 11 3" xfId="27591" xr:uid="{00000000-0005-0000-0000-00005A750000}"/>
    <cellStyle name="Финансовый 3 3 2 2 4 11 4" xfId="29028" xr:uid="{00000000-0005-0000-0000-00005B750000}"/>
    <cellStyle name="Финансовый 3 3 2 2 4 11 5" xfId="30334" xr:uid="{00000000-0005-0000-0000-00005C750000}"/>
    <cellStyle name="Финансовый 3 3 2 2 4 11 6" xfId="35039" xr:uid="{00000000-0005-0000-0000-00005D750000}"/>
    <cellStyle name="Финансовый 3 3 2 2 4 11 7" xfId="36375" xr:uid="{00000000-0005-0000-0000-00005E750000}"/>
    <cellStyle name="Финансовый 3 3 2 2 4 2" xfId="1103" xr:uid="{00000000-0005-0000-0000-00005F750000}"/>
    <cellStyle name="Финансовый 3 3 2 2 4 2 2" xfId="9764" xr:uid="{00000000-0005-0000-0000-000060750000}"/>
    <cellStyle name="Финансовый 3 3 2 2 4 2 3" xfId="10995" xr:uid="{00000000-0005-0000-0000-000061750000}"/>
    <cellStyle name="Финансовый 3 3 2 2 4 3" xfId="1201" xr:uid="{00000000-0005-0000-0000-000062750000}"/>
    <cellStyle name="Финансовый 3 3 2 2 4 3 2" xfId="9858" xr:uid="{00000000-0005-0000-0000-000063750000}"/>
    <cellStyle name="Финансовый 3 3 2 2 4 3 3" xfId="11087" xr:uid="{00000000-0005-0000-0000-000064750000}"/>
    <cellStyle name="Финансовый 3 3 2 2 4 4" xfId="1251" xr:uid="{00000000-0005-0000-0000-000065750000}"/>
    <cellStyle name="Финансовый 3 3 2 2 4 4 2" xfId="9908" xr:uid="{00000000-0005-0000-0000-000066750000}"/>
    <cellStyle name="Финансовый 3 3 2 2 4 4 3" xfId="11136" xr:uid="{00000000-0005-0000-0000-000067750000}"/>
    <cellStyle name="Финансовый 3 3 2 2 4 5" xfId="6156" xr:uid="{00000000-0005-0000-0000-000068750000}"/>
    <cellStyle name="Финансовый 3 3 2 2 4 5 2" xfId="9760" xr:uid="{00000000-0005-0000-0000-000069750000}"/>
    <cellStyle name="Финансовый 3 3 2 2 4 5 2 2" xfId="13527" xr:uid="{00000000-0005-0000-0000-00006A750000}"/>
    <cellStyle name="Финансовый 3 3 2 2 4 5 2 3" xfId="14795" xr:uid="{00000000-0005-0000-0000-00006B750000}"/>
    <cellStyle name="Финансовый 3 3 2 2 4 5 2 3 2" xfId="16185" xr:uid="{00000000-0005-0000-0000-00006C750000}"/>
    <cellStyle name="Финансовый 3 3 2 2 4 5 2 3 3" xfId="20168" xr:uid="{00000000-0005-0000-0000-00006D750000}"/>
    <cellStyle name="Финансовый 3 3 2 2 4 5 2 3 4" xfId="21065" xr:uid="{00000000-0005-0000-0000-00006E750000}"/>
    <cellStyle name="Финансовый 3 3 2 2 4 5 2 3 5" xfId="25948" xr:uid="{00000000-0005-0000-0000-00006F750000}"/>
    <cellStyle name="Финансовый 3 3 2 2 4 5 2 3 6" xfId="21618" xr:uid="{00000000-0005-0000-0000-000070750000}"/>
    <cellStyle name="Финансовый 3 3 2 2 4 5 2 3 7" xfId="26174" xr:uid="{00000000-0005-0000-0000-000071750000}"/>
    <cellStyle name="Финансовый 3 3 2 2 4 5 2 3 8" xfId="33341" xr:uid="{00000000-0005-0000-0000-000072750000}"/>
    <cellStyle name="Финансовый 3 3 2 2 4 5 2 3 9" xfId="32084" xr:uid="{00000000-0005-0000-0000-000073750000}"/>
    <cellStyle name="Финансовый 3 3 2 2 4 5 2 4" xfId="17467" xr:uid="{00000000-0005-0000-0000-000074750000}"/>
    <cellStyle name="Финансовый 3 3 2 2 4 5 2 5" xfId="18779" xr:uid="{00000000-0005-0000-0000-000075750000}"/>
    <cellStyle name="Финансовый 3 3 2 2 4 5 2 5 2" xfId="24392" xr:uid="{00000000-0005-0000-0000-000076750000}"/>
    <cellStyle name="Финансовый 3 3 2 2 4 5 2 5 3" xfId="27922" xr:uid="{00000000-0005-0000-0000-000077750000}"/>
    <cellStyle name="Финансовый 3 3 2 2 4 5 2 5 4" xfId="29359" xr:uid="{00000000-0005-0000-0000-000078750000}"/>
    <cellStyle name="Финансовый 3 3 2 2 4 5 2 5 5" xfId="30665" xr:uid="{00000000-0005-0000-0000-000079750000}"/>
    <cellStyle name="Финансовый 3 3 2 2 4 5 2 5 6" xfId="34708" xr:uid="{00000000-0005-0000-0000-00007A750000}"/>
    <cellStyle name="Финансовый 3 3 2 2 4 5 2 5 7" xfId="36044" xr:uid="{00000000-0005-0000-0000-00007B750000}"/>
    <cellStyle name="Финансовый 3 3 2 2 4 5 3" xfId="12744" xr:uid="{00000000-0005-0000-0000-00007C750000}"/>
    <cellStyle name="Финансовый 3 3 2 2 4 5 3 2" xfId="12888" xr:uid="{00000000-0005-0000-0000-00007D750000}"/>
    <cellStyle name="Финансовый 3 3 2 2 4 5 3 3" xfId="15434" xr:uid="{00000000-0005-0000-0000-00007E750000}"/>
    <cellStyle name="Финансовый 3 3 2 2 4 5 3 3 2" xfId="15546" xr:uid="{00000000-0005-0000-0000-00007F750000}"/>
    <cellStyle name="Финансовый 3 3 2 2 4 5 3 3 3" xfId="19529" xr:uid="{00000000-0005-0000-0000-000080750000}"/>
    <cellStyle name="Финансовый 3 3 2 2 4 5 3 3 4" xfId="25046" xr:uid="{00000000-0005-0000-0000-000081750000}"/>
    <cellStyle name="Финансовый 3 3 2 2 4 5 3 3 5" xfId="21267" xr:uid="{00000000-0005-0000-0000-000082750000}"/>
    <cellStyle name="Финансовый 3 3 2 2 4 5 3 3 6" xfId="22953" xr:uid="{00000000-0005-0000-0000-000083750000}"/>
    <cellStyle name="Финансовый 3 3 2 2 4 5 3 3 7" xfId="26525" xr:uid="{00000000-0005-0000-0000-000084750000}"/>
    <cellStyle name="Финансовый 3 3 2 2 4 5 3 3 8" xfId="32702" xr:uid="{00000000-0005-0000-0000-000085750000}"/>
    <cellStyle name="Финансовый 3 3 2 2 4 5 3 3 9" xfId="32250" xr:uid="{00000000-0005-0000-0000-000086750000}"/>
    <cellStyle name="Финансовый 3 3 2 2 4 5 3 4" xfId="18106" xr:uid="{00000000-0005-0000-0000-000087750000}"/>
    <cellStyle name="Финансовый 3 3 2 2 4 5 3 5" xfId="19418" xr:uid="{00000000-0005-0000-0000-000088750000}"/>
    <cellStyle name="Финансовый 3 3 2 2 4 5 3 5 2" xfId="24503" xr:uid="{00000000-0005-0000-0000-000089750000}"/>
    <cellStyle name="Финансовый 3 3 2 2 4 5 3 5 3" xfId="28561" xr:uid="{00000000-0005-0000-0000-00008A750000}"/>
    <cellStyle name="Финансовый 3 3 2 2 4 5 3 5 4" xfId="29998" xr:uid="{00000000-0005-0000-0000-00008B750000}"/>
    <cellStyle name="Финансовый 3 3 2 2 4 5 3 5 5" xfId="31304" xr:uid="{00000000-0005-0000-0000-00008C750000}"/>
    <cellStyle name="Финансовый 3 3 2 2 4 5 3 5 6" xfId="34069" xr:uid="{00000000-0005-0000-0000-00008D750000}"/>
    <cellStyle name="Финансовый 3 3 2 2 4 5 3 5 7" xfId="35405" xr:uid="{00000000-0005-0000-0000-00008E750000}"/>
    <cellStyle name="Финансовый 3 3 2 2 4 6" xfId="10991" xr:uid="{00000000-0005-0000-0000-00008F750000}"/>
    <cellStyle name="Финансовый 3 3 2 2 4 6 2" xfId="13210" xr:uid="{00000000-0005-0000-0000-000090750000}"/>
    <cellStyle name="Финансовый 3 3 2 2 4 6 3" xfId="15112" xr:uid="{00000000-0005-0000-0000-000091750000}"/>
    <cellStyle name="Финансовый 3 3 2 2 4 6 3 2" xfId="15868" xr:uid="{00000000-0005-0000-0000-000092750000}"/>
    <cellStyle name="Финансовый 3 3 2 2 4 6 3 3" xfId="19851" xr:uid="{00000000-0005-0000-0000-000093750000}"/>
    <cellStyle name="Финансовый 3 3 2 2 4 6 3 4" xfId="23245" xr:uid="{00000000-0005-0000-0000-000094750000}"/>
    <cellStyle name="Финансовый 3 3 2 2 4 6 3 5" xfId="25912" xr:uid="{00000000-0005-0000-0000-000095750000}"/>
    <cellStyle name="Финансовый 3 3 2 2 4 6 3 6" xfId="24911" xr:uid="{00000000-0005-0000-0000-000096750000}"/>
    <cellStyle name="Финансовый 3 3 2 2 4 6 3 7" xfId="27131" xr:uid="{00000000-0005-0000-0000-000097750000}"/>
    <cellStyle name="Финансовый 3 3 2 2 4 6 3 8" xfId="33024" xr:uid="{00000000-0005-0000-0000-000098750000}"/>
    <cellStyle name="Финансовый 3 3 2 2 4 6 3 9" xfId="31985" xr:uid="{00000000-0005-0000-0000-000099750000}"/>
    <cellStyle name="Финансовый 3 3 2 2 4 6 4" xfId="17784" xr:uid="{00000000-0005-0000-0000-00009A750000}"/>
    <cellStyle name="Финансовый 3 3 2 2 4 6 5" xfId="19096" xr:uid="{00000000-0005-0000-0000-00009B750000}"/>
    <cellStyle name="Финансовый 3 3 2 2 4 6 5 2" xfId="22705" xr:uid="{00000000-0005-0000-0000-00009C750000}"/>
    <cellStyle name="Финансовый 3 3 2 2 4 6 5 3" xfId="28239" xr:uid="{00000000-0005-0000-0000-00009D750000}"/>
    <cellStyle name="Финансовый 3 3 2 2 4 6 5 4" xfId="29676" xr:uid="{00000000-0005-0000-0000-00009E750000}"/>
    <cellStyle name="Финансовый 3 3 2 2 4 6 5 5" xfId="30982" xr:uid="{00000000-0005-0000-0000-00009F750000}"/>
    <cellStyle name="Финансовый 3 3 2 2 4 6 5 6" xfId="34391" xr:uid="{00000000-0005-0000-0000-0000A0750000}"/>
    <cellStyle name="Финансовый 3 3 2 2 4 6 5 7" xfId="35727" xr:uid="{00000000-0005-0000-0000-0000A1750000}"/>
    <cellStyle name="Финансовый 3 3 2 2 4 7" xfId="12325" xr:uid="{00000000-0005-0000-0000-0000A2750000}"/>
    <cellStyle name="Финансовый 3 3 2 2 4 8" xfId="13858" xr:uid="{00000000-0005-0000-0000-0000A3750000}"/>
    <cellStyle name="Финансовый 3 3 2 2 4 9" xfId="14464" xr:uid="{00000000-0005-0000-0000-0000A4750000}"/>
    <cellStyle name="Финансовый 3 3 2 2 4 9 2" xfId="16516" xr:uid="{00000000-0005-0000-0000-0000A5750000}"/>
    <cellStyle name="Финансовый 3 3 2 2 4 9 3" xfId="20499" xr:uid="{00000000-0005-0000-0000-0000A6750000}"/>
    <cellStyle name="Финансовый 3 3 2 2 4 9 4" xfId="21118" xr:uid="{00000000-0005-0000-0000-0000A7750000}"/>
    <cellStyle name="Финансовый 3 3 2 2 4 9 5" xfId="20894" xr:uid="{00000000-0005-0000-0000-0000A8750000}"/>
    <cellStyle name="Финансовый 3 3 2 2 4 9 6" xfId="22139" xr:uid="{00000000-0005-0000-0000-0000A9750000}"/>
    <cellStyle name="Финансовый 3 3 2 2 4 9 7" xfId="24587" xr:uid="{00000000-0005-0000-0000-0000AA750000}"/>
    <cellStyle name="Финансовый 3 3 2 2 4 9 8" xfId="33672" xr:uid="{00000000-0005-0000-0000-0000AB750000}"/>
    <cellStyle name="Финансовый 3 3 2 2 4 9 9" xfId="33994" xr:uid="{00000000-0005-0000-0000-0000AC750000}"/>
    <cellStyle name="Финансовый 3 3 2 2 5" xfId="1200" xr:uid="{00000000-0005-0000-0000-0000AD750000}"/>
    <cellStyle name="Финансовый 3 3 2 2 5 2" xfId="6222" xr:uid="{00000000-0005-0000-0000-0000AE750000}"/>
    <cellStyle name="Финансовый 3 3 2 2 5 2 2" xfId="9857" xr:uid="{00000000-0005-0000-0000-0000AF750000}"/>
    <cellStyle name="Финансовый 3 3 2 2 5 2 2 2" xfId="13504" xr:uid="{00000000-0005-0000-0000-0000B0750000}"/>
    <cellStyle name="Финансовый 3 3 2 2 5 2 2 3" xfId="14818" xr:uid="{00000000-0005-0000-0000-0000B1750000}"/>
    <cellStyle name="Финансовый 3 3 2 2 5 2 2 3 2" xfId="16162" xr:uid="{00000000-0005-0000-0000-0000B2750000}"/>
    <cellStyle name="Финансовый 3 3 2 2 5 2 2 3 3" xfId="20145" xr:uid="{00000000-0005-0000-0000-0000B3750000}"/>
    <cellStyle name="Финансовый 3 3 2 2 5 2 2 3 4" xfId="22629" xr:uid="{00000000-0005-0000-0000-0000B4750000}"/>
    <cellStyle name="Финансовый 3 3 2 2 5 2 2 3 5" xfId="26103" xr:uid="{00000000-0005-0000-0000-0000B5750000}"/>
    <cellStyle name="Финансовый 3 3 2 2 5 2 2 3 6" xfId="26218" xr:uid="{00000000-0005-0000-0000-0000B6750000}"/>
    <cellStyle name="Финансовый 3 3 2 2 5 2 2 3 7" xfId="26914" xr:uid="{00000000-0005-0000-0000-0000B7750000}"/>
    <cellStyle name="Финансовый 3 3 2 2 5 2 2 3 8" xfId="33318" xr:uid="{00000000-0005-0000-0000-0000B8750000}"/>
    <cellStyle name="Финансовый 3 3 2 2 5 2 2 3 9" xfId="31829" xr:uid="{00000000-0005-0000-0000-0000B9750000}"/>
    <cellStyle name="Финансовый 3 3 2 2 5 2 2 4" xfId="17490" xr:uid="{00000000-0005-0000-0000-0000BA750000}"/>
    <cellStyle name="Финансовый 3 3 2 2 5 2 2 5" xfId="18802" xr:uid="{00000000-0005-0000-0000-0000BB750000}"/>
    <cellStyle name="Финансовый 3 3 2 2 5 2 2 5 2" xfId="24743" xr:uid="{00000000-0005-0000-0000-0000BC750000}"/>
    <cellStyle name="Финансовый 3 3 2 2 5 2 2 5 3" xfId="27945" xr:uid="{00000000-0005-0000-0000-0000BD750000}"/>
    <cellStyle name="Финансовый 3 3 2 2 5 2 2 5 4" xfId="29382" xr:uid="{00000000-0005-0000-0000-0000BE750000}"/>
    <cellStyle name="Финансовый 3 3 2 2 5 2 2 5 5" xfId="30688" xr:uid="{00000000-0005-0000-0000-0000BF750000}"/>
    <cellStyle name="Финансовый 3 3 2 2 5 2 2 5 6" xfId="34685" xr:uid="{00000000-0005-0000-0000-0000C0750000}"/>
    <cellStyle name="Финансовый 3 3 2 2 5 2 2 5 7" xfId="36021" xr:uid="{00000000-0005-0000-0000-0000C1750000}"/>
    <cellStyle name="Финансовый 3 3 2 2 5 2 3" xfId="12764" xr:uid="{00000000-0005-0000-0000-0000C2750000}"/>
    <cellStyle name="Финансовый 3 3 2 2 5 2 3 2" xfId="12868" xr:uid="{00000000-0005-0000-0000-0000C3750000}"/>
    <cellStyle name="Финансовый 3 3 2 2 5 2 3 3" xfId="15454" xr:uid="{00000000-0005-0000-0000-0000C4750000}"/>
    <cellStyle name="Финансовый 3 3 2 2 5 2 3 3 2" xfId="15526" xr:uid="{00000000-0005-0000-0000-0000C5750000}"/>
    <cellStyle name="Финансовый 3 3 2 2 5 2 3 3 3" xfId="19509" xr:uid="{00000000-0005-0000-0000-0000C6750000}"/>
    <cellStyle name="Финансовый 3 3 2 2 5 2 3 3 4" xfId="25167" xr:uid="{00000000-0005-0000-0000-0000C7750000}"/>
    <cellStyle name="Финансовый 3 3 2 2 5 2 3 3 5" xfId="21447" xr:uid="{00000000-0005-0000-0000-0000C8750000}"/>
    <cellStyle name="Финансовый 3 3 2 2 5 2 3 3 6" xfId="25917" xr:uid="{00000000-0005-0000-0000-0000C9750000}"/>
    <cellStyle name="Финансовый 3 3 2 2 5 2 3 3 7" xfId="26427" xr:uid="{00000000-0005-0000-0000-0000CA750000}"/>
    <cellStyle name="Финансовый 3 3 2 2 5 2 3 3 8" xfId="32682" xr:uid="{00000000-0005-0000-0000-0000CB750000}"/>
    <cellStyle name="Финансовый 3 3 2 2 5 2 3 3 9" xfId="32128" xr:uid="{00000000-0005-0000-0000-0000CC750000}"/>
    <cellStyle name="Финансовый 3 3 2 2 5 2 3 4" xfId="18126" xr:uid="{00000000-0005-0000-0000-0000CD750000}"/>
    <cellStyle name="Финансовый 3 3 2 2 5 2 3 5" xfId="19438" xr:uid="{00000000-0005-0000-0000-0000CE750000}"/>
    <cellStyle name="Финансовый 3 3 2 2 5 2 3 5 2" xfId="21478" xr:uid="{00000000-0005-0000-0000-0000CF750000}"/>
    <cellStyle name="Финансовый 3 3 2 2 5 2 3 5 3" xfId="28581" xr:uid="{00000000-0005-0000-0000-0000D0750000}"/>
    <cellStyle name="Финансовый 3 3 2 2 5 2 3 5 4" xfId="30018" xr:uid="{00000000-0005-0000-0000-0000D1750000}"/>
    <cellStyle name="Финансовый 3 3 2 2 5 2 3 5 5" xfId="31324" xr:uid="{00000000-0005-0000-0000-0000D2750000}"/>
    <cellStyle name="Финансовый 3 3 2 2 5 2 3 5 6" xfId="34049" xr:uid="{00000000-0005-0000-0000-0000D3750000}"/>
    <cellStyle name="Финансовый 3 3 2 2 5 2 3 5 7" xfId="35385" xr:uid="{00000000-0005-0000-0000-0000D4750000}"/>
    <cellStyle name="Финансовый 3 3 2 2 5 3" xfId="11086" xr:uid="{00000000-0005-0000-0000-0000D5750000}"/>
    <cellStyle name="Финансовый 3 3 2 2 5 3 2" xfId="13189" xr:uid="{00000000-0005-0000-0000-0000D6750000}"/>
    <cellStyle name="Финансовый 3 3 2 2 5 3 3" xfId="15133" xr:uid="{00000000-0005-0000-0000-0000D7750000}"/>
    <cellStyle name="Финансовый 3 3 2 2 5 3 3 2" xfId="15847" xr:uid="{00000000-0005-0000-0000-0000D8750000}"/>
    <cellStyle name="Финансовый 3 3 2 2 5 3 3 3" xfId="19830" xr:uid="{00000000-0005-0000-0000-0000D9750000}"/>
    <cellStyle name="Финансовый 3 3 2 2 5 3 3 4" xfId="23404" xr:uid="{00000000-0005-0000-0000-0000DA750000}"/>
    <cellStyle name="Финансовый 3 3 2 2 5 3 3 5" xfId="26285" xr:uid="{00000000-0005-0000-0000-0000DB750000}"/>
    <cellStyle name="Финансовый 3 3 2 2 5 3 3 6" xfId="23682" xr:uid="{00000000-0005-0000-0000-0000DC750000}"/>
    <cellStyle name="Финансовый 3 3 2 2 5 3 3 7" xfId="20867" xr:uid="{00000000-0005-0000-0000-0000DD750000}"/>
    <cellStyle name="Финансовый 3 3 2 2 5 3 3 8" xfId="33003" xr:uid="{00000000-0005-0000-0000-0000DE750000}"/>
    <cellStyle name="Финансовый 3 3 2 2 5 3 3 9" xfId="32013" xr:uid="{00000000-0005-0000-0000-0000DF750000}"/>
    <cellStyle name="Финансовый 3 3 2 2 5 3 4" xfId="17805" xr:uid="{00000000-0005-0000-0000-0000E0750000}"/>
    <cellStyle name="Финансовый 3 3 2 2 5 3 5" xfId="19117" xr:uid="{00000000-0005-0000-0000-0000E1750000}"/>
    <cellStyle name="Финансовый 3 3 2 2 5 3 5 2" xfId="22196" xr:uid="{00000000-0005-0000-0000-0000E2750000}"/>
    <cellStyle name="Финансовый 3 3 2 2 5 3 5 3" xfId="28260" xr:uid="{00000000-0005-0000-0000-0000E3750000}"/>
    <cellStyle name="Финансовый 3 3 2 2 5 3 5 4" xfId="29697" xr:uid="{00000000-0005-0000-0000-0000E4750000}"/>
    <cellStyle name="Финансовый 3 3 2 2 5 3 5 5" xfId="31003" xr:uid="{00000000-0005-0000-0000-0000E5750000}"/>
    <cellStyle name="Финансовый 3 3 2 2 5 3 5 6" xfId="34370" xr:uid="{00000000-0005-0000-0000-0000E6750000}"/>
    <cellStyle name="Финансовый 3 3 2 2 5 3 5 7" xfId="35706" xr:uid="{00000000-0005-0000-0000-0000E7750000}"/>
    <cellStyle name="Финансовый 3 3 2 2 5 4" xfId="12391" xr:uid="{00000000-0005-0000-0000-0000E8750000}"/>
    <cellStyle name="Финансовый 3 3 2 2 5 5" xfId="13837" xr:uid="{00000000-0005-0000-0000-0000E9750000}"/>
    <cellStyle name="Финансовый 3 3 2 2 5 6" xfId="14485" xr:uid="{00000000-0005-0000-0000-0000EA750000}"/>
    <cellStyle name="Финансовый 3 3 2 2 5 6 2" xfId="16495" xr:uid="{00000000-0005-0000-0000-0000EB750000}"/>
    <cellStyle name="Финансовый 3 3 2 2 5 6 3" xfId="20478" xr:uid="{00000000-0005-0000-0000-0000EC750000}"/>
    <cellStyle name="Финансовый 3 3 2 2 5 6 4" xfId="25098" xr:uid="{00000000-0005-0000-0000-0000ED750000}"/>
    <cellStyle name="Финансовый 3 3 2 2 5 6 5" xfId="27150" xr:uid="{00000000-0005-0000-0000-0000EE750000}"/>
    <cellStyle name="Финансовый 3 3 2 2 5 6 6" xfId="23548" xr:uid="{00000000-0005-0000-0000-0000EF750000}"/>
    <cellStyle name="Финансовый 3 3 2 2 5 6 7" xfId="28754" xr:uid="{00000000-0005-0000-0000-0000F0750000}"/>
    <cellStyle name="Финансовый 3 3 2 2 5 6 8" xfId="33651" xr:uid="{00000000-0005-0000-0000-0000F1750000}"/>
    <cellStyle name="Финансовый 3 3 2 2 5 6 9" xfId="32636" xr:uid="{00000000-0005-0000-0000-0000F2750000}"/>
    <cellStyle name="Финансовый 3 3 2 2 5 7" xfId="17157" xr:uid="{00000000-0005-0000-0000-0000F3750000}"/>
    <cellStyle name="Финансовый 3 3 2 2 5 8" xfId="18469" xr:uid="{00000000-0005-0000-0000-0000F4750000}"/>
    <cellStyle name="Финансовый 3 3 2 2 5 8 2" xfId="22588" xr:uid="{00000000-0005-0000-0000-0000F5750000}"/>
    <cellStyle name="Финансовый 3 3 2 2 5 8 3" xfId="27612" xr:uid="{00000000-0005-0000-0000-0000F6750000}"/>
    <cellStyle name="Финансовый 3 3 2 2 5 8 4" xfId="29049" xr:uid="{00000000-0005-0000-0000-0000F7750000}"/>
    <cellStyle name="Финансовый 3 3 2 2 5 8 5" xfId="30355" xr:uid="{00000000-0005-0000-0000-0000F8750000}"/>
    <cellStyle name="Финансовый 3 3 2 2 5 8 6" xfId="35018" xr:uid="{00000000-0005-0000-0000-0000F9750000}"/>
    <cellStyle name="Финансовый 3 3 2 2 5 8 7" xfId="36354" xr:uid="{00000000-0005-0000-0000-0000FA750000}"/>
    <cellStyle name="Финансовый 3 3 2 2 6" xfId="1250" xr:uid="{00000000-0005-0000-0000-0000FB750000}"/>
    <cellStyle name="Финансовый 3 3 2 2 6 2" xfId="6255" xr:uid="{00000000-0005-0000-0000-0000FC750000}"/>
    <cellStyle name="Финансовый 3 3 2 2 6 2 2" xfId="9907" xr:uid="{00000000-0005-0000-0000-0000FD750000}"/>
    <cellStyle name="Финансовый 3 3 2 2 6 2 2 2" xfId="13489" xr:uid="{00000000-0005-0000-0000-0000FE750000}"/>
    <cellStyle name="Финансовый 3 3 2 2 6 2 2 3" xfId="14833" xr:uid="{00000000-0005-0000-0000-0000FF750000}"/>
    <cellStyle name="Финансовый 3 3 2 2 6 2 2 3 2" xfId="16147" xr:uid="{00000000-0005-0000-0000-000000760000}"/>
    <cellStyle name="Финансовый 3 3 2 2 6 2 2 3 3" xfId="20130" xr:uid="{00000000-0005-0000-0000-000001760000}"/>
    <cellStyle name="Финансовый 3 3 2 2 6 2 2 3 4" xfId="24518" xr:uid="{00000000-0005-0000-0000-000002760000}"/>
    <cellStyle name="Финансовый 3 3 2 2 6 2 2 3 5" xfId="27285" xr:uid="{00000000-0005-0000-0000-000003760000}"/>
    <cellStyle name="Финансовый 3 3 2 2 6 2 2 3 6" xfId="24087" xr:uid="{00000000-0005-0000-0000-000004760000}"/>
    <cellStyle name="Финансовый 3 3 2 2 6 2 2 3 7" xfId="26626" xr:uid="{00000000-0005-0000-0000-000005760000}"/>
    <cellStyle name="Финансовый 3 3 2 2 6 2 2 3 8" xfId="33303" xr:uid="{00000000-0005-0000-0000-000006760000}"/>
    <cellStyle name="Финансовый 3 3 2 2 6 2 2 3 9" xfId="32421" xr:uid="{00000000-0005-0000-0000-000007760000}"/>
    <cellStyle name="Финансовый 3 3 2 2 6 2 2 4" xfId="17505" xr:uid="{00000000-0005-0000-0000-000008760000}"/>
    <cellStyle name="Финансовый 3 3 2 2 6 2 2 5" xfId="18817" xr:uid="{00000000-0005-0000-0000-000009760000}"/>
    <cellStyle name="Финансовый 3 3 2 2 6 2 2 5 2" xfId="22577" xr:uid="{00000000-0005-0000-0000-00000A760000}"/>
    <cellStyle name="Финансовый 3 3 2 2 6 2 2 5 3" xfId="27960" xr:uid="{00000000-0005-0000-0000-00000B760000}"/>
    <cellStyle name="Финансовый 3 3 2 2 6 2 2 5 4" xfId="29397" xr:uid="{00000000-0005-0000-0000-00000C760000}"/>
    <cellStyle name="Финансовый 3 3 2 2 6 2 2 5 5" xfId="30703" xr:uid="{00000000-0005-0000-0000-00000D760000}"/>
    <cellStyle name="Финансовый 3 3 2 2 6 2 2 5 6" xfId="34670" xr:uid="{00000000-0005-0000-0000-00000E760000}"/>
    <cellStyle name="Финансовый 3 3 2 2 6 2 2 5 7" xfId="36006" xr:uid="{00000000-0005-0000-0000-00000F760000}"/>
    <cellStyle name="Финансовый 3 3 2 2 6 2 3" xfId="12777" xr:uid="{00000000-0005-0000-0000-000010760000}"/>
    <cellStyle name="Финансовый 3 3 2 2 6 2 3 2" xfId="12855" xr:uid="{00000000-0005-0000-0000-000011760000}"/>
    <cellStyle name="Финансовый 3 3 2 2 6 2 3 3" xfId="15467" xr:uid="{00000000-0005-0000-0000-000012760000}"/>
    <cellStyle name="Финансовый 3 3 2 2 6 2 3 3 2" xfId="15513" xr:uid="{00000000-0005-0000-0000-000013760000}"/>
    <cellStyle name="Финансовый 3 3 2 2 6 2 3 3 3" xfId="19496" xr:uid="{00000000-0005-0000-0000-000014760000}"/>
    <cellStyle name="Финансовый 3 3 2 2 6 2 3 3 4" xfId="23844" xr:uid="{00000000-0005-0000-0000-000015760000}"/>
    <cellStyle name="Финансовый 3 3 2 2 6 2 3 3 5" xfId="27125" xr:uid="{00000000-0005-0000-0000-000016760000}"/>
    <cellStyle name="Финансовый 3 3 2 2 6 2 3 3 6" xfId="21136" xr:uid="{00000000-0005-0000-0000-000017760000}"/>
    <cellStyle name="Финансовый 3 3 2 2 6 2 3 3 7" xfId="22488" xr:uid="{00000000-0005-0000-0000-000018760000}"/>
    <cellStyle name="Финансовый 3 3 2 2 6 2 3 3 8" xfId="32669" xr:uid="{00000000-0005-0000-0000-000019760000}"/>
    <cellStyle name="Финансовый 3 3 2 2 6 2 3 3 9" xfId="32189" xr:uid="{00000000-0005-0000-0000-00001A760000}"/>
    <cellStyle name="Финансовый 3 3 2 2 6 2 3 4" xfId="18139" xr:uid="{00000000-0005-0000-0000-00001B760000}"/>
    <cellStyle name="Финансовый 3 3 2 2 6 2 3 5" xfId="19451" xr:uid="{00000000-0005-0000-0000-00001C760000}"/>
    <cellStyle name="Финансовый 3 3 2 2 6 2 3 5 2" xfId="24734" xr:uid="{00000000-0005-0000-0000-00001D760000}"/>
    <cellStyle name="Финансовый 3 3 2 2 6 2 3 5 3" xfId="28594" xr:uid="{00000000-0005-0000-0000-00001E760000}"/>
    <cellStyle name="Финансовый 3 3 2 2 6 2 3 5 4" xfId="30031" xr:uid="{00000000-0005-0000-0000-00001F760000}"/>
    <cellStyle name="Финансовый 3 3 2 2 6 2 3 5 5" xfId="31337" xr:uid="{00000000-0005-0000-0000-000020760000}"/>
    <cellStyle name="Финансовый 3 3 2 2 6 2 3 5 6" xfId="34036" xr:uid="{00000000-0005-0000-0000-000021760000}"/>
    <cellStyle name="Финансовый 3 3 2 2 6 2 3 5 7" xfId="35372" xr:uid="{00000000-0005-0000-0000-000022760000}"/>
    <cellStyle name="Финансовый 3 3 2 2 6 3" xfId="11135" xr:uid="{00000000-0005-0000-0000-000023760000}"/>
    <cellStyle name="Финансовый 3 3 2 2 6 3 2" xfId="13175" xr:uid="{00000000-0005-0000-0000-000024760000}"/>
    <cellStyle name="Финансовый 3 3 2 2 6 3 3" xfId="15147" xr:uid="{00000000-0005-0000-0000-000025760000}"/>
    <cellStyle name="Финансовый 3 3 2 2 6 3 3 2" xfId="15833" xr:uid="{00000000-0005-0000-0000-000026760000}"/>
    <cellStyle name="Финансовый 3 3 2 2 6 3 3 3" xfId="19816" xr:uid="{00000000-0005-0000-0000-000027760000}"/>
    <cellStyle name="Финансовый 3 3 2 2 6 3 3 4" xfId="22349" xr:uid="{00000000-0005-0000-0000-000028760000}"/>
    <cellStyle name="Финансовый 3 3 2 2 6 3 3 5" xfId="26941" xr:uid="{00000000-0005-0000-0000-000029760000}"/>
    <cellStyle name="Финансовый 3 3 2 2 6 3 3 6" xfId="27245" xr:uid="{00000000-0005-0000-0000-00002A760000}"/>
    <cellStyle name="Финансовый 3 3 2 2 6 3 3 7" xfId="22326" xr:uid="{00000000-0005-0000-0000-00002B760000}"/>
    <cellStyle name="Финансовый 3 3 2 2 6 3 3 8" xfId="32989" xr:uid="{00000000-0005-0000-0000-00002C760000}"/>
    <cellStyle name="Финансовый 3 3 2 2 6 3 3 9" xfId="32248" xr:uid="{00000000-0005-0000-0000-00002D760000}"/>
    <cellStyle name="Финансовый 3 3 2 2 6 3 4" xfId="17819" xr:uid="{00000000-0005-0000-0000-00002E760000}"/>
    <cellStyle name="Финансовый 3 3 2 2 6 3 5" xfId="19131" xr:uid="{00000000-0005-0000-0000-00002F760000}"/>
    <cellStyle name="Финансовый 3 3 2 2 6 3 5 2" xfId="22207" xr:uid="{00000000-0005-0000-0000-000030760000}"/>
    <cellStyle name="Финансовый 3 3 2 2 6 3 5 3" xfId="28274" xr:uid="{00000000-0005-0000-0000-000031760000}"/>
    <cellStyle name="Финансовый 3 3 2 2 6 3 5 4" xfId="29711" xr:uid="{00000000-0005-0000-0000-000032760000}"/>
    <cellStyle name="Финансовый 3 3 2 2 6 3 5 5" xfId="31017" xr:uid="{00000000-0005-0000-0000-000033760000}"/>
    <cellStyle name="Финансовый 3 3 2 2 6 3 5 6" xfId="34356" xr:uid="{00000000-0005-0000-0000-000034760000}"/>
    <cellStyle name="Финансовый 3 3 2 2 6 3 5 7" xfId="35692" xr:uid="{00000000-0005-0000-0000-000035760000}"/>
    <cellStyle name="Финансовый 3 3 2 2 6 4" xfId="12424" xr:uid="{00000000-0005-0000-0000-000036760000}"/>
    <cellStyle name="Финансовый 3 3 2 2 6 5" xfId="13823" xr:uid="{00000000-0005-0000-0000-000037760000}"/>
    <cellStyle name="Финансовый 3 3 2 2 6 6" xfId="14499" xr:uid="{00000000-0005-0000-0000-000038760000}"/>
    <cellStyle name="Финансовый 3 3 2 2 6 6 2" xfId="16481" xr:uid="{00000000-0005-0000-0000-000039760000}"/>
    <cellStyle name="Финансовый 3 3 2 2 6 6 3" xfId="20464" xr:uid="{00000000-0005-0000-0000-00003A760000}"/>
    <cellStyle name="Финансовый 3 3 2 2 6 6 4" xfId="21860" xr:uid="{00000000-0005-0000-0000-00003B760000}"/>
    <cellStyle name="Финансовый 3 3 2 2 6 6 5" xfId="20818" xr:uid="{00000000-0005-0000-0000-00003C760000}"/>
    <cellStyle name="Финансовый 3 3 2 2 6 6 6" xfId="20945" xr:uid="{00000000-0005-0000-0000-00003D760000}"/>
    <cellStyle name="Финансовый 3 3 2 2 6 6 7" xfId="26318" xr:uid="{00000000-0005-0000-0000-00003E760000}"/>
    <cellStyle name="Финансовый 3 3 2 2 6 6 8" xfId="33637" xr:uid="{00000000-0005-0000-0000-00003F760000}"/>
    <cellStyle name="Финансовый 3 3 2 2 6 6 9" xfId="31889" xr:uid="{00000000-0005-0000-0000-000040760000}"/>
    <cellStyle name="Финансовый 3 3 2 2 6 7" xfId="17171" xr:uid="{00000000-0005-0000-0000-000041760000}"/>
    <cellStyle name="Финансовый 3 3 2 2 6 8" xfId="18483" xr:uid="{00000000-0005-0000-0000-000042760000}"/>
    <cellStyle name="Финансовый 3 3 2 2 6 8 2" xfId="23329" xr:uid="{00000000-0005-0000-0000-000043760000}"/>
    <cellStyle name="Финансовый 3 3 2 2 6 8 3" xfId="27626" xr:uid="{00000000-0005-0000-0000-000044760000}"/>
    <cellStyle name="Финансовый 3 3 2 2 6 8 4" xfId="29063" xr:uid="{00000000-0005-0000-0000-000045760000}"/>
    <cellStyle name="Финансовый 3 3 2 2 6 8 5" xfId="30369" xr:uid="{00000000-0005-0000-0000-000046760000}"/>
    <cellStyle name="Финансовый 3 3 2 2 6 8 6" xfId="35004" xr:uid="{00000000-0005-0000-0000-000047760000}"/>
    <cellStyle name="Финансовый 3 3 2 2 6 8 7" xfId="36340" xr:uid="{00000000-0005-0000-0000-000048760000}"/>
    <cellStyle name="Финансовый 3 3 2 2 7" xfId="8963" xr:uid="{00000000-0005-0000-0000-000049760000}"/>
    <cellStyle name="Финансовый 3 3 2 2 8" xfId="10473" xr:uid="{00000000-0005-0000-0000-00004A760000}"/>
    <cellStyle name="Финансовый 3 3 2 3" xfId="670" xr:uid="{00000000-0005-0000-0000-00004B760000}"/>
    <cellStyle name="Финансовый 3 3 2 3 10" xfId="17119" xr:uid="{00000000-0005-0000-0000-00004C760000}"/>
    <cellStyle name="Финансовый 3 3 2 3 11" xfId="18431" xr:uid="{00000000-0005-0000-0000-00004D760000}"/>
    <cellStyle name="Финансовый 3 3 2 3 11 2" xfId="22883" xr:uid="{00000000-0005-0000-0000-00004E760000}"/>
    <cellStyle name="Финансовый 3 3 2 3 11 3" xfId="27574" xr:uid="{00000000-0005-0000-0000-00004F760000}"/>
    <cellStyle name="Финансовый 3 3 2 3 11 4" xfId="29011" xr:uid="{00000000-0005-0000-0000-000050760000}"/>
    <cellStyle name="Финансовый 3 3 2 3 11 5" xfId="30317" xr:uid="{00000000-0005-0000-0000-000051760000}"/>
    <cellStyle name="Финансовый 3 3 2 3 11 6" xfId="35056" xr:uid="{00000000-0005-0000-0000-000052760000}"/>
    <cellStyle name="Финансовый 3 3 2 3 11 7" xfId="36392" xr:uid="{00000000-0005-0000-0000-000053760000}"/>
    <cellStyle name="Финансовый 3 3 2 3 2" xfId="1104" xr:uid="{00000000-0005-0000-0000-000054760000}"/>
    <cellStyle name="Финансовый 3 3 2 3 2 2" xfId="6158" xr:uid="{00000000-0005-0000-0000-000055760000}"/>
    <cellStyle name="Финансовый 3 3 2 3 2 2 2" xfId="9765" xr:uid="{00000000-0005-0000-0000-000056760000}"/>
    <cellStyle name="Финансовый 3 3 2 3 2 2 2 2" xfId="13526" xr:uid="{00000000-0005-0000-0000-000057760000}"/>
    <cellStyle name="Финансовый 3 3 2 3 2 2 2 3" xfId="14796" xr:uid="{00000000-0005-0000-0000-000058760000}"/>
    <cellStyle name="Финансовый 3 3 2 3 2 2 2 3 2" xfId="16184" xr:uid="{00000000-0005-0000-0000-000059760000}"/>
    <cellStyle name="Финансовый 3 3 2 3 2 2 2 3 3" xfId="20167" xr:uid="{00000000-0005-0000-0000-00005A760000}"/>
    <cellStyle name="Финансовый 3 3 2 3 2 2 2 3 4" xfId="22818" xr:uid="{00000000-0005-0000-0000-00005B760000}"/>
    <cellStyle name="Финансовый 3 3 2 3 2 2 2 3 5" xfId="26266" xr:uid="{00000000-0005-0000-0000-00005C760000}"/>
    <cellStyle name="Финансовый 3 3 2 3 2 2 2 3 6" xfId="22747" xr:uid="{00000000-0005-0000-0000-00005D760000}"/>
    <cellStyle name="Финансовый 3 3 2 3 2 2 2 3 7" xfId="26812" xr:uid="{00000000-0005-0000-0000-00005E760000}"/>
    <cellStyle name="Финансовый 3 3 2 3 2 2 2 3 8" xfId="33340" xr:uid="{00000000-0005-0000-0000-00005F760000}"/>
    <cellStyle name="Финансовый 3 3 2 3 2 2 2 3 9" xfId="32145" xr:uid="{00000000-0005-0000-0000-000060760000}"/>
    <cellStyle name="Финансовый 3 3 2 3 2 2 2 4" xfId="17468" xr:uid="{00000000-0005-0000-0000-000061760000}"/>
    <cellStyle name="Финансовый 3 3 2 3 2 2 2 5" xfId="18780" xr:uid="{00000000-0005-0000-0000-000062760000}"/>
    <cellStyle name="Финансовый 3 3 2 3 2 2 2 5 2" xfId="24181" xr:uid="{00000000-0005-0000-0000-000063760000}"/>
    <cellStyle name="Финансовый 3 3 2 3 2 2 2 5 3" xfId="27923" xr:uid="{00000000-0005-0000-0000-000064760000}"/>
    <cellStyle name="Финансовый 3 3 2 3 2 2 2 5 4" xfId="29360" xr:uid="{00000000-0005-0000-0000-000065760000}"/>
    <cellStyle name="Финансовый 3 3 2 3 2 2 2 5 5" xfId="30666" xr:uid="{00000000-0005-0000-0000-000066760000}"/>
    <cellStyle name="Финансовый 3 3 2 3 2 2 2 5 6" xfId="34707" xr:uid="{00000000-0005-0000-0000-000067760000}"/>
    <cellStyle name="Финансовый 3 3 2 3 2 2 2 5 7" xfId="36043" xr:uid="{00000000-0005-0000-0000-000068760000}"/>
    <cellStyle name="Финансовый 3 3 2 3 2 2 3" xfId="12745" xr:uid="{00000000-0005-0000-0000-000069760000}"/>
    <cellStyle name="Финансовый 3 3 2 3 2 2 3 2" xfId="12887" xr:uid="{00000000-0005-0000-0000-00006A760000}"/>
    <cellStyle name="Финансовый 3 3 2 3 2 2 3 3" xfId="15435" xr:uid="{00000000-0005-0000-0000-00006B760000}"/>
    <cellStyle name="Финансовый 3 3 2 3 2 2 3 3 2" xfId="15545" xr:uid="{00000000-0005-0000-0000-00006C760000}"/>
    <cellStyle name="Финансовый 3 3 2 3 2 2 3 3 3" xfId="19528" xr:uid="{00000000-0005-0000-0000-00006D760000}"/>
    <cellStyle name="Финансовый 3 3 2 3 2 2 3 3 4" xfId="24729" xr:uid="{00000000-0005-0000-0000-00006E760000}"/>
    <cellStyle name="Финансовый 3 3 2 3 2 2 3 3 5" xfId="26666" xr:uid="{00000000-0005-0000-0000-00006F760000}"/>
    <cellStyle name="Финансовый 3 3 2 3 2 2 3 3 6" xfId="23872" xr:uid="{00000000-0005-0000-0000-000070760000}"/>
    <cellStyle name="Финансовый 3 3 2 3 2 2 3 3 7" xfId="28674" xr:uid="{00000000-0005-0000-0000-000071760000}"/>
    <cellStyle name="Финансовый 3 3 2 3 2 2 3 3 8" xfId="32701" xr:uid="{00000000-0005-0000-0000-000072760000}"/>
    <cellStyle name="Финансовый 3 3 2 3 2 2 3 3 9" xfId="32297" xr:uid="{00000000-0005-0000-0000-000073760000}"/>
    <cellStyle name="Финансовый 3 3 2 3 2 2 3 4" xfId="18107" xr:uid="{00000000-0005-0000-0000-000074760000}"/>
    <cellStyle name="Финансовый 3 3 2 3 2 2 3 5" xfId="19419" xr:uid="{00000000-0005-0000-0000-000075760000}"/>
    <cellStyle name="Финансовый 3 3 2 3 2 2 3 5 2" xfId="24292" xr:uid="{00000000-0005-0000-0000-000076760000}"/>
    <cellStyle name="Финансовый 3 3 2 3 2 2 3 5 3" xfId="28562" xr:uid="{00000000-0005-0000-0000-000077760000}"/>
    <cellStyle name="Финансовый 3 3 2 3 2 2 3 5 4" xfId="29999" xr:uid="{00000000-0005-0000-0000-000078760000}"/>
    <cellStyle name="Финансовый 3 3 2 3 2 2 3 5 5" xfId="31305" xr:uid="{00000000-0005-0000-0000-000079760000}"/>
    <cellStyle name="Финансовый 3 3 2 3 2 2 3 5 6" xfId="34068" xr:uid="{00000000-0005-0000-0000-00007A760000}"/>
    <cellStyle name="Финансовый 3 3 2 3 2 2 3 5 7" xfId="35404" xr:uid="{00000000-0005-0000-0000-00007B760000}"/>
    <cellStyle name="Финансовый 3 3 2 3 2 3" xfId="10996" xr:uid="{00000000-0005-0000-0000-00007C760000}"/>
    <cellStyle name="Финансовый 3 3 2 3 2 3 2" xfId="13209" xr:uid="{00000000-0005-0000-0000-00007D760000}"/>
    <cellStyle name="Финансовый 3 3 2 3 2 3 3" xfId="15113" xr:uid="{00000000-0005-0000-0000-00007E760000}"/>
    <cellStyle name="Финансовый 3 3 2 3 2 3 3 2" xfId="15867" xr:uid="{00000000-0005-0000-0000-00007F760000}"/>
    <cellStyle name="Финансовый 3 3 2 3 2 3 3 3" xfId="19850" xr:uid="{00000000-0005-0000-0000-000080760000}"/>
    <cellStyle name="Финансовый 3 3 2 3 2 3 3 4" xfId="25285" xr:uid="{00000000-0005-0000-0000-000081760000}"/>
    <cellStyle name="Финансовый 3 3 2 3 2 3 3 5" xfId="26608" xr:uid="{00000000-0005-0000-0000-000082760000}"/>
    <cellStyle name="Финансовый 3 3 2 3 2 3 3 6" xfId="23591" xr:uid="{00000000-0005-0000-0000-000083760000}"/>
    <cellStyle name="Финансовый 3 3 2 3 2 3 3 7" xfId="26797" xr:uid="{00000000-0005-0000-0000-000084760000}"/>
    <cellStyle name="Финансовый 3 3 2 3 2 3 3 8" xfId="33023" xr:uid="{00000000-0005-0000-0000-000085760000}"/>
    <cellStyle name="Финансовый 3 3 2 3 2 3 3 9" xfId="32037" xr:uid="{00000000-0005-0000-0000-000086760000}"/>
    <cellStyle name="Финансовый 3 3 2 3 2 3 4" xfId="17785" xr:uid="{00000000-0005-0000-0000-000087760000}"/>
    <cellStyle name="Финансовый 3 3 2 3 2 3 5" xfId="19097" xr:uid="{00000000-0005-0000-0000-000088760000}"/>
    <cellStyle name="Финансовый 3 3 2 3 2 3 5 2" xfId="22542" xr:uid="{00000000-0005-0000-0000-000089760000}"/>
    <cellStyle name="Финансовый 3 3 2 3 2 3 5 3" xfId="28240" xr:uid="{00000000-0005-0000-0000-00008A760000}"/>
    <cellStyle name="Финансовый 3 3 2 3 2 3 5 4" xfId="29677" xr:uid="{00000000-0005-0000-0000-00008B760000}"/>
    <cellStyle name="Финансовый 3 3 2 3 2 3 5 5" xfId="30983" xr:uid="{00000000-0005-0000-0000-00008C760000}"/>
    <cellStyle name="Финансовый 3 3 2 3 2 3 5 6" xfId="34390" xr:uid="{00000000-0005-0000-0000-00008D760000}"/>
    <cellStyle name="Финансовый 3 3 2 3 2 3 5 7" xfId="35726" xr:uid="{00000000-0005-0000-0000-00008E760000}"/>
    <cellStyle name="Финансовый 3 3 2 3 2 4" xfId="12327" xr:uid="{00000000-0005-0000-0000-00008F760000}"/>
    <cellStyle name="Финансовый 3 3 2 3 2 5" xfId="13857" xr:uid="{00000000-0005-0000-0000-000090760000}"/>
    <cellStyle name="Финансовый 3 3 2 3 2 6" xfId="14465" xr:uid="{00000000-0005-0000-0000-000091760000}"/>
    <cellStyle name="Финансовый 3 3 2 3 2 6 2" xfId="16515" xr:uid="{00000000-0005-0000-0000-000092760000}"/>
    <cellStyle name="Финансовый 3 3 2 3 2 6 3" xfId="20498" xr:uid="{00000000-0005-0000-0000-000093760000}"/>
    <cellStyle name="Финансовый 3 3 2 3 2 6 4" xfId="24960" xr:uid="{00000000-0005-0000-0000-000094760000}"/>
    <cellStyle name="Финансовый 3 3 2 3 2 6 5" xfId="26235" xr:uid="{00000000-0005-0000-0000-000095760000}"/>
    <cellStyle name="Финансовый 3 3 2 3 2 6 6" xfId="22829" xr:uid="{00000000-0005-0000-0000-000096760000}"/>
    <cellStyle name="Финансовый 3 3 2 3 2 6 7" xfId="25977" xr:uid="{00000000-0005-0000-0000-000097760000}"/>
    <cellStyle name="Финансовый 3 3 2 3 2 6 8" xfId="33671" xr:uid="{00000000-0005-0000-0000-000098760000}"/>
    <cellStyle name="Финансовый 3 3 2 3 2 6 9" xfId="32497" xr:uid="{00000000-0005-0000-0000-000099760000}"/>
    <cellStyle name="Финансовый 3 3 2 3 2 7" xfId="17137" xr:uid="{00000000-0005-0000-0000-00009A760000}"/>
    <cellStyle name="Финансовый 3 3 2 3 2 8" xfId="18449" xr:uid="{00000000-0005-0000-0000-00009B760000}"/>
    <cellStyle name="Финансовый 3 3 2 3 2 8 2" xfId="21883" xr:uid="{00000000-0005-0000-0000-00009C760000}"/>
    <cellStyle name="Финансовый 3 3 2 3 2 8 3" xfId="27592" xr:uid="{00000000-0005-0000-0000-00009D760000}"/>
    <cellStyle name="Финансовый 3 3 2 3 2 8 4" xfId="29029" xr:uid="{00000000-0005-0000-0000-00009E760000}"/>
    <cellStyle name="Финансовый 3 3 2 3 2 8 5" xfId="30335" xr:uid="{00000000-0005-0000-0000-00009F760000}"/>
    <cellStyle name="Финансовый 3 3 2 3 2 8 6" xfId="35038" xr:uid="{00000000-0005-0000-0000-0000A0760000}"/>
    <cellStyle name="Финансовый 3 3 2 3 2 8 7" xfId="36374" xr:uid="{00000000-0005-0000-0000-0000A1760000}"/>
    <cellStyle name="Финансовый 3 3 2 3 3" xfId="1202" xr:uid="{00000000-0005-0000-0000-0000A2760000}"/>
    <cellStyle name="Финансовый 3 3 2 3 3 2" xfId="6223" xr:uid="{00000000-0005-0000-0000-0000A3760000}"/>
    <cellStyle name="Финансовый 3 3 2 3 3 2 2" xfId="9859" xr:uid="{00000000-0005-0000-0000-0000A4760000}"/>
    <cellStyle name="Финансовый 3 3 2 3 3 2 2 2" xfId="13503" xr:uid="{00000000-0005-0000-0000-0000A5760000}"/>
    <cellStyle name="Финансовый 3 3 2 3 3 2 2 3" xfId="14819" xr:uid="{00000000-0005-0000-0000-0000A6760000}"/>
    <cellStyle name="Финансовый 3 3 2 3 3 2 2 3 2" xfId="16161" xr:uid="{00000000-0005-0000-0000-0000A7760000}"/>
    <cellStyle name="Финансовый 3 3 2 3 3 2 2 3 3" xfId="20144" xr:uid="{00000000-0005-0000-0000-0000A8760000}"/>
    <cellStyle name="Финансовый 3 3 2 3 3 2 2 3 4" xfId="22198" xr:uid="{00000000-0005-0000-0000-0000A9760000}"/>
    <cellStyle name="Финансовый 3 3 2 3 3 2 2 3 5" xfId="25412" xr:uid="{00000000-0005-0000-0000-0000AA760000}"/>
    <cellStyle name="Финансовый 3 3 2 3 3 2 2 3 6" xfId="21081" xr:uid="{00000000-0005-0000-0000-0000AB760000}"/>
    <cellStyle name="Финансовый 3 3 2 3 3 2 2 3 7" xfId="20998" xr:uid="{00000000-0005-0000-0000-0000AC760000}"/>
    <cellStyle name="Финансовый 3 3 2 3 3 2 2 3 8" xfId="33317" xr:uid="{00000000-0005-0000-0000-0000AD760000}"/>
    <cellStyle name="Финансовый 3 3 2 3 3 2 2 3 9" xfId="31890" xr:uid="{00000000-0005-0000-0000-0000AE760000}"/>
    <cellStyle name="Финансовый 3 3 2 3 3 2 2 4" xfId="17491" xr:uid="{00000000-0005-0000-0000-0000AF760000}"/>
    <cellStyle name="Финансовый 3 3 2 3 3 2 2 5" xfId="18803" xr:uid="{00000000-0005-0000-0000-0000B0760000}"/>
    <cellStyle name="Финансовый 3 3 2 3 3 2 2 5 2" xfId="24356" xr:uid="{00000000-0005-0000-0000-0000B1760000}"/>
    <cellStyle name="Финансовый 3 3 2 3 3 2 2 5 3" xfId="27946" xr:uid="{00000000-0005-0000-0000-0000B2760000}"/>
    <cellStyle name="Финансовый 3 3 2 3 3 2 2 5 4" xfId="29383" xr:uid="{00000000-0005-0000-0000-0000B3760000}"/>
    <cellStyle name="Финансовый 3 3 2 3 3 2 2 5 5" xfId="30689" xr:uid="{00000000-0005-0000-0000-0000B4760000}"/>
    <cellStyle name="Финансовый 3 3 2 3 3 2 2 5 6" xfId="34684" xr:uid="{00000000-0005-0000-0000-0000B5760000}"/>
    <cellStyle name="Финансовый 3 3 2 3 3 2 2 5 7" xfId="36020" xr:uid="{00000000-0005-0000-0000-0000B6760000}"/>
    <cellStyle name="Финансовый 3 3 2 3 3 2 3" xfId="12765" xr:uid="{00000000-0005-0000-0000-0000B7760000}"/>
    <cellStyle name="Финансовый 3 3 2 3 3 2 3 2" xfId="12867" xr:uid="{00000000-0005-0000-0000-0000B8760000}"/>
    <cellStyle name="Финансовый 3 3 2 3 3 2 3 3" xfId="15455" xr:uid="{00000000-0005-0000-0000-0000B9760000}"/>
    <cellStyle name="Финансовый 3 3 2 3 3 2 3 3 2" xfId="15525" xr:uid="{00000000-0005-0000-0000-0000BA760000}"/>
    <cellStyle name="Финансовый 3 3 2 3 3 2 3 3 3" xfId="19508" xr:uid="{00000000-0005-0000-0000-0000BB760000}"/>
    <cellStyle name="Финансовый 3 3 2 3 3 2 3 3 4" xfId="21052" xr:uid="{00000000-0005-0000-0000-0000BC760000}"/>
    <cellStyle name="Финансовый 3 3 2 3 3 2 3 3 5" xfId="26993" xr:uid="{00000000-0005-0000-0000-0000BD760000}"/>
    <cellStyle name="Финансовый 3 3 2 3 3 2 3 3 6" xfId="24295" xr:uid="{00000000-0005-0000-0000-0000BE760000}"/>
    <cellStyle name="Финансовый 3 3 2 3 3 2 3 3 7" xfId="26956" xr:uid="{00000000-0005-0000-0000-0000BF760000}"/>
    <cellStyle name="Финансовый 3 3 2 3 3 2 3 3 8" xfId="32681" xr:uid="{00000000-0005-0000-0000-0000C0760000}"/>
    <cellStyle name="Финансовый 3 3 2 3 3 2 3 3 9" xfId="32188" xr:uid="{00000000-0005-0000-0000-0000C1760000}"/>
    <cellStyle name="Финансовый 3 3 2 3 3 2 3 4" xfId="18127" xr:uid="{00000000-0005-0000-0000-0000C2760000}"/>
    <cellStyle name="Финансовый 3 3 2 3 3 2 3 5" xfId="19439" xr:uid="{00000000-0005-0000-0000-0000C3760000}"/>
    <cellStyle name="Финансовый 3 3 2 3 3 2 3 5 2" xfId="25135" xr:uid="{00000000-0005-0000-0000-0000C4760000}"/>
    <cellStyle name="Финансовый 3 3 2 3 3 2 3 5 3" xfId="28582" xr:uid="{00000000-0005-0000-0000-0000C5760000}"/>
    <cellStyle name="Финансовый 3 3 2 3 3 2 3 5 4" xfId="30019" xr:uid="{00000000-0005-0000-0000-0000C6760000}"/>
    <cellStyle name="Финансовый 3 3 2 3 3 2 3 5 5" xfId="31325" xr:uid="{00000000-0005-0000-0000-0000C7760000}"/>
    <cellStyle name="Финансовый 3 3 2 3 3 2 3 5 6" xfId="34048" xr:uid="{00000000-0005-0000-0000-0000C8760000}"/>
    <cellStyle name="Финансовый 3 3 2 3 3 2 3 5 7" xfId="35384" xr:uid="{00000000-0005-0000-0000-0000C9760000}"/>
    <cellStyle name="Финансовый 3 3 2 3 3 3" xfId="11088" xr:uid="{00000000-0005-0000-0000-0000CA760000}"/>
    <cellStyle name="Финансовый 3 3 2 3 3 3 2" xfId="13188" xr:uid="{00000000-0005-0000-0000-0000CB760000}"/>
    <cellStyle name="Финансовый 3 3 2 3 3 3 3" xfId="15134" xr:uid="{00000000-0005-0000-0000-0000CC760000}"/>
    <cellStyle name="Финансовый 3 3 2 3 3 3 3 2" xfId="15846" xr:uid="{00000000-0005-0000-0000-0000CD760000}"/>
    <cellStyle name="Финансовый 3 3 2 3 3 3 3 3" xfId="19829" xr:uid="{00000000-0005-0000-0000-0000CE760000}"/>
    <cellStyle name="Финансовый 3 3 2 3 3 3 3 4" xfId="23197" xr:uid="{00000000-0005-0000-0000-0000CF760000}"/>
    <cellStyle name="Финансовый 3 3 2 3 3 3 3 5" xfId="24321" xr:uid="{00000000-0005-0000-0000-0000D0760000}"/>
    <cellStyle name="Финансовый 3 3 2 3 3 3 3 6" xfId="21300" xr:uid="{00000000-0005-0000-0000-0000D1760000}"/>
    <cellStyle name="Финансовый 3 3 2 3 3 3 3 7" xfId="20977" xr:uid="{00000000-0005-0000-0000-0000D2760000}"/>
    <cellStyle name="Финансовый 3 3 2 3 3 3 3 8" xfId="33002" xr:uid="{00000000-0005-0000-0000-0000D3760000}"/>
    <cellStyle name="Финансовый 3 3 2 3 3 3 3 9" xfId="32596" xr:uid="{00000000-0005-0000-0000-0000D4760000}"/>
    <cellStyle name="Финансовый 3 3 2 3 3 3 4" xfId="17806" xr:uid="{00000000-0005-0000-0000-0000D5760000}"/>
    <cellStyle name="Финансовый 3 3 2 3 3 3 5" xfId="19118" xr:uid="{00000000-0005-0000-0000-0000D6760000}"/>
    <cellStyle name="Финансовый 3 3 2 3 3 3 5 2" xfId="22394" xr:uid="{00000000-0005-0000-0000-0000D7760000}"/>
    <cellStyle name="Финансовый 3 3 2 3 3 3 5 3" xfId="28261" xr:uid="{00000000-0005-0000-0000-0000D8760000}"/>
    <cellStyle name="Финансовый 3 3 2 3 3 3 5 4" xfId="29698" xr:uid="{00000000-0005-0000-0000-0000D9760000}"/>
    <cellStyle name="Финансовый 3 3 2 3 3 3 5 5" xfId="31004" xr:uid="{00000000-0005-0000-0000-0000DA760000}"/>
    <cellStyle name="Финансовый 3 3 2 3 3 3 5 6" xfId="34369" xr:uid="{00000000-0005-0000-0000-0000DB760000}"/>
    <cellStyle name="Финансовый 3 3 2 3 3 3 5 7" xfId="35705" xr:uid="{00000000-0005-0000-0000-0000DC760000}"/>
    <cellStyle name="Финансовый 3 3 2 3 3 4" xfId="12392" xr:uid="{00000000-0005-0000-0000-0000DD760000}"/>
    <cellStyle name="Финансовый 3 3 2 3 3 5" xfId="13836" xr:uid="{00000000-0005-0000-0000-0000DE760000}"/>
    <cellStyle name="Финансовый 3 3 2 3 3 6" xfId="14486" xr:uid="{00000000-0005-0000-0000-0000DF760000}"/>
    <cellStyle name="Финансовый 3 3 2 3 3 6 2" xfId="16494" xr:uid="{00000000-0005-0000-0000-0000E0760000}"/>
    <cellStyle name="Финансовый 3 3 2 3 3 6 3" xfId="20477" xr:uid="{00000000-0005-0000-0000-0000E1760000}"/>
    <cellStyle name="Финансовый 3 3 2 3 3 6 4" xfId="21070" xr:uid="{00000000-0005-0000-0000-0000E2760000}"/>
    <cellStyle name="Финансовый 3 3 2 3 3 6 5" xfId="26605" xr:uid="{00000000-0005-0000-0000-0000E3760000}"/>
    <cellStyle name="Финансовый 3 3 2 3 3 6 6" xfId="24319" xr:uid="{00000000-0005-0000-0000-0000E4760000}"/>
    <cellStyle name="Финансовый 3 3 2 3 3 6 7" xfId="25648" xr:uid="{00000000-0005-0000-0000-0000E5760000}"/>
    <cellStyle name="Финансовый 3 3 2 3 3 6 8" xfId="33650" xr:uid="{00000000-0005-0000-0000-0000E6760000}"/>
    <cellStyle name="Финансовый 3 3 2 3 3 6 9" xfId="33995" xr:uid="{00000000-0005-0000-0000-0000E7760000}"/>
    <cellStyle name="Финансовый 3 3 2 3 3 7" xfId="17158" xr:uid="{00000000-0005-0000-0000-0000E8760000}"/>
    <cellStyle name="Финансовый 3 3 2 3 3 8" xfId="18470" xr:uid="{00000000-0005-0000-0000-0000E9760000}"/>
    <cellStyle name="Финансовый 3 3 2 3 3 8 2" xfId="22595" xr:uid="{00000000-0005-0000-0000-0000EA760000}"/>
    <cellStyle name="Финансовый 3 3 2 3 3 8 3" xfId="27613" xr:uid="{00000000-0005-0000-0000-0000EB760000}"/>
    <cellStyle name="Финансовый 3 3 2 3 3 8 4" xfId="29050" xr:uid="{00000000-0005-0000-0000-0000EC760000}"/>
    <cellStyle name="Финансовый 3 3 2 3 3 8 5" xfId="30356" xr:uid="{00000000-0005-0000-0000-0000ED760000}"/>
    <cellStyle name="Финансовый 3 3 2 3 3 8 6" xfId="35017" xr:uid="{00000000-0005-0000-0000-0000EE760000}"/>
    <cellStyle name="Финансовый 3 3 2 3 3 8 7" xfId="36353" xr:uid="{00000000-0005-0000-0000-0000EF760000}"/>
    <cellStyle name="Финансовый 3 3 2 3 4" xfId="1252" xr:uid="{00000000-0005-0000-0000-0000F0760000}"/>
    <cellStyle name="Финансовый 3 3 2 3 4 2" xfId="6256" xr:uid="{00000000-0005-0000-0000-0000F1760000}"/>
    <cellStyle name="Финансовый 3 3 2 3 4 2 2" xfId="9909" xr:uid="{00000000-0005-0000-0000-0000F2760000}"/>
    <cellStyle name="Финансовый 3 3 2 3 4 2 2 2" xfId="13488" xr:uid="{00000000-0005-0000-0000-0000F3760000}"/>
    <cellStyle name="Финансовый 3 3 2 3 4 2 2 3" xfId="14834" xr:uid="{00000000-0005-0000-0000-0000F4760000}"/>
    <cellStyle name="Финансовый 3 3 2 3 4 2 2 3 2" xfId="16146" xr:uid="{00000000-0005-0000-0000-0000F5760000}"/>
    <cellStyle name="Финансовый 3 3 2 3 4 2 2 3 3" xfId="20129" xr:uid="{00000000-0005-0000-0000-0000F6760000}"/>
    <cellStyle name="Финансовый 3 3 2 3 4 2 2 3 4" xfId="24305" xr:uid="{00000000-0005-0000-0000-0000F7760000}"/>
    <cellStyle name="Финансовый 3 3 2 3 4 2 2 3 5" xfId="23242" xr:uid="{00000000-0005-0000-0000-0000F8760000}"/>
    <cellStyle name="Финансовый 3 3 2 3 4 2 2 3 6" xfId="27213" xr:uid="{00000000-0005-0000-0000-0000F9760000}"/>
    <cellStyle name="Финансовый 3 3 2 3 4 2 2 3 7" xfId="25902" xr:uid="{00000000-0005-0000-0000-0000FA760000}"/>
    <cellStyle name="Финансовый 3 3 2 3 4 2 2 3 8" xfId="33302" xr:uid="{00000000-0005-0000-0000-0000FB760000}"/>
    <cellStyle name="Финансовый 3 3 2 3 4 2 2 3 9" xfId="31522" xr:uid="{00000000-0005-0000-0000-0000FC760000}"/>
    <cellStyle name="Финансовый 3 3 2 3 4 2 2 4" xfId="17506" xr:uid="{00000000-0005-0000-0000-0000FD760000}"/>
    <cellStyle name="Финансовый 3 3 2 3 4 2 2 5" xfId="18818" xr:uid="{00000000-0005-0000-0000-0000FE760000}"/>
    <cellStyle name="Финансовый 3 3 2 3 4 2 2 5 2" xfId="22523" xr:uid="{00000000-0005-0000-0000-0000FF760000}"/>
    <cellStyle name="Финансовый 3 3 2 3 4 2 2 5 3" xfId="27961" xr:uid="{00000000-0005-0000-0000-000000770000}"/>
    <cellStyle name="Финансовый 3 3 2 3 4 2 2 5 4" xfId="29398" xr:uid="{00000000-0005-0000-0000-000001770000}"/>
    <cellStyle name="Финансовый 3 3 2 3 4 2 2 5 5" xfId="30704" xr:uid="{00000000-0005-0000-0000-000002770000}"/>
    <cellStyle name="Финансовый 3 3 2 3 4 2 2 5 6" xfId="34669" xr:uid="{00000000-0005-0000-0000-000003770000}"/>
    <cellStyle name="Финансовый 3 3 2 3 4 2 2 5 7" xfId="36005" xr:uid="{00000000-0005-0000-0000-000004770000}"/>
    <cellStyle name="Финансовый 3 3 2 3 4 2 3" xfId="12778" xr:uid="{00000000-0005-0000-0000-000005770000}"/>
    <cellStyle name="Финансовый 3 3 2 3 4 2 3 2" xfId="12854" xr:uid="{00000000-0005-0000-0000-000006770000}"/>
    <cellStyle name="Финансовый 3 3 2 3 4 2 3 3" xfId="15468" xr:uid="{00000000-0005-0000-0000-000007770000}"/>
    <cellStyle name="Финансовый 3 3 2 3 4 2 3 3 2" xfId="15512" xr:uid="{00000000-0005-0000-0000-000008770000}"/>
    <cellStyle name="Финансовый 3 3 2 3 4 2 3 3 3" xfId="19495" xr:uid="{00000000-0005-0000-0000-000009770000}"/>
    <cellStyle name="Финансовый 3 3 2 3 4 2 3 3 4" xfId="23780" xr:uid="{00000000-0005-0000-0000-00000A770000}"/>
    <cellStyle name="Финансовый 3 3 2 3 4 2 3 3 5" xfId="24584" xr:uid="{00000000-0005-0000-0000-00000B770000}"/>
    <cellStyle name="Финансовый 3 3 2 3 4 2 3 3 6" xfId="22530" xr:uid="{00000000-0005-0000-0000-00000C770000}"/>
    <cellStyle name="Финансовый 3 3 2 3 4 2 3 3 7" xfId="28697" xr:uid="{00000000-0005-0000-0000-00000D770000}"/>
    <cellStyle name="Финансовый 3 3 2 3 4 2 3 3 8" xfId="32668" xr:uid="{00000000-0005-0000-0000-00000E770000}"/>
    <cellStyle name="Финансовый 3 3 2 3 4 2 3 3 9" xfId="32282" xr:uid="{00000000-0005-0000-0000-00000F770000}"/>
    <cellStyle name="Финансовый 3 3 2 3 4 2 3 4" xfId="18140" xr:uid="{00000000-0005-0000-0000-000010770000}"/>
    <cellStyle name="Финансовый 3 3 2 3 4 2 3 5" xfId="19452" xr:uid="{00000000-0005-0000-0000-000011770000}"/>
    <cellStyle name="Финансовый 3 3 2 3 4 2 3 5 2" xfId="24346" xr:uid="{00000000-0005-0000-0000-000012770000}"/>
    <cellStyle name="Финансовый 3 3 2 3 4 2 3 5 3" xfId="28595" xr:uid="{00000000-0005-0000-0000-000013770000}"/>
    <cellStyle name="Финансовый 3 3 2 3 4 2 3 5 4" xfId="30032" xr:uid="{00000000-0005-0000-0000-000014770000}"/>
    <cellStyle name="Финансовый 3 3 2 3 4 2 3 5 5" xfId="31338" xr:uid="{00000000-0005-0000-0000-000015770000}"/>
    <cellStyle name="Финансовый 3 3 2 3 4 2 3 5 6" xfId="34035" xr:uid="{00000000-0005-0000-0000-000016770000}"/>
    <cellStyle name="Финансовый 3 3 2 3 4 2 3 5 7" xfId="35371" xr:uid="{00000000-0005-0000-0000-000017770000}"/>
    <cellStyle name="Финансовый 3 3 2 3 4 3" xfId="11137" xr:uid="{00000000-0005-0000-0000-000018770000}"/>
    <cellStyle name="Финансовый 3 3 2 3 4 3 2" xfId="13174" xr:uid="{00000000-0005-0000-0000-000019770000}"/>
    <cellStyle name="Финансовый 3 3 2 3 4 3 3" xfId="15148" xr:uid="{00000000-0005-0000-0000-00001A770000}"/>
    <cellStyle name="Финансовый 3 3 2 3 4 3 3 2" xfId="15832" xr:uid="{00000000-0005-0000-0000-00001B770000}"/>
    <cellStyle name="Финансовый 3 3 2 3 4 3 3 3" xfId="19815" xr:uid="{00000000-0005-0000-0000-00001C770000}"/>
    <cellStyle name="Финансовый 3 3 2 3 4 3 3 4" xfId="22157" xr:uid="{00000000-0005-0000-0000-00001D770000}"/>
    <cellStyle name="Финансовый 3 3 2 3 4 3 3 5" xfId="23685" xr:uid="{00000000-0005-0000-0000-00001E770000}"/>
    <cellStyle name="Финансовый 3 3 2 3 4 3 3 6" xfId="26100" xr:uid="{00000000-0005-0000-0000-00001F770000}"/>
    <cellStyle name="Финансовый 3 3 2 3 4 3 3 7" xfId="26453" xr:uid="{00000000-0005-0000-0000-000020770000}"/>
    <cellStyle name="Финансовый 3 3 2 3 4 3 3 8" xfId="32988" xr:uid="{00000000-0005-0000-0000-000021770000}"/>
    <cellStyle name="Финансовый 3 3 2 3 4 3 3 9" xfId="32279" xr:uid="{00000000-0005-0000-0000-000022770000}"/>
    <cellStyle name="Финансовый 3 3 2 3 4 3 4" xfId="17820" xr:uid="{00000000-0005-0000-0000-000023770000}"/>
    <cellStyle name="Финансовый 3 3 2 3 4 3 5" xfId="19132" xr:uid="{00000000-0005-0000-0000-000024770000}"/>
    <cellStyle name="Финансовый 3 3 2 3 4 3 5 2" xfId="22047" xr:uid="{00000000-0005-0000-0000-000025770000}"/>
    <cellStyle name="Финансовый 3 3 2 3 4 3 5 3" xfId="28275" xr:uid="{00000000-0005-0000-0000-000026770000}"/>
    <cellStyle name="Финансовый 3 3 2 3 4 3 5 4" xfId="29712" xr:uid="{00000000-0005-0000-0000-000027770000}"/>
    <cellStyle name="Финансовый 3 3 2 3 4 3 5 5" xfId="31018" xr:uid="{00000000-0005-0000-0000-000028770000}"/>
    <cellStyle name="Финансовый 3 3 2 3 4 3 5 6" xfId="34355" xr:uid="{00000000-0005-0000-0000-000029770000}"/>
    <cellStyle name="Финансовый 3 3 2 3 4 3 5 7" xfId="35691" xr:uid="{00000000-0005-0000-0000-00002A770000}"/>
    <cellStyle name="Финансовый 3 3 2 3 4 4" xfId="12425" xr:uid="{00000000-0005-0000-0000-00002B770000}"/>
    <cellStyle name="Финансовый 3 3 2 3 4 5" xfId="13822" xr:uid="{00000000-0005-0000-0000-00002C770000}"/>
    <cellStyle name="Финансовый 3 3 2 3 4 6" xfId="14500" xr:uid="{00000000-0005-0000-0000-00002D770000}"/>
    <cellStyle name="Финансовый 3 3 2 3 4 6 2" xfId="16480" xr:uid="{00000000-0005-0000-0000-00002E770000}"/>
    <cellStyle name="Финансовый 3 3 2 3 4 6 3" xfId="20463" xr:uid="{00000000-0005-0000-0000-00002F770000}"/>
    <cellStyle name="Финансовый 3 3 2 3 4 6 4" xfId="21611" xr:uid="{00000000-0005-0000-0000-000030770000}"/>
    <cellStyle name="Финансовый 3 3 2 3 4 6 5" xfId="25552" xr:uid="{00000000-0005-0000-0000-000031770000}"/>
    <cellStyle name="Финансовый 3 3 2 3 4 6 6" xfId="22176" xr:uid="{00000000-0005-0000-0000-000032770000}"/>
    <cellStyle name="Финансовый 3 3 2 3 4 6 7" xfId="26961" xr:uid="{00000000-0005-0000-0000-000033770000}"/>
    <cellStyle name="Финансовый 3 3 2 3 4 6 8" xfId="33636" xr:uid="{00000000-0005-0000-0000-000034770000}"/>
    <cellStyle name="Финансовый 3 3 2 3 4 6 9" xfId="31878" xr:uid="{00000000-0005-0000-0000-000035770000}"/>
    <cellStyle name="Финансовый 3 3 2 3 4 7" xfId="17172" xr:uid="{00000000-0005-0000-0000-000036770000}"/>
    <cellStyle name="Финансовый 3 3 2 3 4 8" xfId="18484" xr:uid="{00000000-0005-0000-0000-000037770000}"/>
    <cellStyle name="Финансовый 3 3 2 3 4 8 2" xfId="22984" xr:uid="{00000000-0005-0000-0000-000038770000}"/>
    <cellStyle name="Финансовый 3 3 2 3 4 8 3" xfId="27627" xr:uid="{00000000-0005-0000-0000-000039770000}"/>
    <cellStyle name="Финансовый 3 3 2 3 4 8 4" xfId="29064" xr:uid="{00000000-0005-0000-0000-00003A770000}"/>
    <cellStyle name="Финансовый 3 3 2 3 4 8 5" xfId="30370" xr:uid="{00000000-0005-0000-0000-00003B770000}"/>
    <cellStyle name="Финансовый 3 3 2 3 4 8 6" xfId="35003" xr:uid="{00000000-0005-0000-0000-00003C770000}"/>
    <cellStyle name="Финансовый 3 3 2 3 4 8 7" xfId="36339" xr:uid="{00000000-0005-0000-0000-00003D770000}"/>
    <cellStyle name="Финансовый 3 3 2 3 5" xfId="1695" xr:uid="{00000000-0005-0000-0000-00003E770000}"/>
    <cellStyle name="Финансовый 3 3 2 3 5 2" xfId="8903" xr:uid="{00000000-0005-0000-0000-00003F770000}"/>
    <cellStyle name="Финансовый 3 3 2 3 5 2 2" xfId="13594" xr:uid="{00000000-0005-0000-0000-000040770000}"/>
    <cellStyle name="Финансовый 3 3 2 3 5 2 3" xfId="14728" xr:uid="{00000000-0005-0000-0000-000041770000}"/>
    <cellStyle name="Финансовый 3 3 2 3 5 2 3 2" xfId="16252" xr:uid="{00000000-0005-0000-0000-000042770000}"/>
    <cellStyle name="Финансовый 3 3 2 3 5 2 3 3" xfId="20235" xr:uid="{00000000-0005-0000-0000-000043770000}"/>
    <cellStyle name="Финансовый 3 3 2 3 5 2 3 4" xfId="22986" xr:uid="{00000000-0005-0000-0000-000044770000}"/>
    <cellStyle name="Финансовый 3 3 2 3 5 2 3 5" xfId="23869" xr:uid="{00000000-0005-0000-0000-000045770000}"/>
    <cellStyle name="Финансовый 3 3 2 3 5 2 3 6" xfId="24144" xr:uid="{00000000-0005-0000-0000-000046770000}"/>
    <cellStyle name="Финансовый 3 3 2 3 5 2 3 7" xfId="26324" xr:uid="{00000000-0005-0000-0000-000047770000}"/>
    <cellStyle name="Финансовый 3 3 2 3 5 2 3 8" xfId="33408" xr:uid="{00000000-0005-0000-0000-000048770000}"/>
    <cellStyle name="Финансовый 3 3 2 3 5 2 3 9" xfId="31588" xr:uid="{00000000-0005-0000-0000-000049770000}"/>
    <cellStyle name="Финансовый 3 3 2 3 5 2 4" xfId="17400" xr:uid="{00000000-0005-0000-0000-00004A770000}"/>
    <cellStyle name="Финансовый 3 3 2 3 5 2 5" xfId="18712" xr:uid="{00000000-0005-0000-0000-00004B770000}"/>
    <cellStyle name="Финансовый 3 3 2 3 5 2 5 2" xfId="22056" xr:uid="{00000000-0005-0000-0000-00004C770000}"/>
    <cellStyle name="Финансовый 3 3 2 3 5 2 5 3" xfId="27855" xr:uid="{00000000-0005-0000-0000-00004D770000}"/>
    <cellStyle name="Финансовый 3 3 2 3 5 2 5 4" xfId="29292" xr:uid="{00000000-0005-0000-0000-00004E770000}"/>
    <cellStyle name="Финансовый 3 3 2 3 5 2 5 5" xfId="30598" xr:uid="{00000000-0005-0000-0000-00004F770000}"/>
    <cellStyle name="Финансовый 3 3 2 3 5 2 5 6" xfId="34775" xr:uid="{00000000-0005-0000-0000-000050770000}"/>
    <cellStyle name="Финансовый 3 3 2 3 5 2 5 7" xfId="36111" xr:uid="{00000000-0005-0000-0000-000051770000}"/>
    <cellStyle name="Финансовый 3 3 2 3 5 3" xfId="12686" xr:uid="{00000000-0005-0000-0000-000052770000}"/>
    <cellStyle name="Финансовый 3 3 2 3 5 3 2" xfId="12946" xr:uid="{00000000-0005-0000-0000-000053770000}"/>
    <cellStyle name="Финансовый 3 3 2 3 5 3 3" xfId="15376" xr:uid="{00000000-0005-0000-0000-000054770000}"/>
    <cellStyle name="Финансовый 3 3 2 3 5 3 3 2" xfId="15604" xr:uid="{00000000-0005-0000-0000-000055770000}"/>
    <cellStyle name="Финансовый 3 3 2 3 5 3 3 3" xfId="19587" xr:uid="{00000000-0005-0000-0000-000056770000}"/>
    <cellStyle name="Финансовый 3 3 2 3 5 3 3 4" xfId="22183" xr:uid="{00000000-0005-0000-0000-000057770000}"/>
    <cellStyle name="Финансовый 3 3 2 3 5 3 3 5" xfId="25282" xr:uid="{00000000-0005-0000-0000-000058770000}"/>
    <cellStyle name="Финансовый 3 3 2 3 5 3 3 6" xfId="26756" xr:uid="{00000000-0005-0000-0000-000059770000}"/>
    <cellStyle name="Финансовый 3 3 2 3 5 3 3 7" xfId="24738" xr:uid="{00000000-0005-0000-0000-00005A770000}"/>
    <cellStyle name="Финансовый 3 3 2 3 5 3 3 8" xfId="32760" xr:uid="{00000000-0005-0000-0000-00005B770000}"/>
    <cellStyle name="Финансовый 3 3 2 3 5 3 3 9" xfId="31847" xr:uid="{00000000-0005-0000-0000-00005C770000}"/>
    <cellStyle name="Финансовый 3 3 2 3 5 3 4" xfId="18048" xr:uid="{00000000-0005-0000-0000-00005D770000}"/>
    <cellStyle name="Финансовый 3 3 2 3 5 3 5" xfId="19360" xr:uid="{00000000-0005-0000-0000-00005E770000}"/>
    <cellStyle name="Финансовый 3 3 2 3 5 3 5 2" xfId="24010" xr:uid="{00000000-0005-0000-0000-00005F770000}"/>
    <cellStyle name="Финансовый 3 3 2 3 5 3 5 3" xfId="28503" xr:uid="{00000000-0005-0000-0000-000060770000}"/>
    <cellStyle name="Финансовый 3 3 2 3 5 3 5 4" xfId="29940" xr:uid="{00000000-0005-0000-0000-000061770000}"/>
    <cellStyle name="Финансовый 3 3 2 3 5 3 5 5" xfId="31246" xr:uid="{00000000-0005-0000-0000-000062770000}"/>
    <cellStyle name="Финансовый 3 3 2 3 5 3 5 6" xfId="34127" xr:uid="{00000000-0005-0000-0000-000063770000}"/>
    <cellStyle name="Финансовый 3 3 2 3 5 3 5 7" xfId="35463" xr:uid="{00000000-0005-0000-0000-000064770000}"/>
    <cellStyle name="Финансовый 3 3 2 3 6" xfId="10578" xr:uid="{00000000-0005-0000-0000-000065770000}"/>
    <cellStyle name="Финансовый 3 3 2 3 6 2" xfId="13227" xr:uid="{00000000-0005-0000-0000-000066770000}"/>
    <cellStyle name="Финансовый 3 3 2 3 6 3" xfId="15095" xr:uid="{00000000-0005-0000-0000-000067770000}"/>
    <cellStyle name="Финансовый 3 3 2 3 6 3 2" xfId="15885" xr:uid="{00000000-0005-0000-0000-000068770000}"/>
    <cellStyle name="Финансовый 3 3 2 3 6 3 3" xfId="19868" xr:uid="{00000000-0005-0000-0000-000069770000}"/>
    <cellStyle name="Финансовый 3 3 2 3 6 3 4" xfId="24477" xr:uid="{00000000-0005-0000-0000-00006A770000}"/>
    <cellStyle name="Финансовый 3 3 2 3 6 3 5" xfId="23091" xr:uid="{00000000-0005-0000-0000-00006B770000}"/>
    <cellStyle name="Финансовый 3 3 2 3 6 3 6" xfId="27027" xr:uid="{00000000-0005-0000-0000-00006C770000}"/>
    <cellStyle name="Финансовый 3 3 2 3 6 3 7" xfId="24833" xr:uid="{00000000-0005-0000-0000-00006D770000}"/>
    <cellStyle name="Финансовый 3 3 2 3 6 3 8" xfId="33041" xr:uid="{00000000-0005-0000-0000-00006E770000}"/>
    <cellStyle name="Финансовый 3 3 2 3 6 3 9" xfId="32611" xr:uid="{00000000-0005-0000-0000-00006F770000}"/>
    <cellStyle name="Финансовый 3 3 2 3 6 4" xfId="17767" xr:uid="{00000000-0005-0000-0000-000070770000}"/>
    <cellStyle name="Финансовый 3 3 2 3 6 5" xfId="19079" xr:uid="{00000000-0005-0000-0000-000071770000}"/>
    <cellStyle name="Финансовый 3 3 2 3 6 5 2" xfId="24389" xr:uid="{00000000-0005-0000-0000-000072770000}"/>
    <cellStyle name="Финансовый 3 3 2 3 6 5 3" xfId="28222" xr:uid="{00000000-0005-0000-0000-000073770000}"/>
    <cellStyle name="Финансовый 3 3 2 3 6 5 4" xfId="29659" xr:uid="{00000000-0005-0000-0000-000074770000}"/>
    <cellStyle name="Финансовый 3 3 2 3 6 5 5" xfId="30965" xr:uid="{00000000-0005-0000-0000-000075770000}"/>
    <cellStyle name="Финансовый 3 3 2 3 6 5 6" xfId="34408" xr:uid="{00000000-0005-0000-0000-000076770000}"/>
    <cellStyle name="Финансовый 3 3 2 3 6 5 7" xfId="35744" xr:uid="{00000000-0005-0000-0000-000077770000}"/>
    <cellStyle name="Финансовый 3 3 2 3 7" xfId="11577" xr:uid="{00000000-0005-0000-0000-000078770000}"/>
    <cellStyle name="Финансовый 3 3 2 3 8" xfId="13875" xr:uid="{00000000-0005-0000-0000-000079770000}"/>
    <cellStyle name="Финансовый 3 3 2 3 9" xfId="14447" xr:uid="{00000000-0005-0000-0000-00007A770000}"/>
    <cellStyle name="Финансовый 3 3 2 3 9 2" xfId="16533" xr:uid="{00000000-0005-0000-0000-00007B770000}"/>
    <cellStyle name="Финансовый 3 3 2 3 9 3" xfId="20516" xr:uid="{00000000-0005-0000-0000-00007C770000}"/>
    <cellStyle name="Финансовый 3 3 2 3 9 4" xfId="23216" xr:uid="{00000000-0005-0000-0000-00007D770000}"/>
    <cellStyle name="Финансовый 3 3 2 3 9 5" xfId="23580" xr:uid="{00000000-0005-0000-0000-00007E770000}"/>
    <cellStyle name="Финансовый 3 3 2 3 9 6" xfId="20924" xr:uid="{00000000-0005-0000-0000-00007F770000}"/>
    <cellStyle name="Финансовый 3 3 2 3 9 7" xfId="22144" xr:uid="{00000000-0005-0000-0000-000080770000}"/>
    <cellStyle name="Финансовый 3 3 2 3 9 8" xfId="33689" xr:uid="{00000000-0005-0000-0000-000081770000}"/>
    <cellStyle name="Финансовый 3 3 2 3 9 9" xfId="32480" xr:uid="{00000000-0005-0000-0000-000082770000}"/>
    <cellStyle name="Финансовый 3 3 2 4" xfId="1105" xr:uid="{00000000-0005-0000-0000-000083770000}"/>
    <cellStyle name="Финансовый 3 3 2 4 2" xfId="6159" xr:uid="{00000000-0005-0000-0000-000084770000}"/>
    <cellStyle name="Финансовый 3 3 2 4 2 2" xfId="9766" xr:uid="{00000000-0005-0000-0000-000085770000}"/>
    <cellStyle name="Финансовый 3 3 2 4 2 2 2" xfId="13525" xr:uid="{00000000-0005-0000-0000-000086770000}"/>
    <cellStyle name="Финансовый 3 3 2 4 2 2 3" xfId="14797" xr:uid="{00000000-0005-0000-0000-000087770000}"/>
    <cellStyle name="Финансовый 3 3 2 4 2 2 3 2" xfId="16183" xr:uid="{00000000-0005-0000-0000-000088770000}"/>
    <cellStyle name="Финансовый 3 3 2 4 2 2 3 3" xfId="20166" xr:uid="{00000000-0005-0000-0000-000089770000}"/>
    <cellStyle name="Финансовый 3 3 2 4 2 2 3 4" xfId="22761" xr:uid="{00000000-0005-0000-0000-00008A770000}"/>
    <cellStyle name="Финансовый 3 3 2 4 2 2 3 5" xfId="25957" xr:uid="{00000000-0005-0000-0000-00008B770000}"/>
    <cellStyle name="Финансовый 3 3 2 4 2 2 3 6" xfId="23627" xr:uid="{00000000-0005-0000-0000-00008C770000}"/>
    <cellStyle name="Финансовый 3 3 2 4 2 2 3 7" xfId="28650" xr:uid="{00000000-0005-0000-0000-00008D770000}"/>
    <cellStyle name="Финансовый 3 3 2 4 2 2 3 8" xfId="33339" xr:uid="{00000000-0005-0000-0000-00008E770000}"/>
    <cellStyle name="Финансовый 3 3 2 4 2 2 3 9" xfId="32205" xr:uid="{00000000-0005-0000-0000-00008F770000}"/>
    <cellStyle name="Финансовый 3 3 2 4 2 2 4" xfId="17469" xr:uid="{00000000-0005-0000-0000-000090770000}"/>
    <cellStyle name="Финансовый 3 3 2 4 2 2 5" xfId="18781" xr:uid="{00000000-0005-0000-0000-000091770000}"/>
    <cellStyle name="Финансовый 3 3 2 4 2 2 5 2" xfId="23988" xr:uid="{00000000-0005-0000-0000-000092770000}"/>
    <cellStyle name="Финансовый 3 3 2 4 2 2 5 3" xfId="27924" xr:uid="{00000000-0005-0000-0000-000093770000}"/>
    <cellStyle name="Финансовый 3 3 2 4 2 2 5 4" xfId="29361" xr:uid="{00000000-0005-0000-0000-000094770000}"/>
    <cellStyle name="Финансовый 3 3 2 4 2 2 5 5" xfId="30667" xr:uid="{00000000-0005-0000-0000-000095770000}"/>
    <cellStyle name="Финансовый 3 3 2 4 2 2 5 6" xfId="34706" xr:uid="{00000000-0005-0000-0000-000096770000}"/>
    <cellStyle name="Финансовый 3 3 2 4 2 2 5 7" xfId="36042" xr:uid="{00000000-0005-0000-0000-000097770000}"/>
    <cellStyle name="Финансовый 3 3 2 4 2 3" xfId="12746" xr:uid="{00000000-0005-0000-0000-000098770000}"/>
    <cellStyle name="Финансовый 3 3 2 4 2 3 2" xfId="12886" xr:uid="{00000000-0005-0000-0000-000099770000}"/>
    <cellStyle name="Финансовый 3 3 2 4 2 3 3" xfId="15436" xr:uid="{00000000-0005-0000-0000-00009A770000}"/>
    <cellStyle name="Финансовый 3 3 2 4 2 3 3 2" xfId="15544" xr:uid="{00000000-0005-0000-0000-00009B770000}"/>
    <cellStyle name="Финансовый 3 3 2 4 2 3 3 3" xfId="19527" xr:uid="{00000000-0005-0000-0000-00009C770000}"/>
    <cellStyle name="Финансовый 3 3 2 4 2 3 3 4" xfId="24299" xr:uid="{00000000-0005-0000-0000-00009D770000}"/>
    <cellStyle name="Финансовый 3 3 2 4 2 3 3 5" xfId="26375" xr:uid="{00000000-0005-0000-0000-00009E770000}"/>
    <cellStyle name="Финансовый 3 3 2 4 2 3 3 6" xfId="24372" xr:uid="{00000000-0005-0000-0000-00009F770000}"/>
    <cellStyle name="Финансовый 3 3 2 4 2 3 3 7" xfId="28649" xr:uid="{00000000-0005-0000-0000-0000A0770000}"/>
    <cellStyle name="Финансовый 3 3 2 4 2 3 3 8" xfId="32700" xr:uid="{00000000-0005-0000-0000-0000A1770000}"/>
    <cellStyle name="Финансовый 3 3 2 4 2 3 3 9" xfId="32353" xr:uid="{00000000-0005-0000-0000-0000A2770000}"/>
    <cellStyle name="Финансовый 3 3 2 4 2 3 4" xfId="18108" xr:uid="{00000000-0005-0000-0000-0000A3770000}"/>
    <cellStyle name="Финансовый 3 3 2 4 2 3 5" xfId="19420" xr:uid="{00000000-0005-0000-0000-0000A4770000}"/>
    <cellStyle name="Финансовый 3 3 2 4 2 3 5 2" xfId="24108" xr:uid="{00000000-0005-0000-0000-0000A5770000}"/>
    <cellStyle name="Финансовый 3 3 2 4 2 3 5 3" xfId="28563" xr:uid="{00000000-0005-0000-0000-0000A6770000}"/>
    <cellStyle name="Финансовый 3 3 2 4 2 3 5 4" xfId="30000" xr:uid="{00000000-0005-0000-0000-0000A7770000}"/>
    <cellStyle name="Финансовый 3 3 2 4 2 3 5 5" xfId="31306" xr:uid="{00000000-0005-0000-0000-0000A8770000}"/>
    <cellStyle name="Финансовый 3 3 2 4 2 3 5 6" xfId="34067" xr:uid="{00000000-0005-0000-0000-0000A9770000}"/>
    <cellStyle name="Финансовый 3 3 2 4 2 3 5 7" xfId="35403" xr:uid="{00000000-0005-0000-0000-0000AA770000}"/>
    <cellStyle name="Финансовый 3 3 2 4 3" xfId="10997" xr:uid="{00000000-0005-0000-0000-0000AB770000}"/>
    <cellStyle name="Финансовый 3 3 2 4 3 2" xfId="13208" xr:uid="{00000000-0005-0000-0000-0000AC770000}"/>
    <cellStyle name="Финансовый 3 3 2 4 3 3" xfId="15114" xr:uid="{00000000-0005-0000-0000-0000AD770000}"/>
    <cellStyle name="Финансовый 3 3 2 4 3 3 2" xfId="15866" xr:uid="{00000000-0005-0000-0000-0000AE770000}"/>
    <cellStyle name="Финансовый 3 3 2 4 3 3 3" xfId="19849" xr:uid="{00000000-0005-0000-0000-0000AF770000}"/>
    <cellStyle name="Финансовый 3 3 2 4 3 3 4" xfId="23069" xr:uid="{00000000-0005-0000-0000-0000B0770000}"/>
    <cellStyle name="Финансовый 3 3 2 4 3 3 5" xfId="22556" xr:uid="{00000000-0005-0000-0000-0000B1770000}"/>
    <cellStyle name="Финансовый 3 3 2 4 3 3 6" xfId="25506" xr:uid="{00000000-0005-0000-0000-0000B2770000}"/>
    <cellStyle name="Финансовый 3 3 2 4 3 3 7" xfId="27047" xr:uid="{00000000-0005-0000-0000-0000B3770000}"/>
    <cellStyle name="Финансовый 3 3 2 4 3 3 8" xfId="33022" xr:uid="{00000000-0005-0000-0000-0000B4770000}"/>
    <cellStyle name="Финансовый 3 3 2 4 3 3 9" xfId="32098" xr:uid="{00000000-0005-0000-0000-0000B5770000}"/>
    <cellStyle name="Финансовый 3 3 2 4 3 4" xfId="17786" xr:uid="{00000000-0005-0000-0000-0000B6770000}"/>
    <cellStyle name="Финансовый 3 3 2 4 3 5" xfId="19098" xr:uid="{00000000-0005-0000-0000-0000B7770000}"/>
    <cellStyle name="Финансовый 3 3 2 4 3 5 2" xfId="22489" xr:uid="{00000000-0005-0000-0000-0000B8770000}"/>
    <cellStyle name="Финансовый 3 3 2 4 3 5 3" xfId="28241" xr:uid="{00000000-0005-0000-0000-0000B9770000}"/>
    <cellStyle name="Финансовый 3 3 2 4 3 5 4" xfId="29678" xr:uid="{00000000-0005-0000-0000-0000BA770000}"/>
    <cellStyle name="Финансовый 3 3 2 4 3 5 5" xfId="30984" xr:uid="{00000000-0005-0000-0000-0000BB770000}"/>
    <cellStyle name="Финансовый 3 3 2 4 3 5 6" xfId="34389" xr:uid="{00000000-0005-0000-0000-0000BC770000}"/>
    <cellStyle name="Финансовый 3 3 2 4 3 5 7" xfId="35725" xr:uid="{00000000-0005-0000-0000-0000BD770000}"/>
    <cellStyle name="Финансовый 3 3 2 4 4" xfId="12328" xr:uid="{00000000-0005-0000-0000-0000BE770000}"/>
    <cellStyle name="Финансовый 3 3 2 4 5" xfId="13856" xr:uid="{00000000-0005-0000-0000-0000BF770000}"/>
    <cellStyle name="Финансовый 3 3 2 4 6" xfId="14466" xr:uid="{00000000-0005-0000-0000-0000C0770000}"/>
    <cellStyle name="Финансовый 3 3 2 4 6 2" xfId="16514" xr:uid="{00000000-0005-0000-0000-0000C1770000}"/>
    <cellStyle name="Финансовый 3 3 2 4 6 3" xfId="20497" xr:uid="{00000000-0005-0000-0000-0000C2770000}"/>
    <cellStyle name="Финансовый 3 3 2 4 6 4" xfId="24618" xr:uid="{00000000-0005-0000-0000-0000C3770000}"/>
    <cellStyle name="Финансовый 3 3 2 4 6 5" xfId="21356" xr:uid="{00000000-0005-0000-0000-0000C4770000}"/>
    <cellStyle name="Финансовый 3 3 2 4 6 6" xfId="27041" xr:uid="{00000000-0005-0000-0000-0000C5770000}"/>
    <cellStyle name="Финансовый 3 3 2 4 6 7" xfId="26328" xr:uid="{00000000-0005-0000-0000-0000C6770000}"/>
    <cellStyle name="Финансовый 3 3 2 4 6 8" xfId="33670" xr:uid="{00000000-0005-0000-0000-0000C7770000}"/>
    <cellStyle name="Финансовый 3 3 2 4 6 9" xfId="32632" xr:uid="{00000000-0005-0000-0000-0000C8770000}"/>
    <cellStyle name="Финансовый 3 3 2 4 7" xfId="17138" xr:uid="{00000000-0005-0000-0000-0000C9770000}"/>
    <cellStyle name="Финансовый 3 3 2 4 8" xfId="18450" xr:uid="{00000000-0005-0000-0000-0000CA770000}"/>
    <cellStyle name="Финансовый 3 3 2 4 8 2" xfId="21873" xr:uid="{00000000-0005-0000-0000-0000CB770000}"/>
    <cellStyle name="Финансовый 3 3 2 4 8 3" xfId="27593" xr:uid="{00000000-0005-0000-0000-0000CC770000}"/>
    <cellStyle name="Финансовый 3 3 2 4 8 4" xfId="29030" xr:uid="{00000000-0005-0000-0000-0000CD770000}"/>
    <cellStyle name="Финансовый 3 3 2 4 8 5" xfId="30336" xr:uid="{00000000-0005-0000-0000-0000CE770000}"/>
    <cellStyle name="Финансовый 3 3 2 4 8 6" xfId="35037" xr:uid="{00000000-0005-0000-0000-0000CF770000}"/>
    <cellStyle name="Финансовый 3 3 2 4 8 7" xfId="36373" xr:uid="{00000000-0005-0000-0000-0000D0770000}"/>
    <cellStyle name="Финансовый 3 3 2 5" xfId="1300" xr:uid="{00000000-0005-0000-0000-0000D1770000}"/>
    <cellStyle name="Финансовый 3 3 2 5 2" xfId="8004" xr:uid="{00000000-0005-0000-0000-0000D2770000}"/>
    <cellStyle name="Финансовый 3 3 2 5 2 2" xfId="13730" xr:uid="{00000000-0005-0000-0000-0000D3770000}"/>
    <cellStyle name="Финансовый 3 3 2 5 2 3" xfId="14592" xr:uid="{00000000-0005-0000-0000-0000D4770000}"/>
    <cellStyle name="Финансовый 3 3 2 5 2 3 2" xfId="16388" xr:uid="{00000000-0005-0000-0000-0000D5770000}"/>
    <cellStyle name="Финансовый 3 3 2 5 2 3 3" xfId="20371" xr:uid="{00000000-0005-0000-0000-0000D6770000}"/>
    <cellStyle name="Финансовый 3 3 2 5 2 3 4" xfId="24429" xr:uid="{00000000-0005-0000-0000-0000D7770000}"/>
    <cellStyle name="Финансовый 3 3 2 5 2 3 5" xfId="24284" xr:uid="{00000000-0005-0000-0000-0000D8770000}"/>
    <cellStyle name="Финансовый 3 3 2 5 2 3 6" xfId="23893" xr:uid="{00000000-0005-0000-0000-0000D9770000}"/>
    <cellStyle name="Финансовый 3 3 2 5 2 3 7" xfId="26996" xr:uid="{00000000-0005-0000-0000-0000DA770000}"/>
    <cellStyle name="Финансовый 3 3 2 5 2 3 8" xfId="33544" xr:uid="{00000000-0005-0000-0000-0000DB770000}"/>
    <cellStyle name="Финансовый 3 3 2 5 2 3 9" xfId="31854" xr:uid="{00000000-0005-0000-0000-0000DC770000}"/>
    <cellStyle name="Финансовый 3 3 2 5 2 4" xfId="17264" xr:uid="{00000000-0005-0000-0000-0000DD770000}"/>
    <cellStyle name="Финансовый 3 3 2 5 2 5" xfId="18576" xr:uid="{00000000-0005-0000-0000-0000DE770000}"/>
    <cellStyle name="Финансовый 3 3 2 5 2 5 2" xfId="21787" xr:uid="{00000000-0005-0000-0000-0000DF770000}"/>
    <cellStyle name="Финансовый 3 3 2 5 2 5 3" xfId="27719" xr:uid="{00000000-0005-0000-0000-0000E0770000}"/>
    <cellStyle name="Финансовый 3 3 2 5 2 5 4" xfId="29156" xr:uid="{00000000-0005-0000-0000-0000E1770000}"/>
    <cellStyle name="Финансовый 3 3 2 5 2 5 5" xfId="30462" xr:uid="{00000000-0005-0000-0000-0000E2770000}"/>
    <cellStyle name="Финансовый 3 3 2 5 2 5 6" xfId="34911" xr:uid="{00000000-0005-0000-0000-0000E3770000}"/>
    <cellStyle name="Финансовый 3 3 2 5 2 5 7" xfId="36247" xr:uid="{00000000-0005-0000-0000-0000E4770000}"/>
    <cellStyle name="Финансовый 3 3 2 5 3" xfId="12550" xr:uid="{00000000-0005-0000-0000-0000E5770000}"/>
    <cellStyle name="Финансовый 3 3 2 5 3 2" xfId="13082" xr:uid="{00000000-0005-0000-0000-0000E6770000}"/>
    <cellStyle name="Финансовый 3 3 2 5 3 3" xfId="15240" xr:uid="{00000000-0005-0000-0000-0000E7770000}"/>
    <cellStyle name="Финансовый 3 3 2 5 3 3 2" xfId="15740" xr:uid="{00000000-0005-0000-0000-0000E8770000}"/>
    <cellStyle name="Финансовый 3 3 2 5 3 3 3" xfId="19723" xr:uid="{00000000-0005-0000-0000-0000E9770000}"/>
    <cellStyle name="Финансовый 3 3 2 5 3 3 4" xfId="23134" xr:uid="{00000000-0005-0000-0000-0000EA770000}"/>
    <cellStyle name="Финансовый 3 3 2 5 3 3 5" xfId="26761" xr:uid="{00000000-0005-0000-0000-0000EB770000}"/>
    <cellStyle name="Финансовый 3 3 2 5 3 3 6" xfId="21047" xr:uid="{00000000-0005-0000-0000-0000EC770000}"/>
    <cellStyle name="Финансовый 3 3 2 5 3 3 7" xfId="26024" xr:uid="{00000000-0005-0000-0000-0000ED770000}"/>
    <cellStyle name="Финансовый 3 3 2 5 3 3 8" xfId="32896" xr:uid="{00000000-0005-0000-0000-0000EE770000}"/>
    <cellStyle name="Финансовый 3 3 2 5 3 3 9" xfId="32221" xr:uid="{00000000-0005-0000-0000-0000EF770000}"/>
    <cellStyle name="Финансовый 3 3 2 5 3 4" xfId="17912" xr:uid="{00000000-0005-0000-0000-0000F0770000}"/>
    <cellStyle name="Финансовый 3 3 2 5 3 5" xfId="19224" xr:uid="{00000000-0005-0000-0000-0000F1770000}"/>
    <cellStyle name="Финансовый 3 3 2 5 3 5 2" xfId="22857" xr:uid="{00000000-0005-0000-0000-0000F2770000}"/>
    <cellStyle name="Финансовый 3 3 2 5 3 5 3" xfId="28367" xr:uid="{00000000-0005-0000-0000-0000F3770000}"/>
    <cellStyle name="Финансовый 3 3 2 5 3 5 4" xfId="29804" xr:uid="{00000000-0005-0000-0000-0000F4770000}"/>
    <cellStyle name="Финансовый 3 3 2 5 3 5 5" xfId="31110" xr:uid="{00000000-0005-0000-0000-0000F5770000}"/>
    <cellStyle name="Финансовый 3 3 2 5 3 5 6" xfId="34263" xr:uid="{00000000-0005-0000-0000-0000F6770000}"/>
    <cellStyle name="Финансовый 3 3 2 5 3 5 7" xfId="35599" xr:uid="{00000000-0005-0000-0000-0000F7770000}"/>
    <cellStyle name="Финансовый 3 3 2 6" xfId="10120" xr:uid="{00000000-0005-0000-0000-0000F8770000}"/>
    <cellStyle name="Финансовый 3 3 2 6 2" xfId="13284" xr:uid="{00000000-0005-0000-0000-0000F9770000}"/>
    <cellStyle name="Финансовый 3 3 2 6 3" xfId="15038" xr:uid="{00000000-0005-0000-0000-0000FA770000}"/>
    <cellStyle name="Финансовый 3 3 2 6 3 2" xfId="15942" xr:uid="{00000000-0005-0000-0000-0000FB770000}"/>
    <cellStyle name="Финансовый 3 3 2 6 3 3" xfId="19925" xr:uid="{00000000-0005-0000-0000-0000FC770000}"/>
    <cellStyle name="Финансовый 3 3 2 6 3 4" xfId="23942" xr:uid="{00000000-0005-0000-0000-0000FD770000}"/>
    <cellStyle name="Финансовый 3 3 2 6 3 5" xfId="20851" xr:uid="{00000000-0005-0000-0000-0000FE770000}"/>
    <cellStyle name="Финансовый 3 3 2 6 3 6" xfId="25128" xr:uid="{00000000-0005-0000-0000-0000FF770000}"/>
    <cellStyle name="Финансовый 3 3 2 6 3 7" xfId="26581" xr:uid="{00000000-0005-0000-0000-000000780000}"/>
    <cellStyle name="Финансовый 3 3 2 6 3 8" xfId="33098" xr:uid="{00000000-0005-0000-0000-000001780000}"/>
    <cellStyle name="Финансовый 3 3 2 6 3 9" xfId="31922" xr:uid="{00000000-0005-0000-0000-000002780000}"/>
    <cellStyle name="Финансовый 3 3 2 6 4" xfId="17710" xr:uid="{00000000-0005-0000-0000-000003780000}"/>
    <cellStyle name="Финансовый 3 3 2 6 5" xfId="19022" xr:uid="{00000000-0005-0000-0000-000004780000}"/>
    <cellStyle name="Финансовый 3 3 2 6 5 2" xfId="25268" xr:uid="{00000000-0005-0000-0000-000005780000}"/>
    <cellStyle name="Финансовый 3 3 2 6 5 3" xfId="28165" xr:uid="{00000000-0005-0000-0000-000006780000}"/>
    <cellStyle name="Финансовый 3 3 2 6 5 4" xfId="29602" xr:uid="{00000000-0005-0000-0000-000007780000}"/>
    <cellStyle name="Финансовый 3 3 2 6 5 5" xfId="30908" xr:uid="{00000000-0005-0000-0000-000008780000}"/>
    <cellStyle name="Финансовый 3 3 2 6 5 6" xfId="34465" xr:uid="{00000000-0005-0000-0000-000009780000}"/>
    <cellStyle name="Финансовый 3 3 2 6 5 7" xfId="35801" xr:uid="{00000000-0005-0000-0000-00000A780000}"/>
    <cellStyle name="Финансовый 3 3 2 7" xfId="11185" xr:uid="{00000000-0005-0000-0000-00000B780000}"/>
    <cellStyle name="Финансовый 3 3 2 8" xfId="13932" xr:uid="{00000000-0005-0000-0000-00000C780000}"/>
    <cellStyle name="Финансовый 3 3 2 9" xfId="14390" xr:uid="{00000000-0005-0000-0000-00000D780000}"/>
    <cellStyle name="Финансовый 3 3 2 9 2" xfId="16590" xr:uid="{00000000-0005-0000-0000-00000E780000}"/>
    <cellStyle name="Финансовый 3 3 2 9 3" xfId="20573" xr:uid="{00000000-0005-0000-0000-00000F780000}"/>
    <cellStyle name="Финансовый 3 3 2 9 4" xfId="23099" xr:uid="{00000000-0005-0000-0000-000010780000}"/>
    <cellStyle name="Финансовый 3 3 2 9 5" xfId="25562" xr:uid="{00000000-0005-0000-0000-000011780000}"/>
    <cellStyle name="Финансовый 3 3 2 9 6" xfId="26297" xr:uid="{00000000-0005-0000-0000-000012780000}"/>
    <cellStyle name="Финансовый 3 3 2 9 7" xfId="23208" xr:uid="{00000000-0005-0000-0000-000013780000}"/>
    <cellStyle name="Финансовый 3 3 2 9 8" xfId="33746" xr:uid="{00000000-0005-0000-0000-000014780000}"/>
    <cellStyle name="Финансовый 3 3 2 9 9" xfId="32635" xr:uid="{00000000-0005-0000-0000-000015780000}"/>
    <cellStyle name="Финансовый 3 3 20" xfId="11178" xr:uid="{00000000-0005-0000-0000-000016780000}"/>
    <cellStyle name="Финансовый 3 3 21" xfId="12797" xr:uid="{00000000-0005-0000-0000-000017780000}"/>
    <cellStyle name="Финансовый 3 3 21 2" xfId="12804" xr:uid="{00000000-0005-0000-0000-000018780000}"/>
    <cellStyle name="Финансовый 3 3 21 2 2" xfId="12839" xr:uid="{00000000-0005-0000-0000-000019780000}"/>
    <cellStyle name="Финансовый 3 3 21 2 3" xfId="15483" xr:uid="{00000000-0005-0000-0000-00001A780000}"/>
    <cellStyle name="Финансовый 3 3 21 2 3 2" xfId="15497" xr:uid="{00000000-0005-0000-0000-00001B780000}"/>
    <cellStyle name="Финансовый 3 3 21 2 3 3" xfId="19480" xr:uid="{00000000-0005-0000-0000-00001C780000}"/>
    <cellStyle name="Финансовый 3 3 21 2 3 4" xfId="24521" xr:uid="{00000000-0005-0000-0000-00001D780000}"/>
    <cellStyle name="Финансовый 3 3 21 2 3 5" xfId="20845" xr:uid="{00000000-0005-0000-0000-00001E780000}"/>
    <cellStyle name="Финансовый 3 3 21 2 3 6" xfId="23465" xr:uid="{00000000-0005-0000-0000-00001F780000}"/>
    <cellStyle name="Финансовый 3 3 21 2 3 7" xfId="21156" xr:uid="{00000000-0005-0000-0000-000020780000}"/>
    <cellStyle name="Финансовый 3 3 21 2 3 8" xfId="32653" xr:uid="{00000000-0005-0000-0000-000021780000}"/>
    <cellStyle name="Финансовый 3 3 21 2 3 9" xfId="32482" xr:uid="{00000000-0005-0000-0000-000022780000}"/>
    <cellStyle name="Финансовый 3 3 21 2 4" xfId="18155" xr:uid="{00000000-0005-0000-0000-000023780000}"/>
    <cellStyle name="Финансовый 3 3 21 2 5" xfId="19467" xr:uid="{00000000-0005-0000-0000-000024780000}"/>
    <cellStyle name="Финансовый 3 3 21 2 5 2" xfId="22515" xr:uid="{00000000-0005-0000-0000-000025780000}"/>
    <cellStyle name="Финансовый 3 3 21 2 5 3" xfId="28610" xr:uid="{00000000-0005-0000-0000-000026780000}"/>
    <cellStyle name="Финансовый 3 3 21 2 5 4" xfId="30047" xr:uid="{00000000-0005-0000-0000-000027780000}"/>
    <cellStyle name="Финансовый 3 3 21 2 5 5" xfId="31353" xr:uid="{00000000-0005-0000-0000-000028780000}"/>
    <cellStyle name="Финансовый 3 3 21 2 5 6" xfId="34020" xr:uid="{00000000-0005-0000-0000-000029780000}"/>
    <cellStyle name="Финансовый 3 3 21 2 5 7" xfId="35356" xr:uid="{00000000-0005-0000-0000-00002A780000}"/>
    <cellStyle name="Финансовый 3 3 21 3" xfId="12843" xr:uid="{00000000-0005-0000-0000-00002B780000}"/>
    <cellStyle name="Финансовый 3 3 21 4" xfId="15479" xr:uid="{00000000-0005-0000-0000-00002C780000}"/>
    <cellStyle name="Финансовый 3 3 21 4 2" xfId="15501" xr:uid="{00000000-0005-0000-0000-00002D780000}"/>
    <cellStyle name="Финансовый 3 3 21 4 3" xfId="19484" xr:uid="{00000000-0005-0000-0000-00002E780000}"/>
    <cellStyle name="Финансовый 3 3 21 4 4" xfId="25239" xr:uid="{00000000-0005-0000-0000-00002F780000}"/>
    <cellStyle name="Финансовый 3 3 21 4 5" xfId="25438" xr:uid="{00000000-0005-0000-0000-000030780000}"/>
    <cellStyle name="Финансовый 3 3 21 4 6" xfId="26450" xr:uid="{00000000-0005-0000-0000-000031780000}"/>
    <cellStyle name="Финансовый 3 3 21 4 7" xfId="24591" xr:uid="{00000000-0005-0000-0000-000032780000}"/>
    <cellStyle name="Финансовый 3 3 21 4 8" xfId="32657" xr:uid="{00000000-0005-0000-0000-000033780000}"/>
    <cellStyle name="Финансовый 3 3 21 4 9" xfId="32200" xr:uid="{00000000-0005-0000-0000-000034780000}"/>
    <cellStyle name="Финансовый 3 3 21 5" xfId="18151" xr:uid="{00000000-0005-0000-0000-000035780000}"/>
    <cellStyle name="Финансовый 3 3 21 6" xfId="19463" xr:uid="{00000000-0005-0000-0000-000036780000}"/>
    <cellStyle name="Финансовый 3 3 21 6 2" xfId="22849" xr:uid="{00000000-0005-0000-0000-000037780000}"/>
    <cellStyle name="Финансовый 3 3 21 6 3" xfId="28606" xr:uid="{00000000-0005-0000-0000-000038780000}"/>
    <cellStyle name="Финансовый 3 3 21 6 4" xfId="30043" xr:uid="{00000000-0005-0000-0000-000039780000}"/>
    <cellStyle name="Финансовый 3 3 21 6 5" xfId="31349" xr:uid="{00000000-0005-0000-0000-00003A780000}"/>
    <cellStyle name="Финансовый 3 3 21 6 6" xfId="34024" xr:uid="{00000000-0005-0000-0000-00003B780000}"/>
    <cellStyle name="Финансовый 3 3 21 6 7" xfId="35360" xr:uid="{00000000-0005-0000-0000-00003C780000}"/>
    <cellStyle name="Финансовый 3 3 22" xfId="12814" xr:uid="{00000000-0005-0000-0000-00003D780000}"/>
    <cellStyle name="Финансовый 3 3 22 2" xfId="12836" xr:uid="{00000000-0005-0000-0000-00003E780000}"/>
    <cellStyle name="Финансовый 3 3 22 3" xfId="15486" xr:uid="{00000000-0005-0000-0000-00003F780000}"/>
    <cellStyle name="Финансовый 3 3 22 3 2" xfId="15494" xr:uid="{00000000-0005-0000-0000-000040780000}"/>
    <cellStyle name="Финансовый 3 3 22 3 3" xfId="19477" xr:uid="{00000000-0005-0000-0000-000041780000}"/>
    <cellStyle name="Финансовый 3 3 22 3 4" xfId="23721" xr:uid="{00000000-0005-0000-0000-000042780000}"/>
    <cellStyle name="Финансовый 3 3 22 3 5" xfId="25743" xr:uid="{00000000-0005-0000-0000-000043780000}"/>
    <cellStyle name="Финансовый 3 3 22 3 6" xfId="21001" xr:uid="{00000000-0005-0000-0000-000044780000}"/>
    <cellStyle name="Финансовый 3 3 22 3 7" xfId="28742" xr:uid="{00000000-0005-0000-0000-000045780000}"/>
    <cellStyle name="Финансовый 3 3 22 3 8" xfId="32650" xr:uid="{00000000-0005-0000-0000-000046780000}"/>
    <cellStyle name="Финансовый 3 3 22 3 9" xfId="32576" xr:uid="{00000000-0005-0000-0000-000047780000}"/>
    <cellStyle name="Финансовый 3 3 22 4" xfId="18158" xr:uid="{00000000-0005-0000-0000-000048780000}"/>
    <cellStyle name="Финансовый 3 3 22 5" xfId="19470" xr:uid="{00000000-0005-0000-0000-000049780000}"/>
    <cellStyle name="Финансовый 3 3 22 5 2" xfId="22343" xr:uid="{00000000-0005-0000-0000-00004A780000}"/>
    <cellStyle name="Финансовый 3 3 22 5 3" xfId="28613" xr:uid="{00000000-0005-0000-0000-00004B780000}"/>
    <cellStyle name="Финансовый 3 3 22 5 4" xfId="30050" xr:uid="{00000000-0005-0000-0000-00004C780000}"/>
    <cellStyle name="Финансовый 3 3 22 5 5" xfId="31356" xr:uid="{00000000-0005-0000-0000-00004D780000}"/>
    <cellStyle name="Финансовый 3 3 22 5 6" xfId="34017" xr:uid="{00000000-0005-0000-0000-00004E780000}"/>
    <cellStyle name="Финансовый 3 3 22 5 7" xfId="35353" xr:uid="{00000000-0005-0000-0000-00004F780000}"/>
    <cellStyle name="Финансовый 3 3 23" xfId="12823" xr:uid="{00000000-0005-0000-0000-000050780000}"/>
    <cellStyle name="Финансовый 3 3 23 2" xfId="12834" xr:uid="{00000000-0005-0000-0000-000051780000}"/>
    <cellStyle name="Финансовый 3 3 23 3" xfId="15488" xr:uid="{00000000-0005-0000-0000-000052780000}"/>
    <cellStyle name="Финансовый 3 3 23 3 2" xfId="15492" xr:uid="{00000000-0005-0000-0000-000053780000}"/>
    <cellStyle name="Финансовый 3 3 23 3 3" xfId="19475" xr:uid="{00000000-0005-0000-0000-000054780000}"/>
    <cellStyle name="Финансовый 3 3 23 3 4" xfId="23306" xr:uid="{00000000-0005-0000-0000-000055780000}"/>
    <cellStyle name="Финансовый 3 3 23 3 5" xfId="26906" xr:uid="{00000000-0005-0000-0000-000056780000}"/>
    <cellStyle name="Финансовый 3 3 23 3 6" xfId="21443" xr:uid="{00000000-0005-0000-0000-000057780000}"/>
    <cellStyle name="Финансовый 3 3 23 3 7" xfId="23889" xr:uid="{00000000-0005-0000-0000-000058780000}"/>
    <cellStyle name="Финансовый 3 3 23 3 8" xfId="32648" xr:uid="{00000000-0005-0000-0000-000059780000}"/>
    <cellStyle name="Финансовый 3 3 23 3 9" xfId="31627" xr:uid="{00000000-0005-0000-0000-00005A780000}"/>
    <cellStyle name="Финансовый 3 3 23 4" xfId="18160" xr:uid="{00000000-0005-0000-0000-00005B780000}"/>
    <cellStyle name="Финансовый 3 3 23 5" xfId="19472" xr:uid="{00000000-0005-0000-0000-00005C780000}"/>
    <cellStyle name="Финансовый 3 3 23 5 2" xfId="22098" xr:uid="{00000000-0005-0000-0000-00005D780000}"/>
    <cellStyle name="Финансовый 3 3 23 5 3" xfId="28615" xr:uid="{00000000-0005-0000-0000-00005E780000}"/>
    <cellStyle name="Финансовый 3 3 23 5 4" xfId="30052" xr:uid="{00000000-0005-0000-0000-00005F780000}"/>
    <cellStyle name="Финансовый 3 3 23 5 5" xfId="31358" xr:uid="{00000000-0005-0000-0000-000060780000}"/>
    <cellStyle name="Финансовый 3 3 23 5 6" xfId="34015" xr:uid="{00000000-0005-0000-0000-000061780000}"/>
    <cellStyle name="Финансовый 3 3 23 5 7" xfId="35351" xr:uid="{00000000-0005-0000-0000-000062780000}"/>
    <cellStyle name="Финансовый 3 3 24" xfId="13934" xr:uid="{00000000-0005-0000-0000-000063780000}"/>
    <cellStyle name="Финансовый 3 3 25" xfId="14388" xr:uid="{00000000-0005-0000-0000-000064780000}"/>
    <cellStyle name="Финансовый 3 3 25 2" xfId="16592" xr:uid="{00000000-0005-0000-0000-000065780000}"/>
    <cellStyle name="Финансовый 3 3 25 3" xfId="20575" xr:uid="{00000000-0005-0000-0000-000066780000}"/>
    <cellStyle name="Финансовый 3 3 25 4" xfId="23277" xr:uid="{00000000-0005-0000-0000-000067780000}"/>
    <cellStyle name="Финансовый 3 3 25 5" xfId="25410" xr:uid="{00000000-0005-0000-0000-000068780000}"/>
    <cellStyle name="Финансовый 3 3 25 6" xfId="24153" xr:uid="{00000000-0005-0000-0000-000069780000}"/>
    <cellStyle name="Финансовый 3 3 25 7" xfId="28698" xr:uid="{00000000-0005-0000-0000-00006A780000}"/>
    <cellStyle name="Финансовый 3 3 25 8" xfId="33748" xr:uid="{00000000-0005-0000-0000-00006B780000}"/>
    <cellStyle name="Финансовый 3 3 25 9" xfId="34001" xr:uid="{00000000-0005-0000-0000-00006C780000}"/>
    <cellStyle name="Финансовый 3 3 26" xfId="17060" xr:uid="{00000000-0005-0000-0000-00006D780000}"/>
    <cellStyle name="Финансовый 3 3 27" xfId="18372" xr:uid="{00000000-0005-0000-0000-00006E780000}"/>
    <cellStyle name="Финансовый 3 3 27 2" xfId="23642" xr:uid="{00000000-0005-0000-0000-00006F780000}"/>
    <cellStyle name="Финансовый 3 3 27 3" xfId="27515" xr:uid="{00000000-0005-0000-0000-000070780000}"/>
    <cellStyle name="Финансовый 3 3 27 4" xfId="28952" xr:uid="{00000000-0005-0000-0000-000071780000}"/>
    <cellStyle name="Финансовый 3 3 27 5" xfId="30258" xr:uid="{00000000-0005-0000-0000-000072780000}"/>
    <cellStyle name="Финансовый 3 3 27 6" xfId="35115" xr:uid="{00000000-0005-0000-0000-000073780000}"/>
    <cellStyle name="Финансовый 3 3 27 7" xfId="36451" xr:uid="{00000000-0005-0000-0000-000074780000}"/>
    <cellStyle name="Финансовый 3 3 3" xfId="228" xr:uid="{00000000-0005-0000-0000-000075780000}"/>
    <cellStyle name="Финансовый 3 3 3 2" xfId="575" xr:uid="{00000000-0005-0000-0000-000076780000}"/>
    <cellStyle name="Финансовый 3 3 3 2 2" xfId="8924" xr:uid="{00000000-0005-0000-0000-000077780000}"/>
    <cellStyle name="Финансовый 3 3 3 2 3" xfId="10483" xr:uid="{00000000-0005-0000-0000-000078780000}"/>
    <cellStyle name="Финансовый 3 3 3 3" xfId="1318" xr:uid="{00000000-0005-0000-0000-000079780000}"/>
    <cellStyle name="Финансовый 3 3 3 3 2" xfId="8092" xr:uid="{00000000-0005-0000-0000-00007A780000}"/>
    <cellStyle name="Финансовый 3 3 3 3 2 2" xfId="13689" xr:uid="{00000000-0005-0000-0000-00007B780000}"/>
    <cellStyle name="Финансовый 3 3 3 3 2 3" xfId="14633" xr:uid="{00000000-0005-0000-0000-00007C780000}"/>
    <cellStyle name="Финансовый 3 3 3 3 2 3 2" xfId="16347" xr:uid="{00000000-0005-0000-0000-00007D780000}"/>
    <cellStyle name="Финансовый 3 3 3 3 2 3 3" xfId="20330" xr:uid="{00000000-0005-0000-0000-00007E780000}"/>
    <cellStyle name="Финансовый 3 3 3 3 2 3 4" xfId="22140" xr:uid="{00000000-0005-0000-0000-00007F780000}"/>
    <cellStyle name="Финансовый 3 3 3 3 2 3 5" xfId="26754" xr:uid="{00000000-0005-0000-0000-000080780000}"/>
    <cellStyle name="Финансовый 3 3 3 3 2 3 6" xfId="22371" xr:uid="{00000000-0005-0000-0000-000081780000}"/>
    <cellStyle name="Финансовый 3 3 3 3 2 3 7" xfId="25927" xr:uid="{00000000-0005-0000-0000-000082780000}"/>
    <cellStyle name="Финансовый 3 3 3 3 2 3 8" xfId="33503" xr:uid="{00000000-0005-0000-0000-000083780000}"/>
    <cellStyle name="Финансовый 3 3 3 3 2 3 9" xfId="32058" xr:uid="{00000000-0005-0000-0000-000084780000}"/>
    <cellStyle name="Финансовый 3 3 3 3 2 4" xfId="17305" xr:uid="{00000000-0005-0000-0000-000085780000}"/>
    <cellStyle name="Финансовый 3 3 3 3 2 5" xfId="18617" xr:uid="{00000000-0005-0000-0000-000086780000}"/>
    <cellStyle name="Финансовый 3 3 3 3 2 5 2" xfId="25017" xr:uid="{00000000-0005-0000-0000-000087780000}"/>
    <cellStyle name="Финансовый 3 3 3 3 2 5 3" xfId="27760" xr:uid="{00000000-0005-0000-0000-000088780000}"/>
    <cellStyle name="Финансовый 3 3 3 3 2 5 4" xfId="29197" xr:uid="{00000000-0005-0000-0000-000089780000}"/>
    <cellStyle name="Финансовый 3 3 3 3 2 5 5" xfId="30503" xr:uid="{00000000-0005-0000-0000-00008A780000}"/>
    <cellStyle name="Финансовый 3 3 3 3 2 5 6" xfId="34870" xr:uid="{00000000-0005-0000-0000-00008B780000}"/>
    <cellStyle name="Финансовый 3 3 3 3 2 5 7" xfId="36206" xr:uid="{00000000-0005-0000-0000-00008C780000}"/>
    <cellStyle name="Финансовый 3 3 3 3 3" xfId="12591" xr:uid="{00000000-0005-0000-0000-00008D780000}"/>
    <cellStyle name="Финансовый 3 3 3 3 3 2" xfId="13041" xr:uid="{00000000-0005-0000-0000-00008E780000}"/>
    <cellStyle name="Финансовый 3 3 3 3 3 3" xfId="15281" xr:uid="{00000000-0005-0000-0000-00008F780000}"/>
    <cellStyle name="Финансовый 3 3 3 3 3 3 2" xfId="15699" xr:uid="{00000000-0005-0000-0000-000090780000}"/>
    <cellStyle name="Финансовый 3 3 3 3 3 3 3" xfId="19682" xr:uid="{00000000-0005-0000-0000-000091780000}"/>
    <cellStyle name="Финансовый 3 3 3 3 3 3 4" xfId="25072" xr:uid="{00000000-0005-0000-0000-000092780000}"/>
    <cellStyle name="Финансовый 3 3 3 3 3 3 5" xfId="26860" xr:uid="{00000000-0005-0000-0000-000093780000}"/>
    <cellStyle name="Финансовый 3 3 3 3 3 3 6" xfId="23474" xr:uid="{00000000-0005-0000-0000-000094780000}"/>
    <cellStyle name="Финансовый 3 3 3 3 3 3 7" xfId="21429" xr:uid="{00000000-0005-0000-0000-000095780000}"/>
    <cellStyle name="Финансовый 3 3 3 3 3 3 8" xfId="32855" xr:uid="{00000000-0005-0000-0000-000096780000}"/>
    <cellStyle name="Финансовый 3 3 3 3 3 3 9" xfId="32486" xr:uid="{00000000-0005-0000-0000-000097780000}"/>
    <cellStyle name="Финансовый 3 3 3 3 3 4" xfId="17953" xr:uid="{00000000-0005-0000-0000-000098780000}"/>
    <cellStyle name="Финансовый 3 3 3 3 3 5" xfId="19265" xr:uid="{00000000-0005-0000-0000-000099780000}"/>
    <cellStyle name="Финансовый 3 3 3 3 3 5 2" xfId="20964" xr:uid="{00000000-0005-0000-0000-00009A780000}"/>
    <cellStyle name="Финансовый 3 3 3 3 3 5 3" xfId="28408" xr:uid="{00000000-0005-0000-0000-00009B780000}"/>
    <cellStyle name="Финансовый 3 3 3 3 3 5 4" xfId="29845" xr:uid="{00000000-0005-0000-0000-00009C780000}"/>
    <cellStyle name="Финансовый 3 3 3 3 3 5 5" xfId="31151" xr:uid="{00000000-0005-0000-0000-00009D780000}"/>
    <cellStyle name="Финансовый 3 3 3 3 3 5 6" xfId="34222" xr:uid="{00000000-0005-0000-0000-00009E780000}"/>
    <cellStyle name="Финансовый 3 3 3 3 3 5 7" xfId="35558" xr:uid="{00000000-0005-0000-0000-00009F780000}"/>
    <cellStyle name="Финансовый 3 3 3 4" xfId="10136" xr:uid="{00000000-0005-0000-0000-0000A0780000}"/>
    <cellStyle name="Финансовый 3 3 3 4 2" xfId="13272" xr:uid="{00000000-0005-0000-0000-0000A1780000}"/>
    <cellStyle name="Финансовый 3 3 3 4 3" xfId="15050" xr:uid="{00000000-0005-0000-0000-0000A2780000}"/>
    <cellStyle name="Финансовый 3 3 3 4 3 2" xfId="15930" xr:uid="{00000000-0005-0000-0000-0000A3780000}"/>
    <cellStyle name="Финансовый 3 3 3 4 3 3" xfId="19913" xr:uid="{00000000-0005-0000-0000-0000A4780000}"/>
    <cellStyle name="Финансовый 3 3 3 4 3 4" xfId="23246" xr:uid="{00000000-0005-0000-0000-0000A5780000}"/>
    <cellStyle name="Финансовый 3 3 3 4 3 5" xfId="26144" xr:uid="{00000000-0005-0000-0000-0000A6780000}"/>
    <cellStyle name="Финансовый 3 3 3 4 3 6" xfId="21460" xr:uid="{00000000-0005-0000-0000-0000A7780000}"/>
    <cellStyle name="Финансовый 3 3 3 4 3 7" xfId="26845" xr:uid="{00000000-0005-0000-0000-0000A8780000}"/>
    <cellStyle name="Финансовый 3 3 3 4 3 8" xfId="33086" xr:uid="{00000000-0005-0000-0000-0000A9780000}"/>
    <cellStyle name="Финансовый 3 3 3 4 3 9" xfId="32185" xr:uid="{00000000-0005-0000-0000-0000AA780000}"/>
    <cellStyle name="Финансовый 3 3 3 4 4" xfId="17722" xr:uid="{00000000-0005-0000-0000-0000AB780000}"/>
    <cellStyle name="Финансовый 3 3 3 4 5" xfId="19034" xr:uid="{00000000-0005-0000-0000-0000AC780000}"/>
    <cellStyle name="Финансовый 3 3 3 4 5 2" xfId="21653" xr:uid="{00000000-0005-0000-0000-0000AD780000}"/>
    <cellStyle name="Финансовый 3 3 3 4 5 3" xfId="28177" xr:uid="{00000000-0005-0000-0000-0000AE780000}"/>
    <cellStyle name="Финансовый 3 3 3 4 5 4" xfId="29614" xr:uid="{00000000-0005-0000-0000-0000AF780000}"/>
    <cellStyle name="Финансовый 3 3 3 4 5 5" xfId="30920" xr:uid="{00000000-0005-0000-0000-0000B0780000}"/>
    <cellStyle name="Финансовый 3 3 3 4 5 6" xfId="34453" xr:uid="{00000000-0005-0000-0000-0000B1780000}"/>
    <cellStyle name="Финансовый 3 3 3 4 5 7" xfId="35789" xr:uid="{00000000-0005-0000-0000-0000B2780000}"/>
    <cellStyle name="Финансовый 3 3 3 5" xfId="11203" xr:uid="{00000000-0005-0000-0000-0000B3780000}"/>
    <cellStyle name="Финансовый 3 3 3 6" xfId="13920" xr:uid="{00000000-0005-0000-0000-0000B4780000}"/>
    <cellStyle name="Финансовый 3 3 3 7" xfId="14402" xr:uid="{00000000-0005-0000-0000-0000B5780000}"/>
    <cellStyle name="Финансовый 3 3 3 7 2" xfId="16578" xr:uid="{00000000-0005-0000-0000-0000B6780000}"/>
    <cellStyle name="Финансовый 3 3 3 7 3" xfId="20561" xr:uid="{00000000-0005-0000-0000-0000B7780000}"/>
    <cellStyle name="Финансовый 3 3 3 7 4" xfId="24377" xr:uid="{00000000-0005-0000-0000-0000B8780000}"/>
    <cellStyle name="Финансовый 3 3 3 7 5" xfId="24872" xr:uid="{00000000-0005-0000-0000-0000B9780000}"/>
    <cellStyle name="Финансовый 3 3 3 7 6" xfId="22529" xr:uid="{00000000-0005-0000-0000-0000BA780000}"/>
    <cellStyle name="Финансовый 3 3 3 7 7" xfId="27321" xr:uid="{00000000-0005-0000-0000-0000BB780000}"/>
    <cellStyle name="Финансовый 3 3 3 7 8" xfId="33734" xr:uid="{00000000-0005-0000-0000-0000BC780000}"/>
    <cellStyle name="Финансовый 3 3 3 7 9" xfId="32634" xr:uid="{00000000-0005-0000-0000-0000BD780000}"/>
    <cellStyle name="Финансовый 3 3 3 8" xfId="17074" xr:uid="{00000000-0005-0000-0000-0000BE780000}"/>
    <cellStyle name="Финансовый 3 3 3 9" xfId="18386" xr:uid="{00000000-0005-0000-0000-0000BF780000}"/>
    <cellStyle name="Финансовый 3 3 3 9 2" xfId="21832" xr:uid="{00000000-0005-0000-0000-0000C0780000}"/>
    <cellStyle name="Финансовый 3 3 3 9 3" xfId="27529" xr:uid="{00000000-0005-0000-0000-0000C1780000}"/>
    <cellStyle name="Финансовый 3 3 3 9 4" xfId="28966" xr:uid="{00000000-0005-0000-0000-0000C2780000}"/>
    <cellStyle name="Финансовый 3 3 3 9 5" xfId="30272" xr:uid="{00000000-0005-0000-0000-0000C3780000}"/>
    <cellStyle name="Финансовый 3 3 3 9 6" xfId="35101" xr:uid="{00000000-0005-0000-0000-0000C4780000}"/>
    <cellStyle name="Финансовый 3 3 3 9 7" xfId="36437" xr:uid="{00000000-0005-0000-0000-0000C5780000}"/>
    <cellStyle name="Финансовый 3 3 4" xfId="239" xr:uid="{00000000-0005-0000-0000-0000C6780000}"/>
    <cellStyle name="Финансовый 3 3 4 2" xfId="584" xr:uid="{00000000-0005-0000-0000-0000C7780000}"/>
    <cellStyle name="Финансовый 3 3 4 2 2" xfId="8776" xr:uid="{00000000-0005-0000-0000-0000C8780000}"/>
    <cellStyle name="Финансовый 3 3 4 2 3" xfId="10492" xr:uid="{00000000-0005-0000-0000-0000C9780000}"/>
    <cellStyle name="Финансовый 3 3 4 3" xfId="1330" xr:uid="{00000000-0005-0000-0000-0000CA780000}"/>
    <cellStyle name="Финансовый 3 3 4 3 2" xfId="8880" xr:uid="{00000000-0005-0000-0000-0000CB780000}"/>
    <cellStyle name="Финансовый 3 3 4 3 2 2" xfId="13597" xr:uid="{00000000-0005-0000-0000-0000CC780000}"/>
    <cellStyle name="Финансовый 3 3 4 3 2 3" xfId="14725" xr:uid="{00000000-0005-0000-0000-0000CD780000}"/>
    <cellStyle name="Финансовый 3 3 4 3 2 3 2" xfId="16255" xr:uid="{00000000-0005-0000-0000-0000CE780000}"/>
    <cellStyle name="Финансовый 3 3 4 3 2 3 3" xfId="20238" xr:uid="{00000000-0005-0000-0000-0000CF780000}"/>
    <cellStyle name="Финансовый 3 3 4 3 2 3 4" xfId="23573" xr:uid="{00000000-0005-0000-0000-0000D0780000}"/>
    <cellStyle name="Финансовый 3 3 4 3 2 3 5" xfId="26261" xr:uid="{00000000-0005-0000-0000-0000D1780000}"/>
    <cellStyle name="Финансовый 3 3 4 3 2 3 6" xfId="22824" xr:uid="{00000000-0005-0000-0000-0000D2780000}"/>
    <cellStyle name="Финансовый 3 3 4 3 2 3 7" xfId="25726" xr:uid="{00000000-0005-0000-0000-0000D3780000}"/>
    <cellStyle name="Финансовый 3 3 4 3 2 3 8" xfId="33411" xr:uid="{00000000-0005-0000-0000-0000D4780000}"/>
    <cellStyle name="Финансовый 3 3 4 3 2 3 9" xfId="32473" xr:uid="{00000000-0005-0000-0000-0000D5780000}"/>
    <cellStyle name="Финансовый 3 3 4 3 2 4" xfId="17397" xr:uid="{00000000-0005-0000-0000-0000D6780000}"/>
    <cellStyle name="Финансовый 3 3 4 3 2 5" xfId="18709" xr:uid="{00000000-0005-0000-0000-0000D7780000}"/>
    <cellStyle name="Финансовый 3 3 4 3 2 5 2" xfId="22332" xr:uid="{00000000-0005-0000-0000-0000D8780000}"/>
    <cellStyle name="Финансовый 3 3 4 3 2 5 3" xfId="27852" xr:uid="{00000000-0005-0000-0000-0000D9780000}"/>
    <cellStyle name="Финансовый 3 3 4 3 2 5 4" xfId="29289" xr:uid="{00000000-0005-0000-0000-0000DA780000}"/>
    <cellStyle name="Финансовый 3 3 4 3 2 5 5" xfId="30595" xr:uid="{00000000-0005-0000-0000-0000DB780000}"/>
    <cellStyle name="Финансовый 3 3 4 3 2 5 6" xfId="34778" xr:uid="{00000000-0005-0000-0000-0000DC780000}"/>
    <cellStyle name="Финансовый 3 3 4 3 2 5 7" xfId="36114" xr:uid="{00000000-0005-0000-0000-0000DD780000}"/>
    <cellStyle name="Финансовый 3 3 4 3 3" xfId="12683" xr:uid="{00000000-0005-0000-0000-0000DE780000}"/>
    <cellStyle name="Финансовый 3 3 4 3 3 2" xfId="12949" xr:uid="{00000000-0005-0000-0000-0000DF780000}"/>
    <cellStyle name="Финансовый 3 3 4 3 3 3" xfId="15373" xr:uid="{00000000-0005-0000-0000-0000E0780000}"/>
    <cellStyle name="Финансовый 3 3 4 3 3 3 2" xfId="15607" xr:uid="{00000000-0005-0000-0000-0000E1780000}"/>
    <cellStyle name="Финансовый 3 3 4 3 3 3 3" xfId="19590" xr:uid="{00000000-0005-0000-0000-0000E2780000}"/>
    <cellStyle name="Финансовый 3 3 4 3 3 3 4" xfId="22308" xr:uid="{00000000-0005-0000-0000-0000E3780000}"/>
    <cellStyle name="Финансовый 3 3 4 3 3 3 5" xfId="24461" xr:uid="{00000000-0005-0000-0000-0000E4780000}"/>
    <cellStyle name="Финансовый 3 3 4 3 3 3 6" xfId="26490" xr:uid="{00000000-0005-0000-0000-0000E5780000}"/>
    <cellStyle name="Финансовый 3 3 4 3 3 3 7" xfId="25207" xr:uid="{00000000-0005-0000-0000-0000E6780000}"/>
    <cellStyle name="Финансовый 3 3 4 3 3 3 8" xfId="32763" xr:uid="{00000000-0005-0000-0000-0000E7780000}"/>
    <cellStyle name="Финансовый 3 3 4 3 3 3 9" xfId="31792" xr:uid="{00000000-0005-0000-0000-0000E8780000}"/>
    <cellStyle name="Финансовый 3 3 4 3 3 4" xfId="18045" xr:uid="{00000000-0005-0000-0000-0000E9780000}"/>
    <cellStyle name="Финансовый 3 3 4 3 3 5" xfId="19357" xr:uid="{00000000-0005-0000-0000-0000EA780000}"/>
    <cellStyle name="Финансовый 3 3 4 3 3 5 2" xfId="25042" xr:uid="{00000000-0005-0000-0000-0000EB780000}"/>
    <cellStyle name="Финансовый 3 3 4 3 3 5 3" xfId="28500" xr:uid="{00000000-0005-0000-0000-0000EC780000}"/>
    <cellStyle name="Финансовый 3 3 4 3 3 5 4" xfId="29937" xr:uid="{00000000-0005-0000-0000-0000ED780000}"/>
    <cellStyle name="Финансовый 3 3 4 3 3 5 5" xfId="31243" xr:uid="{00000000-0005-0000-0000-0000EE780000}"/>
    <cellStyle name="Финансовый 3 3 4 3 3 5 6" xfId="34130" xr:uid="{00000000-0005-0000-0000-0000EF780000}"/>
    <cellStyle name="Финансовый 3 3 4 3 3 5 7" xfId="35466" xr:uid="{00000000-0005-0000-0000-0000F0780000}"/>
    <cellStyle name="Финансовый 3 3 4 4" xfId="10147" xr:uid="{00000000-0005-0000-0000-0000F1780000}"/>
    <cellStyle name="Финансовый 3 3 4 4 2" xfId="13269" xr:uid="{00000000-0005-0000-0000-0000F2780000}"/>
    <cellStyle name="Финансовый 3 3 4 4 3" xfId="15053" xr:uid="{00000000-0005-0000-0000-0000F3780000}"/>
    <cellStyle name="Финансовый 3 3 4 4 3 2" xfId="15927" xr:uid="{00000000-0005-0000-0000-0000F4780000}"/>
    <cellStyle name="Финансовый 3 3 4 4 3 3" xfId="19910" xr:uid="{00000000-0005-0000-0000-0000F5780000}"/>
    <cellStyle name="Финансовый 3 3 4 4 3 4" xfId="21511" xr:uid="{00000000-0005-0000-0000-0000F6780000}"/>
    <cellStyle name="Финансовый 3 3 4 4 3 5" xfId="25401" xr:uid="{00000000-0005-0000-0000-0000F7780000}"/>
    <cellStyle name="Финансовый 3 3 4 4 3 6" xfId="22801" xr:uid="{00000000-0005-0000-0000-0000F8780000}"/>
    <cellStyle name="Финансовый 3 3 4 4 3 7" xfId="26533" xr:uid="{00000000-0005-0000-0000-0000F9780000}"/>
    <cellStyle name="Финансовый 3 3 4 4 3 8" xfId="33083" xr:uid="{00000000-0005-0000-0000-0000FA780000}"/>
    <cellStyle name="Финансовый 3 3 4 4 3 9" xfId="32373" xr:uid="{00000000-0005-0000-0000-0000FB780000}"/>
    <cellStyle name="Финансовый 3 3 4 4 4" xfId="17725" xr:uid="{00000000-0005-0000-0000-0000FC780000}"/>
    <cellStyle name="Финансовый 3 3 4 4 5" xfId="19037" xr:uid="{00000000-0005-0000-0000-0000FD780000}"/>
    <cellStyle name="Финансовый 3 3 4 4 5 2" xfId="24735" xr:uid="{00000000-0005-0000-0000-0000FE780000}"/>
    <cellStyle name="Финансовый 3 3 4 4 5 3" xfId="28180" xr:uid="{00000000-0005-0000-0000-0000FF780000}"/>
    <cellStyle name="Финансовый 3 3 4 4 5 4" xfId="29617" xr:uid="{00000000-0005-0000-0000-000000790000}"/>
    <cellStyle name="Финансовый 3 3 4 4 5 5" xfId="30923" xr:uid="{00000000-0005-0000-0000-000001790000}"/>
    <cellStyle name="Финансовый 3 3 4 4 5 6" xfId="34450" xr:uid="{00000000-0005-0000-0000-000002790000}"/>
    <cellStyle name="Финансовый 3 3 4 4 5 7" xfId="35786" xr:uid="{00000000-0005-0000-0000-000003790000}"/>
    <cellStyle name="Финансовый 3 3 4 5" xfId="11215" xr:uid="{00000000-0005-0000-0000-000004790000}"/>
    <cellStyle name="Финансовый 3 3 4 6" xfId="13917" xr:uid="{00000000-0005-0000-0000-000005790000}"/>
    <cellStyle name="Финансовый 3 3 4 7" xfId="14405" xr:uid="{00000000-0005-0000-0000-000006790000}"/>
    <cellStyle name="Финансовый 3 3 4 7 2" xfId="16575" xr:uid="{00000000-0005-0000-0000-000007790000}"/>
    <cellStyle name="Финансовый 3 3 4 7 3" xfId="20558" xr:uid="{00000000-0005-0000-0000-000008790000}"/>
    <cellStyle name="Финансовый 3 3 4 7 4" xfId="24468" xr:uid="{00000000-0005-0000-0000-000009790000}"/>
    <cellStyle name="Финансовый 3 3 4 7 5" xfId="25278" xr:uid="{00000000-0005-0000-0000-00000A790000}"/>
    <cellStyle name="Финансовый 3 3 4 7 6" xfId="24352" xr:uid="{00000000-0005-0000-0000-00000B790000}"/>
    <cellStyle name="Финансовый 3 3 4 7 7" xfId="25690" xr:uid="{00000000-0005-0000-0000-00000C790000}"/>
    <cellStyle name="Финансовый 3 3 4 7 8" xfId="33731" xr:uid="{00000000-0005-0000-0000-00000D790000}"/>
    <cellStyle name="Финансовый 3 3 4 7 9" xfId="32644" xr:uid="{00000000-0005-0000-0000-00000E790000}"/>
    <cellStyle name="Финансовый 3 3 4 8" xfId="17077" xr:uid="{00000000-0005-0000-0000-00000F790000}"/>
    <cellStyle name="Финансовый 3 3 4 9" xfId="18389" xr:uid="{00000000-0005-0000-0000-000010790000}"/>
    <cellStyle name="Финансовый 3 3 4 9 2" xfId="21662" xr:uid="{00000000-0005-0000-0000-000011790000}"/>
    <cellStyle name="Финансовый 3 3 4 9 3" xfId="27532" xr:uid="{00000000-0005-0000-0000-000012790000}"/>
    <cellStyle name="Финансовый 3 3 4 9 4" xfId="28969" xr:uid="{00000000-0005-0000-0000-000013790000}"/>
    <cellStyle name="Финансовый 3 3 4 9 5" xfId="30275" xr:uid="{00000000-0005-0000-0000-000014790000}"/>
    <cellStyle name="Финансовый 3 3 4 9 6" xfId="35098" xr:uid="{00000000-0005-0000-0000-000015790000}"/>
    <cellStyle name="Финансовый 3 3 4 9 7" xfId="36434" xr:uid="{00000000-0005-0000-0000-000016790000}"/>
    <cellStyle name="Финансовый 3 3 5" xfId="242" xr:uid="{00000000-0005-0000-0000-000017790000}"/>
    <cellStyle name="Финансовый 3 3 5 2" xfId="587" xr:uid="{00000000-0005-0000-0000-000018790000}"/>
    <cellStyle name="Финансовый 3 3 5 2 2" xfId="9017" xr:uid="{00000000-0005-0000-0000-000019790000}"/>
    <cellStyle name="Финансовый 3 3 5 2 3" xfId="10495" xr:uid="{00000000-0005-0000-0000-00001A790000}"/>
    <cellStyle name="Финансовый 3 3 5 3" xfId="1333" xr:uid="{00000000-0005-0000-0000-00001B790000}"/>
    <cellStyle name="Финансовый 3 3 5 3 2" xfId="8095" xr:uid="{00000000-0005-0000-0000-00001C790000}"/>
    <cellStyle name="Финансовый 3 3 5 3 2 2" xfId="13687" xr:uid="{00000000-0005-0000-0000-00001D790000}"/>
    <cellStyle name="Финансовый 3 3 5 3 2 3" xfId="14635" xr:uid="{00000000-0005-0000-0000-00001E790000}"/>
    <cellStyle name="Финансовый 3 3 5 3 2 3 2" xfId="16345" xr:uid="{00000000-0005-0000-0000-00001F790000}"/>
    <cellStyle name="Финансовый 3 3 5 3 2 3 3" xfId="20328" xr:uid="{00000000-0005-0000-0000-000020790000}"/>
    <cellStyle name="Финансовый 3 3 5 3 2 3 4" xfId="20973" xr:uid="{00000000-0005-0000-0000-000021790000}"/>
    <cellStyle name="Финансовый 3 3 5 3 2 3 5" xfId="26182" xr:uid="{00000000-0005-0000-0000-000022790000}"/>
    <cellStyle name="Финансовый 3 3 5 3 2 3 6" xfId="21078" xr:uid="{00000000-0005-0000-0000-000023790000}"/>
    <cellStyle name="Финансовый 3 3 5 3 2 3 7" xfId="24583" xr:uid="{00000000-0005-0000-0000-000024790000}"/>
    <cellStyle name="Финансовый 3 3 5 3 2 3 8" xfId="33501" xr:uid="{00000000-0005-0000-0000-000025790000}"/>
    <cellStyle name="Финансовый 3 3 5 3 2 3 9" xfId="32179" xr:uid="{00000000-0005-0000-0000-000026790000}"/>
    <cellStyle name="Финансовый 3 3 5 3 2 4" xfId="17307" xr:uid="{00000000-0005-0000-0000-000027790000}"/>
    <cellStyle name="Финансовый 3 3 5 3 2 5" xfId="18619" xr:uid="{00000000-0005-0000-0000-000028790000}"/>
    <cellStyle name="Финансовый 3 3 5 3 2 5 2" xfId="21987" xr:uid="{00000000-0005-0000-0000-000029790000}"/>
    <cellStyle name="Финансовый 3 3 5 3 2 5 3" xfId="27762" xr:uid="{00000000-0005-0000-0000-00002A790000}"/>
    <cellStyle name="Финансовый 3 3 5 3 2 5 4" xfId="29199" xr:uid="{00000000-0005-0000-0000-00002B790000}"/>
    <cellStyle name="Финансовый 3 3 5 3 2 5 5" xfId="30505" xr:uid="{00000000-0005-0000-0000-00002C790000}"/>
    <cellStyle name="Финансовый 3 3 5 3 2 5 6" xfId="34868" xr:uid="{00000000-0005-0000-0000-00002D790000}"/>
    <cellStyle name="Финансовый 3 3 5 3 2 5 7" xfId="36204" xr:uid="{00000000-0005-0000-0000-00002E790000}"/>
    <cellStyle name="Финансовый 3 3 5 3 3" xfId="12593" xr:uid="{00000000-0005-0000-0000-00002F790000}"/>
    <cellStyle name="Финансовый 3 3 5 3 3 2" xfId="13039" xr:uid="{00000000-0005-0000-0000-000030790000}"/>
    <cellStyle name="Финансовый 3 3 5 3 3 3" xfId="15283" xr:uid="{00000000-0005-0000-0000-000031790000}"/>
    <cellStyle name="Финансовый 3 3 5 3 3 3 2" xfId="15697" xr:uid="{00000000-0005-0000-0000-000032790000}"/>
    <cellStyle name="Финансовый 3 3 5 3 3 3 3" xfId="19680" xr:uid="{00000000-0005-0000-0000-000033790000}"/>
    <cellStyle name="Финансовый 3 3 5 3 3 3 4" xfId="24416" xr:uid="{00000000-0005-0000-0000-000034790000}"/>
    <cellStyle name="Финансовый 3 3 5 3 3 3 5" xfId="25810" xr:uid="{00000000-0005-0000-0000-000035790000}"/>
    <cellStyle name="Финансовый 3 3 5 3 3 3 6" xfId="24034" xr:uid="{00000000-0005-0000-0000-000036790000}"/>
    <cellStyle name="Финансовый 3 3 5 3 3 3 7" xfId="25984" xr:uid="{00000000-0005-0000-0000-000037790000}"/>
    <cellStyle name="Финансовый 3 3 5 3 3 3 8" xfId="32853" xr:uid="{00000000-0005-0000-0000-000038790000}"/>
    <cellStyle name="Финансовый 3 3 5 3 3 3 9" xfId="31467" xr:uid="{00000000-0005-0000-0000-000039790000}"/>
    <cellStyle name="Финансовый 3 3 5 3 3 4" xfId="17955" xr:uid="{00000000-0005-0000-0000-00003A790000}"/>
    <cellStyle name="Финансовый 3 3 5 3 3 5" xfId="19267" xr:uid="{00000000-0005-0000-0000-00003B790000}"/>
    <cellStyle name="Финансовый 3 3 5 3 3 5 2" xfId="25475" xr:uid="{00000000-0005-0000-0000-00003C790000}"/>
    <cellStyle name="Финансовый 3 3 5 3 3 5 3" xfId="28410" xr:uid="{00000000-0005-0000-0000-00003D790000}"/>
    <cellStyle name="Финансовый 3 3 5 3 3 5 4" xfId="29847" xr:uid="{00000000-0005-0000-0000-00003E790000}"/>
    <cellStyle name="Финансовый 3 3 5 3 3 5 5" xfId="31153" xr:uid="{00000000-0005-0000-0000-00003F790000}"/>
    <cellStyle name="Финансовый 3 3 5 3 3 5 6" xfId="34220" xr:uid="{00000000-0005-0000-0000-000040790000}"/>
    <cellStyle name="Финансовый 3 3 5 3 3 5 7" xfId="35556" xr:uid="{00000000-0005-0000-0000-000041790000}"/>
    <cellStyle name="Финансовый 3 3 5 4" xfId="10150" xr:uid="{00000000-0005-0000-0000-000042790000}"/>
    <cellStyle name="Финансовый 3 3 5 4 2" xfId="13266" xr:uid="{00000000-0005-0000-0000-000043790000}"/>
    <cellStyle name="Финансовый 3 3 5 4 3" xfId="15056" xr:uid="{00000000-0005-0000-0000-000044790000}"/>
    <cellStyle name="Финансовый 3 3 5 4 3 2" xfId="15924" xr:uid="{00000000-0005-0000-0000-000045790000}"/>
    <cellStyle name="Финансовый 3 3 5 4 3 3" xfId="19907" xr:uid="{00000000-0005-0000-0000-000046790000}"/>
    <cellStyle name="Финансовый 3 3 5 4 3 4" xfId="22845" xr:uid="{00000000-0005-0000-0000-000047790000}"/>
    <cellStyle name="Финансовый 3 3 5 4 3 5" xfId="26150" xr:uid="{00000000-0005-0000-0000-000048790000}"/>
    <cellStyle name="Финансовый 3 3 5 4 3 6" xfId="25525" xr:uid="{00000000-0005-0000-0000-000049790000}"/>
    <cellStyle name="Финансовый 3 3 5 4 3 7" xfId="21842" xr:uid="{00000000-0005-0000-0000-00004A790000}"/>
    <cellStyle name="Финансовый 3 3 5 4 3 8" xfId="33080" xr:uid="{00000000-0005-0000-0000-00004B790000}"/>
    <cellStyle name="Финансовый 3 3 5 4 3 9" xfId="31954" xr:uid="{00000000-0005-0000-0000-00004C790000}"/>
    <cellStyle name="Финансовый 3 3 5 4 4" xfId="17728" xr:uid="{00000000-0005-0000-0000-00004D790000}"/>
    <cellStyle name="Финансовый 3 3 5 4 5" xfId="19040" xr:uid="{00000000-0005-0000-0000-00004E790000}"/>
    <cellStyle name="Финансовый 3 3 5 4 5 2" xfId="23946" xr:uid="{00000000-0005-0000-0000-00004F790000}"/>
    <cellStyle name="Финансовый 3 3 5 4 5 3" xfId="28183" xr:uid="{00000000-0005-0000-0000-000050790000}"/>
    <cellStyle name="Финансовый 3 3 5 4 5 4" xfId="29620" xr:uid="{00000000-0005-0000-0000-000051790000}"/>
    <cellStyle name="Финансовый 3 3 5 4 5 5" xfId="30926" xr:uid="{00000000-0005-0000-0000-000052790000}"/>
    <cellStyle name="Финансовый 3 3 5 4 5 6" xfId="34447" xr:uid="{00000000-0005-0000-0000-000053790000}"/>
    <cellStyle name="Финансовый 3 3 5 4 5 7" xfId="35783" xr:uid="{00000000-0005-0000-0000-000054790000}"/>
    <cellStyle name="Финансовый 3 3 5 5" xfId="11218" xr:uid="{00000000-0005-0000-0000-000055790000}"/>
    <cellStyle name="Финансовый 3 3 5 6" xfId="13914" xr:uid="{00000000-0005-0000-0000-000056790000}"/>
    <cellStyle name="Финансовый 3 3 5 7" xfId="14408" xr:uid="{00000000-0005-0000-0000-000057790000}"/>
    <cellStyle name="Финансовый 3 3 5 7 2" xfId="16572" xr:uid="{00000000-0005-0000-0000-000058790000}"/>
    <cellStyle name="Финансовый 3 3 5 7 3" xfId="20555" xr:uid="{00000000-0005-0000-0000-000059790000}"/>
    <cellStyle name="Финансовый 3 3 5 7 4" xfId="24437" xr:uid="{00000000-0005-0000-0000-00005A790000}"/>
    <cellStyle name="Финансовый 3 3 5 7 5" xfId="21281" xr:uid="{00000000-0005-0000-0000-00005B790000}"/>
    <cellStyle name="Финансовый 3 3 5 7 6" xfId="28691" xr:uid="{00000000-0005-0000-0000-00005C790000}"/>
    <cellStyle name="Финансовый 3 3 5 7 7" xfId="30060" xr:uid="{00000000-0005-0000-0000-00005D790000}"/>
    <cellStyle name="Финансовый 3 3 5 7 8" xfId="33728" xr:uid="{00000000-0005-0000-0000-00005E790000}"/>
    <cellStyle name="Финансовый 3 3 5 7 9" xfId="32584" xr:uid="{00000000-0005-0000-0000-00005F790000}"/>
    <cellStyle name="Финансовый 3 3 5 8" xfId="17080" xr:uid="{00000000-0005-0000-0000-000060790000}"/>
    <cellStyle name="Финансовый 3 3 5 9" xfId="18392" xr:uid="{00000000-0005-0000-0000-000061790000}"/>
    <cellStyle name="Финансовый 3 3 5 9 2" xfId="24744" xr:uid="{00000000-0005-0000-0000-000062790000}"/>
    <cellStyle name="Финансовый 3 3 5 9 3" xfId="27535" xr:uid="{00000000-0005-0000-0000-000063790000}"/>
    <cellStyle name="Финансовый 3 3 5 9 4" xfId="28972" xr:uid="{00000000-0005-0000-0000-000064790000}"/>
    <cellStyle name="Финансовый 3 3 5 9 5" xfId="30278" xr:uid="{00000000-0005-0000-0000-000065790000}"/>
    <cellStyle name="Финансовый 3 3 5 9 6" xfId="35095" xr:uid="{00000000-0005-0000-0000-000066790000}"/>
    <cellStyle name="Финансовый 3 3 5 9 7" xfId="36431" xr:uid="{00000000-0005-0000-0000-000067790000}"/>
    <cellStyle name="Финансовый 3 3 6" xfId="254" xr:uid="{00000000-0005-0000-0000-000068790000}"/>
    <cellStyle name="Финансовый 3 3 6 2" xfId="597" xr:uid="{00000000-0005-0000-0000-000069790000}"/>
    <cellStyle name="Финансовый 3 3 6 2 2" xfId="8999" xr:uid="{00000000-0005-0000-0000-00006A790000}"/>
    <cellStyle name="Финансовый 3 3 6 2 3" xfId="10505" xr:uid="{00000000-0005-0000-0000-00006B790000}"/>
    <cellStyle name="Финансовый 3 3 6 3" xfId="1345" xr:uid="{00000000-0005-0000-0000-00006C790000}"/>
    <cellStyle name="Финансовый 3 3 6 3 2" xfId="7723" xr:uid="{00000000-0005-0000-0000-00006D790000}"/>
    <cellStyle name="Финансовый 3 3 6 3 2 2" xfId="13788" xr:uid="{00000000-0005-0000-0000-00006E790000}"/>
    <cellStyle name="Финансовый 3 3 6 3 2 3" xfId="14534" xr:uid="{00000000-0005-0000-0000-00006F790000}"/>
    <cellStyle name="Финансовый 3 3 6 3 2 3 2" xfId="16446" xr:uid="{00000000-0005-0000-0000-000070790000}"/>
    <cellStyle name="Финансовый 3 3 6 3 2 3 3" xfId="20429" xr:uid="{00000000-0005-0000-0000-000071790000}"/>
    <cellStyle name="Финансовый 3 3 6 3 2 3 4" xfId="23550" xr:uid="{00000000-0005-0000-0000-000072790000}"/>
    <cellStyle name="Финансовый 3 3 6 3 2 3 5" xfId="26311" xr:uid="{00000000-0005-0000-0000-000073790000}"/>
    <cellStyle name="Финансовый 3 3 6 3 2 3 6" xfId="24732" xr:uid="{00000000-0005-0000-0000-000074790000}"/>
    <cellStyle name="Финансовый 3 3 6 3 2 3 7" xfId="24827" xr:uid="{00000000-0005-0000-0000-000075790000}"/>
    <cellStyle name="Финансовый 3 3 6 3 2 3 8" xfId="33602" xr:uid="{00000000-0005-0000-0000-000076790000}"/>
    <cellStyle name="Финансовый 3 3 6 3 2 3 9" xfId="31481" xr:uid="{00000000-0005-0000-0000-000077790000}"/>
    <cellStyle name="Финансовый 3 3 6 3 2 4" xfId="17206" xr:uid="{00000000-0005-0000-0000-000078790000}"/>
    <cellStyle name="Финансовый 3 3 6 3 2 5" xfId="18518" xr:uid="{00000000-0005-0000-0000-000079790000}"/>
    <cellStyle name="Финансовый 3 3 6 3 2 5 2" xfId="21645" xr:uid="{00000000-0005-0000-0000-00007A790000}"/>
    <cellStyle name="Финансовый 3 3 6 3 2 5 3" xfId="27661" xr:uid="{00000000-0005-0000-0000-00007B790000}"/>
    <cellStyle name="Финансовый 3 3 6 3 2 5 4" xfId="29098" xr:uid="{00000000-0005-0000-0000-00007C790000}"/>
    <cellStyle name="Финансовый 3 3 6 3 2 5 5" xfId="30404" xr:uid="{00000000-0005-0000-0000-00007D790000}"/>
    <cellStyle name="Финансовый 3 3 6 3 2 5 6" xfId="34969" xr:uid="{00000000-0005-0000-0000-00007E790000}"/>
    <cellStyle name="Финансовый 3 3 6 3 2 5 7" xfId="36305" xr:uid="{00000000-0005-0000-0000-00007F790000}"/>
    <cellStyle name="Финансовый 3 3 6 3 3" xfId="12492" xr:uid="{00000000-0005-0000-0000-000080790000}"/>
    <cellStyle name="Финансовый 3 3 6 3 3 2" xfId="13140" xr:uid="{00000000-0005-0000-0000-000081790000}"/>
    <cellStyle name="Финансовый 3 3 6 3 3 3" xfId="15182" xr:uid="{00000000-0005-0000-0000-000082790000}"/>
    <cellStyle name="Финансовый 3 3 6 3 3 3 2" xfId="15798" xr:uid="{00000000-0005-0000-0000-000083790000}"/>
    <cellStyle name="Финансовый 3 3 6 3 3 3 3" xfId="19781" xr:uid="{00000000-0005-0000-0000-000084790000}"/>
    <cellStyle name="Финансовый 3 3 6 3 3 3 4" xfId="24796" xr:uid="{00000000-0005-0000-0000-000085790000}"/>
    <cellStyle name="Финансовый 3 3 6 3 3 3 5" xfId="26428" xr:uid="{00000000-0005-0000-0000-000086790000}"/>
    <cellStyle name="Финансовый 3 3 6 3 3 3 6" xfId="26360" xr:uid="{00000000-0005-0000-0000-000087790000}"/>
    <cellStyle name="Финансовый 3 3 6 3 3 3 7" xfId="21044" xr:uid="{00000000-0005-0000-0000-000088790000}"/>
    <cellStyle name="Финансовый 3 3 6 3 3 3 8" xfId="32954" xr:uid="{00000000-0005-0000-0000-000089790000}"/>
    <cellStyle name="Финансовый 3 3 6 3 3 3 9" xfId="31687" xr:uid="{00000000-0005-0000-0000-00008A790000}"/>
    <cellStyle name="Финансовый 3 3 6 3 3 4" xfId="17854" xr:uid="{00000000-0005-0000-0000-00008B790000}"/>
    <cellStyle name="Финансовый 3 3 6 3 3 5" xfId="19166" xr:uid="{00000000-0005-0000-0000-00008C790000}"/>
    <cellStyle name="Финансовый 3 3 6 3 3 5 2" xfId="24109" xr:uid="{00000000-0005-0000-0000-00008D790000}"/>
    <cellStyle name="Финансовый 3 3 6 3 3 5 3" xfId="28309" xr:uid="{00000000-0005-0000-0000-00008E790000}"/>
    <cellStyle name="Финансовый 3 3 6 3 3 5 4" xfId="29746" xr:uid="{00000000-0005-0000-0000-00008F790000}"/>
    <cellStyle name="Финансовый 3 3 6 3 3 5 5" xfId="31052" xr:uid="{00000000-0005-0000-0000-000090790000}"/>
    <cellStyle name="Финансовый 3 3 6 3 3 5 6" xfId="34321" xr:uid="{00000000-0005-0000-0000-000091790000}"/>
    <cellStyle name="Финансовый 3 3 6 3 3 5 7" xfId="35657" xr:uid="{00000000-0005-0000-0000-000092790000}"/>
    <cellStyle name="Финансовый 3 3 6 4" xfId="10162" xr:uid="{00000000-0005-0000-0000-000093790000}"/>
    <cellStyle name="Финансовый 3 3 6 4 2" xfId="13262" xr:uid="{00000000-0005-0000-0000-000094790000}"/>
    <cellStyle name="Финансовый 3 3 6 4 3" xfId="15060" xr:uid="{00000000-0005-0000-0000-000095790000}"/>
    <cellStyle name="Финансовый 3 3 6 4 3 2" xfId="15920" xr:uid="{00000000-0005-0000-0000-000096790000}"/>
    <cellStyle name="Финансовый 3 3 6 4 3 3" xfId="19903" xr:uid="{00000000-0005-0000-0000-000097790000}"/>
    <cellStyle name="Финансовый 3 3 6 4 3 4" xfId="22512" xr:uid="{00000000-0005-0000-0000-000098790000}"/>
    <cellStyle name="Финансовый 3 3 6 4 3 5" xfId="26302" xr:uid="{00000000-0005-0000-0000-000099790000}"/>
    <cellStyle name="Финансовый 3 3 6 4 3 6" xfId="24745" xr:uid="{00000000-0005-0000-0000-00009A790000}"/>
    <cellStyle name="Финансовый 3 3 6 4 3 7" xfId="26768" xr:uid="{00000000-0005-0000-0000-00009B790000}"/>
    <cellStyle name="Финансовый 3 3 6 4 3 8" xfId="33076" xr:uid="{00000000-0005-0000-0000-00009C790000}"/>
    <cellStyle name="Финансовый 3 3 6 4 3 9" xfId="32160" xr:uid="{00000000-0005-0000-0000-00009D790000}"/>
    <cellStyle name="Финансовый 3 3 6 4 4" xfId="17732" xr:uid="{00000000-0005-0000-0000-00009E790000}"/>
    <cellStyle name="Финансовый 3 3 6 4 5" xfId="19044" xr:uid="{00000000-0005-0000-0000-00009F790000}"/>
    <cellStyle name="Финансовый 3 3 6 4 5 2" xfId="23022" xr:uid="{00000000-0005-0000-0000-0000A0790000}"/>
    <cellStyle name="Финансовый 3 3 6 4 5 3" xfId="28187" xr:uid="{00000000-0005-0000-0000-0000A1790000}"/>
    <cellStyle name="Финансовый 3 3 6 4 5 4" xfId="29624" xr:uid="{00000000-0005-0000-0000-0000A2790000}"/>
    <cellStyle name="Финансовый 3 3 6 4 5 5" xfId="30930" xr:uid="{00000000-0005-0000-0000-0000A3790000}"/>
    <cellStyle name="Финансовый 3 3 6 4 5 6" xfId="34443" xr:uid="{00000000-0005-0000-0000-0000A4790000}"/>
    <cellStyle name="Финансовый 3 3 6 4 5 7" xfId="35779" xr:uid="{00000000-0005-0000-0000-0000A5790000}"/>
    <cellStyle name="Финансовый 3 3 6 5" xfId="11230" xr:uid="{00000000-0005-0000-0000-0000A6790000}"/>
    <cellStyle name="Финансовый 3 3 6 6" xfId="13910" xr:uid="{00000000-0005-0000-0000-0000A7790000}"/>
    <cellStyle name="Финансовый 3 3 6 7" xfId="14412" xr:uid="{00000000-0005-0000-0000-0000A8790000}"/>
    <cellStyle name="Финансовый 3 3 6 7 2" xfId="16568" xr:uid="{00000000-0005-0000-0000-0000A9790000}"/>
    <cellStyle name="Финансовый 3 3 6 7 3" xfId="20551" xr:uid="{00000000-0005-0000-0000-0000AA790000}"/>
    <cellStyle name="Финансовый 3 3 6 7 4" xfId="23460" xr:uid="{00000000-0005-0000-0000-0000AB790000}"/>
    <cellStyle name="Финансовый 3 3 6 7 5" xfId="25600" xr:uid="{00000000-0005-0000-0000-0000AC790000}"/>
    <cellStyle name="Финансовый 3 3 6 7 6" xfId="24989" xr:uid="{00000000-0005-0000-0000-0000AD790000}"/>
    <cellStyle name="Финансовый 3 3 6 7 7" xfId="28647" xr:uid="{00000000-0005-0000-0000-0000AE790000}"/>
    <cellStyle name="Финансовый 3 3 6 7 8" xfId="33724" xr:uid="{00000000-0005-0000-0000-0000AF790000}"/>
    <cellStyle name="Финансовый 3 3 6 7 9" xfId="32057" xr:uid="{00000000-0005-0000-0000-0000B0790000}"/>
    <cellStyle name="Финансовый 3 3 6 8" xfId="17084" xr:uid="{00000000-0005-0000-0000-0000B1790000}"/>
    <cellStyle name="Финансовый 3 3 6 9" xfId="18396" xr:uid="{00000000-0005-0000-0000-0000B2790000}"/>
    <cellStyle name="Финансовый 3 3 6 9 2" xfId="23616" xr:uid="{00000000-0005-0000-0000-0000B3790000}"/>
    <cellStyle name="Финансовый 3 3 6 9 3" xfId="27539" xr:uid="{00000000-0005-0000-0000-0000B4790000}"/>
    <cellStyle name="Финансовый 3 3 6 9 4" xfId="28976" xr:uid="{00000000-0005-0000-0000-0000B5790000}"/>
    <cellStyle name="Финансовый 3 3 6 9 5" xfId="30282" xr:uid="{00000000-0005-0000-0000-0000B6790000}"/>
    <cellStyle name="Финансовый 3 3 6 9 6" xfId="35091" xr:uid="{00000000-0005-0000-0000-0000B7790000}"/>
    <cellStyle name="Финансовый 3 3 6 9 7" xfId="36427" xr:uid="{00000000-0005-0000-0000-0000B8790000}"/>
    <cellStyle name="Финансовый 3 3 7" xfId="257" xr:uid="{00000000-0005-0000-0000-0000B9790000}"/>
    <cellStyle name="Финансовый 3 3 7 2" xfId="600" xr:uid="{00000000-0005-0000-0000-0000BA790000}"/>
    <cellStyle name="Финансовый 3 3 7 2 2" xfId="9192" xr:uid="{00000000-0005-0000-0000-0000BB790000}"/>
    <cellStyle name="Финансовый 3 3 7 2 3" xfId="10508" xr:uid="{00000000-0005-0000-0000-0000BC790000}"/>
    <cellStyle name="Финансовый 3 3 7 3" xfId="1348" xr:uid="{00000000-0005-0000-0000-0000BD790000}"/>
    <cellStyle name="Финансовый 3 3 7 3 2" xfId="8834" xr:uid="{00000000-0005-0000-0000-0000BE790000}"/>
    <cellStyle name="Финансовый 3 3 7 3 2 2" xfId="13603" xr:uid="{00000000-0005-0000-0000-0000BF790000}"/>
    <cellStyle name="Финансовый 3 3 7 3 2 3" xfId="14719" xr:uid="{00000000-0005-0000-0000-0000C0790000}"/>
    <cellStyle name="Финансовый 3 3 7 3 2 3 2" xfId="16261" xr:uid="{00000000-0005-0000-0000-0000C1790000}"/>
    <cellStyle name="Финансовый 3 3 7 3 2 3 3" xfId="20244" xr:uid="{00000000-0005-0000-0000-0000C2790000}"/>
    <cellStyle name="Финансовый 3 3 7 3 2 3 4" xfId="22150" xr:uid="{00000000-0005-0000-0000-0000C3790000}"/>
    <cellStyle name="Финансовый 3 3 7 3 2 3 5" xfId="24037" xr:uid="{00000000-0005-0000-0000-0000C4790000}"/>
    <cellStyle name="Финансовый 3 3 7 3 2 3 6" xfId="26214" xr:uid="{00000000-0005-0000-0000-0000C5790000}"/>
    <cellStyle name="Финансовый 3 3 7 3 2 3 7" xfId="21424" xr:uid="{00000000-0005-0000-0000-0000C6790000}"/>
    <cellStyle name="Финансовый 3 3 7 3 2 3 8" xfId="33417" xr:uid="{00000000-0005-0000-0000-0000C7790000}"/>
    <cellStyle name="Финансовый 3 3 7 3 2 3 9" xfId="32074" xr:uid="{00000000-0005-0000-0000-0000C8790000}"/>
    <cellStyle name="Финансовый 3 3 7 3 2 4" xfId="17391" xr:uid="{00000000-0005-0000-0000-0000C9790000}"/>
    <cellStyle name="Финансовый 3 3 7 3 2 5" xfId="18703" xr:uid="{00000000-0005-0000-0000-0000CA790000}"/>
    <cellStyle name="Финансовый 3 3 7 3 2 5 2" xfId="21949" xr:uid="{00000000-0005-0000-0000-0000CB790000}"/>
    <cellStyle name="Финансовый 3 3 7 3 2 5 3" xfId="27846" xr:uid="{00000000-0005-0000-0000-0000CC790000}"/>
    <cellStyle name="Финансовый 3 3 7 3 2 5 4" xfId="29283" xr:uid="{00000000-0005-0000-0000-0000CD790000}"/>
    <cellStyle name="Финансовый 3 3 7 3 2 5 5" xfId="30589" xr:uid="{00000000-0005-0000-0000-0000CE790000}"/>
    <cellStyle name="Финансовый 3 3 7 3 2 5 6" xfId="34784" xr:uid="{00000000-0005-0000-0000-0000CF790000}"/>
    <cellStyle name="Финансовый 3 3 7 3 2 5 7" xfId="36120" xr:uid="{00000000-0005-0000-0000-0000D0790000}"/>
    <cellStyle name="Финансовый 3 3 7 3 3" xfId="12677" xr:uid="{00000000-0005-0000-0000-0000D1790000}"/>
    <cellStyle name="Финансовый 3 3 7 3 3 2" xfId="12955" xr:uid="{00000000-0005-0000-0000-0000D2790000}"/>
    <cellStyle name="Финансовый 3 3 7 3 3 3" xfId="15367" xr:uid="{00000000-0005-0000-0000-0000D3790000}"/>
    <cellStyle name="Финансовый 3 3 7 3 3 3 2" xfId="15613" xr:uid="{00000000-0005-0000-0000-0000D4790000}"/>
    <cellStyle name="Финансовый 3 3 7 3 3 3 3" xfId="19596" xr:uid="{00000000-0005-0000-0000-0000D5790000}"/>
    <cellStyle name="Финансовый 3 3 7 3 3 3 4" xfId="25105" xr:uid="{00000000-0005-0000-0000-0000D6790000}"/>
    <cellStyle name="Финансовый 3 3 7 3 3 3 5" xfId="27312" xr:uid="{00000000-0005-0000-0000-0000D7790000}"/>
    <cellStyle name="Финансовый 3 3 7 3 3 3 6" xfId="22906" xr:uid="{00000000-0005-0000-0000-0000D8790000}"/>
    <cellStyle name="Финансовый 3 3 7 3 3 3 7" xfId="25677" xr:uid="{00000000-0005-0000-0000-0000D9790000}"/>
    <cellStyle name="Финансовый 3 3 7 3 3 3 8" xfId="32769" xr:uid="{00000000-0005-0000-0000-0000DA790000}"/>
    <cellStyle name="Финансовый 3 3 7 3 3 3 9" xfId="31845" xr:uid="{00000000-0005-0000-0000-0000DB790000}"/>
    <cellStyle name="Финансовый 3 3 7 3 3 4" xfId="18039" xr:uid="{00000000-0005-0000-0000-0000DC790000}"/>
    <cellStyle name="Финансовый 3 3 7 3 3 5" xfId="19351" xr:uid="{00000000-0005-0000-0000-0000DD790000}"/>
    <cellStyle name="Финансовый 3 3 7 3 3 5 2" xfId="23298" xr:uid="{00000000-0005-0000-0000-0000DE790000}"/>
    <cellStyle name="Финансовый 3 3 7 3 3 5 3" xfId="28494" xr:uid="{00000000-0005-0000-0000-0000DF790000}"/>
    <cellStyle name="Финансовый 3 3 7 3 3 5 4" xfId="29931" xr:uid="{00000000-0005-0000-0000-0000E0790000}"/>
    <cellStyle name="Финансовый 3 3 7 3 3 5 5" xfId="31237" xr:uid="{00000000-0005-0000-0000-0000E1790000}"/>
    <cellStyle name="Финансовый 3 3 7 3 3 5 6" xfId="34136" xr:uid="{00000000-0005-0000-0000-0000E2790000}"/>
    <cellStyle name="Финансовый 3 3 7 3 3 5 7" xfId="35472" xr:uid="{00000000-0005-0000-0000-0000E3790000}"/>
    <cellStyle name="Финансовый 3 3 7 4" xfId="10165" xr:uid="{00000000-0005-0000-0000-0000E4790000}"/>
    <cellStyle name="Финансовый 3 3 7 4 2" xfId="13259" xr:uid="{00000000-0005-0000-0000-0000E5790000}"/>
    <cellStyle name="Финансовый 3 3 7 4 3" xfId="15063" xr:uid="{00000000-0005-0000-0000-0000E6790000}"/>
    <cellStyle name="Финансовый 3 3 7 4 3 2" xfId="15917" xr:uid="{00000000-0005-0000-0000-0000E7790000}"/>
    <cellStyle name="Финансовый 3 3 7 4 3 3" xfId="19900" xr:uid="{00000000-0005-0000-0000-0000E8790000}"/>
    <cellStyle name="Финансовый 3 3 7 4 3 4" xfId="22340" xr:uid="{00000000-0005-0000-0000-0000E9790000}"/>
    <cellStyle name="Финансовый 3 3 7 4 3 5" xfId="25811" xr:uid="{00000000-0005-0000-0000-0000EA790000}"/>
    <cellStyle name="Финансовый 3 3 7 4 3 6" xfId="24596" xr:uid="{00000000-0005-0000-0000-0000EB790000}"/>
    <cellStyle name="Финансовый 3 3 7 4 3 7" xfId="23786" xr:uid="{00000000-0005-0000-0000-0000EC790000}"/>
    <cellStyle name="Финансовый 3 3 7 4 3 8" xfId="33073" xr:uid="{00000000-0005-0000-0000-0000ED790000}"/>
    <cellStyle name="Финансовый 3 3 7 4 3 9" xfId="32321" xr:uid="{00000000-0005-0000-0000-0000EE790000}"/>
    <cellStyle name="Финансовый 3 3 7 4 4" xfId="17735" xr:uid="{00000000-0005-0000-0000-0000EF790000}"/>
    <cellStyle name="Финансовый 3 3 7 4 5" xfId="19047" xr:uid="{00000000-0005-0000-0000-0000F0790000}"/>
    <cellStyle name="Финансовый 3 3 7 4 5 2" xfId="21516" xr:uid="{00000000-0005-0000-0000-0000F1790000}"/>
    <cellStyle name="Финансовый 3 3 7 4 5 3" xfId="28190" xr:uid="{00000000-0005-0000-0000-0000F2790000}"/>
    <cellStyle name="Финансовый 3 3 7 4 5 4" xfId="29627" xr:uid="{00000000-0005-0000-0000-0000F3790000}"/>
    <cellStyle name="Финансовый 3 3 7 4 5 5" xfId="30933" xr:uid="{00000000-0005-0000-0000-0000F4790000}"/>
    <cellStyle name="Финансовый 3 3 7 4 5 6" xfId="34440" xr:uid="{00000000-0005-0000-0000-0000F5790000}"/>
    <cellStyle name="Финансовый 3 3 7 4 5 7" xfId="35776" xr:uid="{00000000-0005-0000-0000-0000F6790000}"/>
    <cellStyle name="Финансовый 3 3 7 5" xfId="11233" xr:uid="{00000000-0005-0000-0000-0000F7790000}"/>
    <cellStyle name="Финансовый 3 3 7 6" xfId="13907" xr:uid="{00000000-0005-0000-0000-0000F8790000}"/>
    <cellStyle name="Финансовый 3 3 7 7" xfId="14415" xr:uid="{00000000-0005-0000-0000-0000F9790000}"/>
    <cellStyle name="Финансовый 3 3 7 7 2" xfId="16565" xr:uid="{00000000-0005-0000-0000-0000FA790000}"/>
    <cellStyle name="Финансовый 3 3 7 7 3" xfId="20548" xr:uid="{00000000-0005-0000-0000-0000FB790000}"/>
    <cellStyle name="Финансовый 3 3 7 7 4" xfId="23079" xr:uid="{00000000-0005-0000-0000-0000FC790000}"/>
    <cellStyle name="Финансовый 3 3 7 7 5" xfId="24540" xr:uid="{00000000-0005-0000-0000-0000FD790000}"/>
    <cellStyle name="Финансовый 3 3 7 7 6" xfId="28724" xr:uid="{00000000-0005-0000-0000-0000FE790000}"/>
    <cellStyle name="Финансовый 3 3 7 7 7" xfId="30064" xr:uid="{00000000-0005-0000-0000-0000FF790000}"/>
    <cellStyle name="Финансовый 3 3 7 7 8" xfId="33721" xr:uid="{00000000-0005-0000-0000-0000007A0000}"/>
    <cellStyle name="Финансовый 3 3 7 7 9" xfId="32261" xr:uid="{00000000-0005-0000-0000-0000017A0000}"/>
    <cellStyle name="Финансовый 3 3 7 8" xfId="17087" xr:uid="{00000000-0005-0000-0000-0000027A0000}"/>
    <cellStyle name="Финансовый 3 3 7 9" xfId="18399" xr:uid="{00000000-0005-0000-0000-0000037A0000}"/>
    <cellStyle name="Финансовый 3 3 7 9 2" xfId="23032" xr:uid="{00000000-0005-0000-0000-0000047A0000}"/>
    <cellStyle name="Финансовый 3 3 7 9 3" xfId="27542" xr:uid="{00000000-0005-0000-0000-0000057A0000}"/>
    <cellStyle name="Финансовый 3 3 7 9 4" xfId="28979" xr:uid="{00000000-0005-0000-0000-0000067A0000}"/>
    <cellStyle name="Финансовый 3 3 7 9 5" xfId="30285" xr:uid="{00000000-0005-0000-0000-0000077A0000}"/>
    <cellStyle name="Финансовый 3 3 7 9 6" xfId="35088" xr:uid="{00000000-0005-0000-0000-0000087A0000}"/>
    <cellStyle name="Финансовый 3 3 7 9 7" xfId="36424" xr:uid="{00000000-0005-0000-0000-0000097A0000}"/>
    <cellStyle name="Финансовый 3 3 8" xfId="265" xr:uid="{00000000-0005-0000-0000-00000A7A0000}"/>
    <cellStyle name="Финансовый 3 3 8 2" xfId="606" xr:uid="{00000000-0005-0000-0000-00000B7A0000}"/>
    <cellStyle name="Финансовый 3 3 8 2 2" xfId="8983" xr:uid="{00000000-0005-0000-0000-00000C7A0000}"/>
    <cellStyle name="Финансовый 3 3 8 2 3" xfId="10514" xr:uid="{00000000-0005-0000-0000-00000D7A0000}"/>
    <cellStyle name="Финансовый 3 3 8 3" xfId="1357" xr:uid="{00000000-0005-0000-0000-00000E7A0000}"/>
    <cellStyle name="Финансовый 3 3 8 3 2" xfId="8314" xr:uid="{00000000-0005-0000-0000-00000F7A0000}"/>
    <cellStyle name="Финансовый 3 3 8 3 2 2" xfId="13640" xr:uid="{00000000-0005-0000-0000-0000107A0000}"/>
    <cellStyle name="Финансовый 3 3 8 3 2 3" xfId="14682" xr:uid="{00000000-0005-0000-0000-0000117A0000}"/>
    <cellStyle name="Финансовый 3 3 8 3 2 3 2" xfId="16298" xr:uid="{00000000-0005-0000-0000-0000127A0000}"/>
    <cellStyle name="Финансовый 3 3 8 3 2 3 3" xfId="20281" xr:uid="{00000000-0005-0000-0000-0000137A0000}"/>
    <cellStyle name="Финансовый 3 3 8 3 2 3 4" xfId="23489" xr:uid="{00000000-0005-0000-0000-0000147A0000}"/>
    <cellStyle name="Финансовый 3 3 8 3 2 3 5" xfId="20921" xr:uid="{00000000-0005-0000-0000-0000157A0000}"/>
    <cellStyle name="Финансовый 3 3 8 3 2 3 6" xfId="24667" xr:uid="{00000000-0005-0000-0000-0000167A0000}"/>
    <cellStyle name="Финансовый 3 3 8 3 2 3 7" xfId="26689" xr:uid="{00000000-0005-0000-0000-0000177A0000}"/>
    <cellStyle name="Финансовый 3 3 8 3 2 3 8" xfId="33454" xr:uid="{00000000-0005-0000-0000-0000187A0000}"/>
    <cellStyle name="Финансовый 3 3 8 3 2 3 9" xfId="31729" xr:uid="{00000000-0005-0000-0000-0000197A0000}"/>
    <cellStyle name="Финансовый 3 3 8 3 2 4" xfId="17354" xr:uid="{00000000-0005-0000-0000-00001A7A0000}"/>
    <cellStyle name="Финансовый 3 3 8 3 2 5" xfId="18666" xr:uid="{00000000-0005-0000-0000-00001B7A0000}"/>
    <cellStyle name="Финансовый 3 3 8 3 2 5 2" xfId="21622" xr:uid="{00000000-0005-0000-0000-00001C7A0000}"/>
    <cellStyle name="Финансовый 3 3 8 3 2 5 3" xfId="27809" xr:uid="{00000000-0005-0000-0000-00001D7A0000}"/>
    <cellStyle name="Финансовый 3 3 8 3 2 5 4" xfId="29246" xr:uid="{00000000-0005-0000-0000-00001E7A0000}"/>
    <cellStyle name="Финансовый 3 3 8 3 2 5 5" xfId="30552" xr:uid="{00000000-0005-0000-0000-00001F7A0000}"/>
    <cellStyle name="Финансовый 3 3 8 3 2 5 6" xfId="34821" xr:uid="{00000000-0005-0000-0000-0000207A0000}"/>
    <cellStyle name="Финансовый 3 3 8 3 2 5 7" xfId="36157" xr:uid="{00000000-0005-0000-0000-0000217A0000}"/>
    <cellStyle name="Финансовый 3 3 8 3 3" xfId="12640" xr:uid="{00000000-0005-0000-0000-0000227A0000}"/>
    <cellStyle name="Финансовый 3 3 8 3 3 2" xfId="12992" xr:uid="{00000000-0005-0000-0000-0000237A0000}"/>
    <cellStyle name="Финансовый 3 3 8 3 3 3" xfId="15330" xr:uid="{00000000-0005-0000-0000-0000247A0000}"/>
    <cellStyle name="Финансовый 3 3 8 3 3 3 2" xfId="15650" xr:uid="{00000000-0005-0000-0000-0000257A0000}"/>
    <cellStyle name="Финансовый 3 3 8 3 3 3 3" xfId="19633" xr:uid="{00000000-0005-0000-0000-0000267A0000}"/>
    <cellStyle name="Финансовый 3 3 8 3 3 3 4" xfId="23178" xr:uid="{00000000-0005-0000-0000-0000277A0000}"/>
    <cellStyle name="Финансовый 3 3 8 3 3 3 5" xfId="24962" xr:uid="{00000000-0005-0000-0000-0000287A0000}"/>
    <cellStyle name="Финансовый 3 3 8 3 3 3 6" xfId="24672" xr:uid="{00000000-0005-0000-0000-0000297A0000}"/>
    <cellStyle name="Финансовый 3 3 8 3 3 3 7" xfId="21160" xr:uid="{00000000-0005-0000-0000-00002A7A0000}"/>
    <cellStyle name="Финансовый 3 3 8 3 3 3 8" xfId="32806" xr:uid="{00000000-0005-0000-0000-00002B7A0000}"/>
    <cellStyle name="Финансовый 3 3 8 3 3 3 9" xfId="31646" xr:uid="{00000000-0005-0000-0000-00002C7A0000}"/>
    <cellStyle name="Финансовый 3 3 8 3 3 4" xfId="18002" xr:uid="{00000000-0005-0000-0000-00002D7A0000}"/>
    <cellStyle name="Финансовый 3 3 8 3 3 5" xfId="19314" xr:uid="{00000000-0005-0000-0000-00002E7A0000}"/>
    <cellStyle name="Финансовый 3 3 8 3 3 5 2" xfId="21640" xr:uid="{00000000-0005-0000-0000-00002F7A0000}"/>
    <cellStyle name="Финансовый 3 3 8 3 3 5 3" xfId="28457" xr:uid="{00000000-0005-0000-0000-0000307A0000}"/>
    <cellStyle name="Финансовый 3 3 8 3 3 5 4" xfId="29894" xr:uid="{00000000-0005-0000-0000-0000317A0000}"/>
    <cellStyle name="Финансовый 3 3 8 3 3 5 5" xfId="31200" xr:uid="{00000000-0005-0000-0000-0000327A0000}"/>
    <cellStyle name="Финансовый 3 3 8 3 3 5 6" xfId="34173" xr:uid="{00000000-0005-0000-0000-0000337A0000}"/>
    <cellStyle name="Финансовый 3 3 8 3 3 5 7" xfId="35509" xr:uid="{00000000-0005-0000-0000-0000347A0000}"/>
    <cellStyle name="Финансовый 3 3 8 4" xfId="10173" xr:uid="{00000000-0005-0000-0000-0000357A0000}"/>
    <cellStyle name="Финансовый 3 3 8 4 2" xfId="13256" xr:uid="{00000000-0005-0000-0000-0000367A0000}"/>
    <cellStyle name="Финансовый 3 3 8 4 3" xfId="15066" xr:uid="{00000000-0005-0000-0000-0000377A0000}"/>
    <cellStyle name="Финансовый 3 3 8 4 3 2" xfId="15914" xr:uid="{00000000-0005-0000-0000-0000387A0000}"/>
    <cellStyle name="Финансовый 3 3 8 4 3 3" xfId="19897" xr:uid="{00000000-0005-0000-0000-0000397A0000}"/>
    <cellStyle name="Финансовый 3 3 8 4 3 4" xfId="20982" xr:uid="{00000000-0005-0000-0000-00003A7A0000}"/>
    <cellStyle name="Финансовый 3 3 8 4 3 5" xfId="26584" xr:uid="{00000000-0005-0000-0000-00003B7A0000}"/>
    <cellStyle name="Финансовый 3 3 8 4 3 6" xfId="23541" xr:uid="{00000000-0005-0000-0000-00003C7A0000}"/>
    <cellStyle name="Финансовый 3 3 8 4 3 7" xfId="26393" xr:uid="{00000000-0005-0000-0000-00003D7A0000}"/>
    <cellStyle name="Финансовый 3 3 8 4 3 8" xfId="33070" xr:uid="{00000000-0005-0000-0000-00003E7A0000}"/>
    <cellStyle name="Финансовый 3 3 8 4 3 9" xfId="32549" xr:uid="{00000000-0005-0000-0000-00003F7A0000}"/>
    <cellStyle name="Финансовый 3 3 8 4 4" xfId="17738" xr:uid="{00000000-0005-0000-0000-0000407A0000}"/>
    <cellStyle name="Финансовый 3 3 8 4 5" xfId="19050" xr:uid="{00000000-0005-0000-0000-0000417A0000}"/>
    <cellStyle name="Финансовый 3 3 8 4 5 2" xfId="22798" xr:uid="{00000000-0005-0000-0000-0000427A0000}"/>
    <cellStyle name="Финансовый 3 3 8 4 5 3" xfId="28193" xr:uid="{00000000-0005-0000-0000-0000437A0000}"/>
    <cellStyle name="Финансовый 3 3 8 4 5 4" xfId="29630" xr:uid="{00000000-0005-0000-0000-0000447A0000}"/>
    <cellStyle name="Финансовый 3 3 8 4 5 5" xfId="30936" xr:uid="{00000000-0005-0000-0000-0000457A0000}"/>
    <cellStyle name="Финансовый 3 3 8 4 5 6" xfId="34437" xr:uid="{00000000-0005-0000-0000-0000467A0000}"/>
    <cellStyle name="Финансовый 3 3 8 4 5 7" xfId="35773" xr:uid="{00000000-0005-0000-0000-0000477A0000}"/>
    <cellStyle name="Финансовый 3 3 8 5" xfId="11242" xr:uid="{00000000-0005-0000-0000-0000487A0000}"/>
    <cellStyle name="Финансовый 3 3 8 6" xfId="13904" xr:uid="{00000000-0005-0000-0000-0000497A0000}"/>
    <cellStyle name="Финансовый 3 3 8 7" xfId="14418" xr:uid="{00000000-0005-0000-0000-00004A7A0000}"/>
    <cellStyle name="Финансовый 3 3 8 7 2" xfId="16562" xr:uid="{00000000-0005-0000-0000-00004B7A0000}"/>
    <cellStyle name="Финансовый 3 3 8 7 3" xfId="20545" xr:uid="{00000000-0005-0000-0000-00004C7A0000}"/>
    <cellStyle name="Финансовый 3 3 8 7 4" xfId="21072" xr:uid="{00000000-0005-0000-0000-00004D7A0000}"/>
    <cellStyle name="Финансовый 3 3 8 7 5" xfId="24418" xr:uid="{00000000-0005-0000-0000-00004E7A0000}"/>
    <cellStyle name="Финансовый 3 3 8 7 6" xfId="25991" xr:uid="{00000000-0005-0000-0000-00004F7A0000}"/>
    <cellStyle name="Финансовый 3 3 8 7 7" xfId="21474" xr:uid="{00000000-0005-0000-0000-0000507A0000}"/>
    <cellStyle name="Финансовый 3 3 8 7 8" xfId="33718" xr:uid="{00000000-0005-0000-0000-0000517A0000}"/>
    <cellStyle name="Финансовый 3 3 8 7 9" xfId="32450" xr:uid="{00000000-0005-0000-0000-0000527A0000}"/>
    <cellStyle name="Финансовый 3 3 8 8" xfId="17090" xr:uid="{00000000-0005-0000-0000-0000537A0000}"/>
    <cellStyle name="Финансовый 3 3 8 9" xfId="18402" xr:uid="{00000000-0005-0000-0000-0000547A0000}"/>
    <cellStyle name="Финансовый 3 3 8 9 2" xfId="21527" xr:uid="{00000000-0005-0000-0000-0000557A0000}"/>
    <cellStyle name="Финансовый 3 3 8 9 3" xfId="27545" xr:uid="{00000000-0005-0000-0000-0000567A0000}"/>
    <cellStyle name="Финансовый 3 3 8 9 4" xfId="28982" xr:uid="{00000000-0005-0000-0000-0000577A0000}"/>
    <cellStyle name="Финансовый 3 3 8 9 5" xfId="30288" xr:uid="{00000000-0005-0000-0000-0000587A0000}"/>
    <cellStyle name="Финансовый 3 3 8 9 6" xfId="35085" xr:uid="{00000000-0005-0000-0000-0000597A0000}"/>
    <cellStyle name="Финансовый 3 3 8 9 7" xfId="36421" xr:uid="{00000000-0005-0000-0000-00005A7A0000}"/>
    <cellStyle name="Финансовый 3 3 9" xfId="272" xr:uid="{00000000-0005-0000-0000-00005B7A0000}"/>
    <cellStyle name="Финансовый 3 3 9 2" xfId="611" xr:uid="{00000000-0005-0000-0000-00005C7A0000}"/>
    <cellStyle name="Финансовый 3 3 9 2 2" xfId="9292" xr:uid="{00000000-0005-0000-0000-00005D7A0000}"/>
    <cellStyle name="Финансовый 3 3 9 2 3" xfId="10519" xr:uid="{00000000-0005-0000-0000-00005E7A0000}"/>
    <cellStyle name="Финансовый 3 3 9 3" xfId="1364" xr:uid="{00000000-0005-0000-0000-00005F7A0000}"/>
    <cellStyle name="Финансовый 3 3 9 3 2" xfId="7785" xr:uid="{00000000-0005-0000-0000-0000607A0000}"/>
    <cellStyle name="Финансовый 3 3 9 3 2 2" xfId="13774" xr:uid="{00000000-0005-0000-0000-0000617A0000}"/>
    <cellStyle name="Финансовый 3 3 9 3 2 3" xfId="14548" xr:uid="{00000000-0005-0000-0000-0000627A0000}"/>
    <cellStyle name="Финансовый 3 3 9 3 2 3 2" xfId="16432" xr:uid="{00000000-0005-0000-0000-0000637A0000}"/>
    <cellStyle name="Финансовый 3 3 9 3 2 3 3" xfId="20415" xr:uid="{00000000-0005-0000-0000-0000647A0000}"/>
    <cellStyle name="Финансовый 3 3 9 3 2 3 4" xfId="21407" xr:uid="{00000000-0005-0000-0000-0000657A0000}"/>
    <cellStyle name="Финансовый 3 3 9 3 2 3 5" xfId="24822" xr:uid="{00000000-0005-0000-0000-0000667A0000}"/>
    <cellStyle name="Финансовый 3 3 9 3 2 3 6" xfId="21513" xr:uid="{00000000-0005-0000-0000-0000677A0000}"/>
    <cellStyle name="Финансовый 3 3 9 3 2 3 7" xfId="24640" xr:uid="{00000000-0005-0000-0000-0000687A0000}"/>
    <cellStyle name="Финансовый 3 3 9 3 2 3 8" xfId="33588" xr:uid="{00000000-0005-0000-0000-0000697A0000}"/>
    <cellStyle name="Финансовый 3 3 9 3 2 3 9" xfId="31503" xr:uid="{00000000-0005-0000-0000-00006A7A0000}"/>
    <cellStyle name="Финансовый 3 3 9 3 2 4" xfId="17220" xr:uid="{00000000-0005-0000-0000-00006B7A0000}"/>
    <cellStyle name="Финансовый 3 3 9 3 2 5" xfId="18532" xr:uid="{00000000-0005-0000-0000-00006C7A0000}"/>
    <cellStyle name="Финансовый 3 3 9 3 2 5 2" xfId="21145" xr:uid="{00000000-0005-0000-0000-00006D7A0000}"/>
    <cellStyle name="Финансовый 3 3 9 3 2 5 3" xfId="27675" xr:uid="{00000000-0005-0000-0000-00006E7A0000}"/>
    <cellStyle name="Финансовый 3 3 9 3 2 5 4" xfId="29112" xr:uid="{00000000-0005-0000-0000-00006F7A0000}"/>
    <cellStyle name="Финансовый 3 3 9 3 2 5 5" xfId="30418" xr:uid="{00000000-0005-0000-0000-0000707A0000}"/>
    <cellStyle name="Финансовый 3 3 9 3 2 5 6" xfId="34955" xr:uid="{00000000-0005-0000-0000-0000717A0000}"/>
    <cellStyle name="Финансовый 3 3 9 3 2 5 7" xfId="36291" xr:uid="{00000000-0005-0000-0000-0000727A0000}"/>
    <cellStyle name="Финансовый 3 3 9 3 3" xfId="12506" xr:uid="{00000000-0005-0000-0000-0000737A0000}"/>
    <cellStyle name="Финансовый 3 3 9 3 3 2" xfId="13126" xr:uid="{00000000-0005-0000-0000-0000747A0000}"/>
    <cellStyle name="Финансовый 3 3 9 3 3 3" xfId="15196" xr:uid="{00000000-0005-0000-0000-0000757A0000}"/>
    <cellStyle name="Финансовый 3 3 9 3 3 3 2" xfId="15784" xr:uid="{00000000-0005-0000-0000-0000767A0000}"/>
    <cellStyle name="Финансовый 3 3 9 3 3 3 3" xfId="19767" xr:uid="{00000000-0005-0000-0000-0000777A0000}"/>
    <cellStyle name="Финансовый 3 3 9 3 3 3 4" xfId="22700" xr:uid="{00000000-0005-0000-0000-0000787A0000}"/>
    <cellStyle name="Финансовый 3 3 9 3 3 3 5" xfId="24569" xr:uid="{00000000-0005-0000-0000-0000797A0000}"/>
    <cellStyle name="Финансовый 3 3 9 3 3 3 6" xfId="21797" xr:uid="{00000000-0005-0000-0000-00007A7A0000}"/>
    <cellStyle name="Финансовый 3 3 9 3 3 3 7" xfId="25870" xr:uid="{00000000-0005-0000-0000-00007B7A0000}"/>
    <cellStyle name="Финансовый 3 3 9 3 3 3 8" xfId="32940" xr:uid="{00000000-0005-0000-0000-00007C7A0000}"/>
    <cellStyle name="Финансовый 3 3 9 3 3 3 9" xfId="31784" xr:uid="{00000000-0005-0000-0000-00007D7A0000}"/>
    <cellStyle name="Финансовый 3 3 9 3 3 4" xfId="17868" xr:uid="{00000000-0005-0000-0000-00007E7A0000}"/>
    <cellStyle name="Финансовый 3 3 9 3 3 5" xfId="19180" xr:uid="{00000000-0005-0000-0000-00007F7A0000}"/>
    <cellStyle name="Финансовый 3 3 9 3 3 5 2" xfId="23218" xr:uid="{00000000-0005-0000-0000-0000807A0000}"/>
    <cellStyle name="Финансовый 3 3 9 3 3 5 3" xfId="28323" xr:uid="{00000000-0005-0000-0000-0000817A0000}"/>
    <cellStyle name="Финансовый 3 3 9 3 3 5 4" xfId="29760" xr:uid="{00000000-0005-0000-0000-0000827A0000}"/>
    <cellStyle name="Финансовый 3 3 9 3 3 5 5" xfId="31066" xr:uid="{00000000-0005-0000-0000-0000837A0000}"/>
    <cellStyle name="Финансовый 3 3 9 3 3 5 6" xfId="34307" xr:uid="{00000000-0005-0000-0000-0000847A0000}"/>
    <cellStyle name="Финансовый 3 3 9 3 3 5 7" xfId="35643" xr:uid="{00000000-0005-0000-0000-0000857A0000}"/>
    <cellStyle name="Финансовый 3 3 9 4" xfId="10180" xr:uid="{00000000-0005-0000-0000-0000867A0000}"/>
    <cellStyle name="Финансовый 3 3 9 4 2" xfId="13253" xr:uid="{00000000-0005-0000-0000-0000877A0000}"/>
    <cellStyle name="Финансовый 3 3 9 4 3" xfId="15069" xr:uid="{00000000-0005-0000-0000-0000887A0000}"/>
    <cellStyle name="Финансовый 3 3 9 4 3 2" xfId="15911" xr:uid="{00000000-0005-0000-0000-0000897A0000}"/>
    <cellStyle name="Финансовый 3 3 9 4 3 3" xfId="19894" xr:uid="{00000000-0005-0000-0000-00008A7A0000}"/>
    <cellStyle name="Финансовый 3 3 9 4 3 4" xfId="23826" xr:uid="{00000000-0005-0000-0000-00008B7A0000}"/>
    <cellStyle name="Финансовый 3 3 9 4 3 5" xfId="26671" xr:uid="{00000000-0005-0000-0000-00008C7A0000}"/>
    <cellStyle name="Финансовый 3 3 9 4 3 6" xfId="25195" xr:uid="{00000000-0005-0000-0000-00008D7A0000}"/>
    <cellStyle name="Финансовый 3 3 9 4 3 7" xfId="25971" xr:uid="{00000000-0005-0000-0000-00008E7A0000}"/>
    <cellStyle name="Финансовый 3 3 9 4 3 8" xfId="33067" xr:uid="{00000000-0005-0000-0000-00008F7A0000}"/>
    <cellStyle name="Финансовый 3 3 9 4 3 9" xfId="32595" xr:uid="{00000000-0005-0000-0000-0000907A0000}"/>
    <cellStyle name="Финансовый 3 3 9 4 4" xfId="17741" xr:uid="{00000000-0005-0000-0000-0000917A0000}"/>
    <cellStyle name="Финансовый 3 3 9 4 5" xfId="19053" xr:uid="{00000000-0005-0000-0000-0000927A0000}"/>
    <cellStyle name="Финансовый 3 3 9 4 5 2" xfId="22516" xr:uid="{00000000-0005-0000-0000-0000937A0000}"/>
    <cellStyle name="Финансовый 3 3 9 4 5 3" xfId="28196" xr:uid="{00000000-0005-0000-0000-0000947A0000}"/>
    <cellStyle name="Финансовый 3 3 9 4 5 4" xfId="29633" xr:uid="{00000000-0005-0000-0000-0000957A0000}"/>
    <cellStyle name="Финансовый 3 3 9 4 5 5" xfId="30939" xr:uid="{00000000-0005-0000-0000-0000967A0000}"/>
    <cellStyle name="Финансовый 3 3 9 4 5 6" xfId="34434" xr:uid="{00000000-0005-0000-0000-0000977A0000}"/>
    <cellStyle name="Финансовый 3 3 9 4 5 7" xfId="35770" xr:uid="{00000000-0005-0000-0000-0000987A0000}"/>
    <cellStyle name="Финансовый 3 3 9 5" xfId="11249" xr:uid="{00000000-0005-0000-0000-0000997A0000}"/>
    <cellStyle name="Финансовый 3 3 9 6" xfId="13901" xr:uid="{00000000-0005-0000-0000-00009A7A0000}"/>
    <cellStyle name="Финансовый 3 3 9 7" xfId="14421" xr:uid="{00000000-0005-0000-0000-00009B7A0000}"/>
    <cellStyle name="Финансовый 3 3 9 7 2" xfId="16559" xr:uid="{00000000-0005-0000-0000-00009C7A0000}"/>
    <cellStyle name="Финансовый 3 3 9 7 3" xfId="20542" xr:uid="{00000000-0005-0000-0000-00009D7A0000}"/>
    <cellStyle name="Финансовый 3 3 9 7 4" xfId="24436" xr:uid="{00000000-0005-0000-0000-00009E7A0000}"/>
    <cellStyle name="Финансовый 3 3 9 7 5" xfId="22954" xr:uid="{00000000-0005-0000-0000-00009F7A0000}"/>
    <cellStyle name="Финансовый 3 3 9 7 6" xfId="25659" xr:uid="{00000000-0005-0000-0000-0000A07A0000}"/>
    <cellStyle name="Финансовый 3 3 9 7 7" xfId="24484" xr:uid="{00000000-0005-0000-0000-0000A17A0000}"/>
    <cellStyle name="Финансовый 3 3 9 7 8" xfId="33715" xr:uid="{00000000-0005-0000-0000-0000A27A0000}"/>
    <cellStyle name="Финансовый 3 3 9 7 9" xfId="32475" xr:uid="{00000000-0005-0000-0000-0000A37A0000}"/>
    <cellStyle name="Финансовый 3 3 9 8" xfId="17093" xr:uid="{00000000-0005-0000-0000-0000A47A0000}"/>
    <cellStyle name="Финансовый 3 3 9 9" xfId="18405" xr:uid="{00000000-0005-0000-0000-0000A57A0000}"/>
    <cellStyle name="Финансовый 3 3 9 9 2" xfId="22805" xr:uid="{00000000-0005-0000-0000-0000A67A0000}"/>
    <cellStyle name="Финансовый 3 3 9 9 3" xfId="27548" xr:uid="{00000000-0005-0000-0000-0000A77A0000}"/>
    <cellStyle name="Финансовый 3 3 9 9 4" xfId="28985" xr:uid="{00000000-0005-0000-0000-0000A87A0000}"/>
    <cellStyle name="Финансовый 3 3 9 9 5" xfId="30291" xr:uid="{00000000-0005-0000-0000-0000A97A0000}"/>
    <cellStyle name="Финансовый 3 3 9 9 6" xfId="35082" xr:uid="{00000000-0005-0000-0000-0000AA7A0000}"/>
    <cellStyle name="Финансовый 3 3 9 9 7" xfId="36418" xr:uid="{00000000-0005-0000-0000-0000AB7A0000}"/>
    <cellStyle name="Финансовый 3 4" xfId="12795" xr:uid="{00000000-0005-0000-0000-0000AC7A0000}"/>
    <cellStyle name="Финансовый 3 4 2" xfId="12845" xr:uid="{00000000-0005-0000-0000-0000AD7A0000}"/>
    <cellStyle name="Финансовый 3 4 3" xfId="15477" xr:uid="{00000000-0005-0000-0000-0000AE7A0000}"/>
    <cellStyle name="Финансовый 3 4 3 2" xfId="15503" xr:uid="{00000000-0005-0000-0000-0000AF7A0000}"/>
    <cellStyle name="Финансовый 3 4 3 3" xfId="19486" xr:uid="{00000000-0005-0000-0000-0000B07A0000}"/>
    <cellStyle name="Финансовый 3 4 3 4" xfId="21788" xr:uid="{00000000-0005-0000-0000-0000B17A0000}"/>
    <cellStyle name="Финансовый 3 4 3 5" xfId="20864" xr:uid="{00000000-0005-0000-0000-0000B27A0000}"/>
    <cellStyle name="Финансовый 3 4 3 6" xfId="22946" xr:uid="{00000000-0005-0000-0000-0000B37A0000}"/>
    <cellStyle name="Финансовый 3 4 3 7" xfId="25715" xr:uid="{00000000-0005-0000-0000-0000B47A0000}"/>
    <cellStyle name="Финансовый 3 4 3 8" xfId="32659" xr:uid="{00000000-0005-0000-0000-0000B57A0000}"/>
    <cellStyle name="Финансовый 3 4 3 9" xfId="32079" xr:uid="{00000000-0005-0000-0000-0000B67A0000}"/>
    <cellStyle name="Финансовый 3 4 4" xfId="18149" xr:uid="{00000000-0005-0000-0000-0000B77A0000}"/>
    <cellStyle name="Финансовый 3 4 5" xfId="19461" xr:uid="{00000000-0005-0000-0000-0000B87A0000}"/>
    <cellStyle name="Финансовый 3 4 5 2" xfId="21515" xr:uid="{00000000-0005-0000-0000-0000B97A0000}"/>
    <cellStyle name="Финансовый 3 4 5 3" xfId="28604" xr:uid="{00000000-0005-0000-0000-0000BA7A0000}"/>
    <cellStyle name="Финансовый 3 4 5 4" xfId="30041" xr:uid="{00000000-0005-0000-0000-0000BB7A0000}"/>
    <cellStyle name="Финансовый 3 4 5 5" xfId="31347" xr:uid="{00000000-0005-0000-0000-0000BC7A0000}"/>
    <cellStyle name="Финансовый 3 4 5 6" xfId="34026" xr:uid="{00000000-0005-0000-0000-0000BD7A0000}"/>
    <cellStyle name="Финансовый 3 4 5 7" xfId="35362" xr:uid="{00000000-0005-0000-0000-0000BE7A0000}"/>
    <cellStyle name="Финансовый 4" xfId="203" xr:uid="{00000000-0005-0000-0000-0000BF7A0000}"/>
    <cellStyle name="Финансовый 4 10" xfId="213" xr:uid="{00000000-0005-0000-0000-0000C07A0000}"/>
    <cellStyle name="Финансовый 4 10 2" xfId="378" xr:uid="{00000000-0005-0000-0000-0000C17A0000}"/>
    <cellStyle name="Финансовый 4 10 2 2" xfId="7742" xr:uid="{00000000-0005-0000-0000-0000C27A0000}"/>
    <cellStyle name="Финансовый 4 10 2 3" xfId="10286" xr:uid="{00000000-0005-0000-0000-0000C37A0000}"/>
    <cellStyle name="Финансовый 4 10 3" xfId="1301" xr:uid="{00000000-0005-0000-0000-0000C47A0000}"/>
    <cellStyle name="Финансовый 4 10 3 2" xfId="8249" xr:uid="{00000000-0005-0000-0000-0000C57A0000}"/>
    <cellStyle name="Финансовый 4 10 3 2 2" xfId="13647" xr:uid="{00000000-0005-0000-0000-0000C67A0000}"/>
    <cellStyle name="Финансовый 4 10 3 2 3" xfId="14675" xr:uid="{00000000-0005-0000-0000-0000C77A0000}"/>
    <cellStyle name="Финансовый 4 10 3 2 3 2" xfId="16305" xr:uid="{00000000-0005-0000-0000-0000C87A0000}"/>
    <cellStyle name="Финансовый 4 10 3 2 3 3" xfId="20288" xr:uid="{00000000-0005-0000-0000-0000C97A0000}"/>
    <cellStyle name="Финансовый 4 10 3 2 3 4" xfId="25234" xr:uid="{00000000-0005-0000-0000-0000CA7A0000}"/>
    <cellStyle name="Финансовый 4 10 3 2 3 5" xfId="21172" xr:uid="{00000000-0005-0000-0000-0000CB7A0000}"/>
    <cellStyle name="Финансовый 4 10 3 2 3 6" xfId="24845" xr:uid="{00000000-0005-0000-0000-0000CC7A0000}"/>
    <cellStyle name="Финансовый 4 10 3 2 3 7" xfId="25982" xr:uid="{00000000-0005-0000-0000-0000CD7A0000}"/>
    <cellStyle name="Финансовый 4 10 3 2 3 8" xfId="33461" xr:uid="{00000000-0005-0000-0000-0000CE7A0000}"/>
    <cellStyle name="Финансовый 4 10 3 2 3 9" xfId="31606" xr:uid="{00000000-0005-0000-0000-0000CF7A0000}"/>
    <cellStyle name="Финансовый 4 10 3 2 4" xfId="17347" xr:uid="{00000000-0005-0000-0000-0000D07A0000}"/>
    <cellStyle name="Финансовый 4 10 3 2 5" xfId="18659" xr:uid="{00000000-0005-0000-0000-0000D17A0000}"/>
    <cellStyle name="Финансовый 4 10 3 2 5 2" xfId="22757" xr:uid="{00000000-0005-0000-0000-0000D27A0000}"/>
    <cellStyle name="Финансовый 4 10 3 2 5 3" xfId="27802" xr:uid="{00000000-0005-0000-0000-0000D37A0000}"/>
    <cellStyle name="Финансовый 4 10 3 2 5 4" xfId="29239" xr:uid="{00000000-0005-0000-0000-0000D47A0000}"/>
    <cellStyle name="Финансовый 4 10 3 2 5 5" xfId="30545" xr:uid="{00000000-0005-0000-0000-0000D57A0000}"/>
    <cellStyle name="Финансовый 4 10 3 2 5 6" xfId="34828" xr:uid="{00000000-0005-0000-0000-0000D67A0000}"/>
    <cellStyle name="Финансовый 4 10 3 2 5 7" xfId="36164" xr:uid="{00000000-0005-0000-0000-0000D77A0000}"/>
    <cellStyle name="Финансовый 4 10 3 3" xfId="12633" xr:uid="{00000000-0005-0000-0000-0000D87A0000}"/>
    <cellStyle name="Финансовый 4 10 3 3 2" xfId="12999" xr:uid="{00000000-0005-0000-0000-0000D97A0000}"/>
    <cellStyle name="Финансовый 4 10 3 3 3" xfId="15323" xr:uid="{00000000-0005-0000-0000-0000DA7A0000}"/>
    <cellStyle name="Финансовый 4 10 3 3 3 2" xfId="15657" xr:uid="{00000000-0005-0000-0000-0000DB7A0000}"/>
    <cellStyle name="Финансовый 4 10 3 3 3 3" xfId="19640" xr:uid="{00000000-0005-0000-0000-0000DC7A0000}"/>
    <cellStyle name="Финансовый 4 10 3 3 3 4" xfId="25035" xr:uid="{00000000-0005-0000-0000-0000DD7A0000}"/>
    <cellStyle name="Финансовый 4 10 3 3 3 5" xfId="26188" xr:uid="{00000000-0005-0000-0000-0000DE7A0000}"/>
    <cellStyle name="Финансовый 4 10 3 3 3 6" xfId="22156" xr:uid="{00000000-0005-0000-0000-0000DF7A0000}"/>
    <cellStyle name="Финансовый 4 10 3 3 3 7" xfId="24867" xr:uid="{00000000-0005-0000-0000-0000E07A0000}"/>
    <cellStyle name="Финансовый 4 10 3 3 3 8" xfId="32813" xr:uid="{00000000-0005-0000-0000-0000E17A0000}"/>
    <cellStyle name="Финансовый 4 10 3 3 3 9" xfId="32519" xr:uid="{00000000-0005-0000-0000-0000E27A0000}"/>
    <cellStyle name="Финансовый 4 10 3 3 4" xfId="17995" xr:uid="{00000000-0005-0000-0000-0000E37A0000}"/>
    <cellStyle name="Финансовый 4 10 3 3 5" xfId="19307" xr:uid="{00000000-0005-0000-0000-0000E47A0000}"/>
    <cellStyle name="Финансовый 4 10 3 3 5 2" xfId="23327" xr:uid="{00000000-0005-0000-0000-0000E57A0000}"/>
    <cellStyle name="Финансовый 4 10 3 3 5 3" xfId="28450" xr:uid="{00000000-0005-0000-0000-0000E67A0000}"/>
    <cellStyle name="Финансовый 4 10 3 3 5 4" xfId="29887" xr:uid="{00000000-0005-0000-0000-0000E77A0000}"/>
    <cellStyle name="Финансовый 4 10 3 3 5 5" xfId="31193" xr:uid="{00000000-0005-0000-0000-0000E87A0000}"/>
    <cellStyle name="Финансовый 4 10 3 3 5 6" xfId="34180" xr:uid="{00000000-0005-0000-0000-0000E97A0000}"/>
    <cellStyle name="Финансовый 4 10 3 3 5 7" xfId="35516" xr:uid="{00000000-0005-0000-0000-0000EA7A0000}"/>
    <cellStyle name="Финансовый 4 10 4" xfId="10121" xr:uid="{00000000-0005-0000-0000-0000EB7A0000}"/>
    <cellStyle name="Финансовый 4 10 4 2" xfId="13283" xr:uid="{00000000-0005-0000-0000-0000EC7A0000}"/>
    <cellStyle name="Финансовый 4 10 4 3" xfId="15039" xr:uid="{00000000-0005-0000-0000-0000ED7A0000}"/>
    <cellStyle name="Финансовый 4 10 4 3 2" xfId="15941" xr:uid="{00000000-0005-0000-0000-0000EE7A0000}"/>
    <cellStyle name="Финансовый 4 10 4 3 3" xfId="19924" xr:uid="{00000000-0005-0000-0000-0000EF7A0000}"/>
    <cellStyle name="Финансовый 4 10 4 3 4" xfId="23606" xr:uid="{00000000-0005-0000-0000-0000F07A0000}"/>
    <cellStyle name="Финансовый 4 10 4 3 5" xfId="26019" xr:uid="{00000000-0005-0000-0000-0000F17A0000}"/>
    <cellStyle name="Финансовый 4 10 4 3 6" xfId="23440" xr:uid="{00000000-0005-0000-0000-0000F27A0000}"/>
    <cellStyle name="Финансовый 4 10 4 3 7" xfId="25921" xr:uid="{00000000-0005-0000-0000-0000F37A0000}"/>
    <cellStyle name="Финансовый 4 10 4 3 8" xfId="33097" xr:uid="{00000000-0005-0000-0000-0000F47A0000}"/>
    <cellStyle name="Финансовый 4 10 4 3 9" xfId="31405" xr:uid="{00000000-0005-0000-0000-0000F57A0000}"/>
    <cellStyle name="Финансовый 4 10 4 4" xfId="17711" xr:uid="{00000000-0005-0000-0000-0000F67A0000}"/>
    <cellStyle name="Финансовый 4 10 4 5" xfId="19023" xr:uid="{00000000-0005-0000-0000-0000F77A0000}"/>
    <cellStyle name="Финансовый 4 10 4 5 2" xfId="23052" xr:uid="{00000000-0005-0000-0000-0000F87A0000}"/>
    <cellStyle name="Финансовый 4 10 4 5 3" xfId="28166" xr:uid="{00000000-0005-0000-0000-0000F97A0000}"/>
    <cellStyle name="Финансовый 4 10 4 5 4" xfId="29603" xr:uid="{00000000-0005-0000-0000-0000FA7A0000}"/>
    <cellStyle name="Финансовый 4 10 4 5 5" xfId="30909" xr:uid="{00000000-0005-0000-0000-0000FB7A0000}"/>
    <cellStyle name="Финансовый 4 10 4 5 6" xfId="34464" xr:uid="{00000000-0005-0000-0000-0000FC7A0000}"/>
    <cellStyle name="Финансовый 4 10 4 5 7" xfId="35800" xr:uid="{00000000-0005-0000-0000-0000FD7A0000}"/>
    <cellStyle name="Финансовый 4 10 5" xfId="11186" xr:uid="{00000000-0005-0000-0000-0000FE7A0000}"/>
    <cellStyle name="Финансовый 4 10 6" xfId="13931" xr:uid="{00000000-0005-0000-0000-0000FF7A0000}"/>
    <cellStyle name="Финансовый 4 10 7" xfId="14391" xr:uid="{00000000-0005-0000-0000-0000007B0000}"/>
    <cellStyle name="Финансовый 4 10 7 2" xfId="16589" xr:uid="{00000000-0005-0000-0000-0000017B0000}"/>
    <cellStyle name="Финансовый 4 10 7 3" xfId="20572" xr:uid="{00000000-0005-0000-0000-0000027B0000}"/>
    <cellStyle name="Финансовый 4 10 7 4" xfId="21491" xr:uid="{00000000-0005-0000-0000-0000037B0000}"/>
    <cellStyle name="Финансовый 4 10 7 5" xfId="27090" xr:uid="{00000000-0005-0000-0000-0000047B0000}"/>
    <cellStyle name="Финансовый 4 10 7 6" xfId="22084" xr:uid="{00000000-0005-0000-0000-0000057B0000}"/>
    <cellStyle name="Финансовый 4 10 7 7" xfId="26320" xr:uid="{00000000-0005-0000-0000-0000067B0000}"/>
    <cellStyle name="Финансовый 4 10 7 8" xfId="33745" xr:uid="{00000000-0005-0000-0000-0000077B0000}"/>
    <cellStyle name="Финансовый 4 10 7 9" xfId="33996" xr:uid="{00000000-0005-0000-0000-0000087B0000}"/>
    <cellStyle name="Финансовый 4 10 8" xfId="17063" xr:uid="{00000000-0005-0000-0000-0000097B0000}"/>
    <cellStyle name="Финансовый 4 10 9" xfId="18375" xr:uid="{00000000-0005-0000-0000-00000A7B0000}"/>
    <cellStyle name="Финансовый 4 10 9 2" xfId="25275" xr:uid="{00000000-0005-0000-0000-00000B7B0000}"/>
    <cellStyle name="Финансовый 4 10 9 3" xfId="27518" xr:uid="{00000000-0005-0000-0000-00000C7B0000}"/>
    <cellStyle name="Финансовый 4 10 9 4" xfId="28955" xr:uid="{00000000-0005-0000-0000-00000D7B0000}"/>
    <cellStyle name="Финансовый 4 10 9 5" xfId="30261" xr:uid="{00000000-0005-0000-0000-00000E7B0000}"/>
    <cellStyle name="Финансовый 4 10 9 6" xfId="35112" xr:uid="{00000000-0005-0000-0000-00000F7B0000}"/>
    <cellStyle name="Финансовый 4 10 9 7" xfId="36448" xr:uid="{00000000-0005-0000-0000-0000107B0000}"/>
    <cellStyle name="Финансовый 4 11" xfId="328" xr:uid="{00000000-0005-0000-0000-0000117B0000}"/>
    <cellStyle name="Финансовый 4 11 2" xfId="379" xr:uid="{00000000-0005-0000-0000-0000127B0000}"/>
    <cellStyle name="Финансовый 4 11 2 2" xfId="8850" xr:uid="{00000000-0005-0000-0000-0000137B0000}"/>
    <cellStyle name="Финансовый 4 11 2 3" xfId="10287" xr:uid="{00000000-0005-0000-0000-0000147B0000}"/>
    <cellStyle name="Финансовый 4 11 3" xfId="1612" xr:uid="{00000000-0005-0000-0000-0000157B0000}"/>
    <cellStyle name="Финансовый 4 11 3 2" xfId="8104" xr:uid="{00000000-0005-0000-0000-0000167B0000}"/>
    <cellStyle name="Финансовый 4 11 3 2 2" xfId="13685" xr:uid="{00000000-0005-0000-0000-0000177B0000}"/>
    <cellStyle name="Финансовый 4 11 3 2 3" xfId="14637" xr:uid="{00000000-0005-0000-0000-0000187B0000}"/>
    <cellStyle name="Финансовый 4 11 3 2 3 2" xfId="16343" xr:uid="{00000000-0005-0000-0000-0000197B0000}"/>
    <cellStyle name="Финансовый 4 11 3 2 3 3" xfId="20326" xr:uid="{00000000-0005-0000-0000-00001A7B0000}"/>
    <cellStyle name="Финансовый 4 11 3 2 3 4" xfId="23785" xr:uid="{00000000-0005-0000-0000-00001B7B0000}"/>
    <cellStyle name="Финансовый 4 11 3 2 3 5" xfId="24234" xr:uid="{00000000-0005-0000-0000-00001C7B0000}"/>
    <cellStyle name="Финансовый 4 11 3 2 3 6" xfId="24138" xr:uid="{00000000-0005-0000-0000-00001D7B0000}"/>
    <cellStyle name="Финансовый 4 11 3 2 3 7" xfId="22479" xr:uid="{00000000-0005-0000-0000-00001E7B0000}"/>
    <cellStyle name="Финансовый 4 11 3 2 3 8" xfId="33499" xr:uid="{00000000-0005-0000-0000-00001F7B0000}"/>
    <cellStyle name="Финансовый 4 11 3 2 3 9" xfId="32311" xr:uid="{00000000-0005-0000-0000-0000207B0000}"/>
    <cellStyle name="Финансовый 4 11 3 2 4" xfId="17309" xr:uid="{00000000-0005-0000-0000-0000217B0000}"/>
    <cellStyle name="Финансовый 4 11 3 2 5" xfId="18621" xr:uid="{00000000-0005-0000-0000-0000227B0000}"/>
    <cellStyle name="Финансовый 4 11 3 2 5 2" xfId="21827" xr:uid="{00000000-0005-0000-0000-0000237B0000}"/>
    <cellStyle name="Финансовый 4 11 3 2 5 3" xfId="27764" xr:uid="{00000000-0005-0000-0000-0000247B0000}"/>
    <cellStyle name="Финансовый 4 11 3 2 5 4" xfId="29201" xr:uid="{00000000-0005-0000-0000-0000257B0000}"/>
    <cellStyle name="Финансовый 4 11 3 2 5 5" xfId="30507" xr:uid="{00000000-0005-0000-0000-0000267B0000}"/>
    <cellStyle name="Финансовый 4 11 3 2 5 6" xfId="34866" xr:uid="{00000000-0005-0000-0000-0000277B0000}"/>
    <cellStyle name="Финансовый 4 11 3 2 5 7" xfId="36202" xr:uid="{00000000-0005-0000-0000-0000287B0000}"/>
    <cellStyle name="Финансовый 4 11 3 3" xfId="12595" xr:uid="{00000000-0005-0000-0000-0000297B0000}"/>
    <cellStyle name="Финансовый 4 11 3 3 2" xfId="13037" xr:uid="{00000000-0005-0000-0000-00002A7B0000}"/>
    <cellStyle name="Финансовый 4 11 3 3 3" xfId="15285" xr:uid="{00000000-0005-0000-0000-00002B7B0000}"/>
    <cellStyle name="Финансовый 4 11 3 3 3 2" xfId="15695" xr:uid="{00000000-0005-0000-0000-00002C7B0000}"/>
    <cellStyle name="Финансовый 4 11 3 3 3 3" xfId="19678" xr:uid="{00000000-0005-0000-0000-00002D7B0000}"/>
    <cellStyle name="Финансовый 4 11 3 3 3 4" xfId="21995" xr:uid="{00000000-0005-0000-0000-00002E7B0000}"/>
    <cellStyle name="Финансовый 4 11 3 3 3 5" xfId="26487" xr:uid="{00000000-0005-0000-0000-00002F7B0000}"/>
    <cellStyle name="Финансовый 4 11 3 3 3 6" xfId="21895" xr:uid="{00000000-0005-0000-0000-0000307B0000}"/>
    <cellStyle name="Финансовый 4 11 3 3 3 7" xfId="25628" xr:uid="{00000000-0005-0000-0000-0000317B0000}"/>
    <cellStyle name="Финансовый 4 11 3 3 3 8" xfId="32851" xr:uid="{00000000-0005-0000-0000-0000327B0000}"/>
    <cellStyle name="Финансовый 4 11 3 3 3 9" xfId="31477" xr:uid="{00000000-0005-0000-0000-0000337B0000}"/>
    <cellStyle name="Финансовый 4 11 3 3 4" xfId="17957" xr:uid="{00000000-0005-0000-0000-0000347B0000}"/>
    <cellStyle name="Финансовый 4 11 3 3 5" xfId="19269" xr:uid="{00000000-0005-0000-0000-0000357B0000}"/>
    <cellStyle name="Финансовый 4 11 3 3 5 2" xfId="25467" xr:uid="{00000000-0005-0000-0000-0000367B0000}"/>
    <cellStyle name="Финансовый 4 11 3 3 5 3" xfId="28412" xr:uid="{00000000-0005-0000-0000-0000377B0000}"/>
    <cellStyle name="Финансовый 4 11 3 3 5 4" xfId="29849" xr:uid="{00000000-0005-0000-0000-0000387B0000}"/>
    <cellStyle name="Финансовый 4 11 3 3 5 5" xfId="31155" xr:uid="{00000000-0005-0000-0000-0000397B0000}"/>
    <cellStyle name="Финансовый 4 11 3 3 5 6" xfId="34218" xr:uid="{00000000-0005-0000-0000-00003A7B0000}"/>
    <cellStyle name="Финансовый 4 11 3 3 5 7" xfId="35554" xr:uid="{00000000-0005-0000-0000-00003B7B0000}"/>
    <cellStyle name="Финансовый 4 11 4" xfId="10236" xr:uid="{00000000-0005-0000-0000-00003C7B0000}"/>
    <cellStyle name="Финансовый 4 11 4 2" xfId="13245" xr:uid="{00000000-0005-0000-0000-00003D7B0000}"/>
    <cellStyle name="Финансовый 4 11 4 3" xfId="15077" xr:uid="{00000000-0005-0000-0000-00003E7B0000}"/>
    <cellStyle name="Финансовый 4 11 4 3 2" xfId="15903" xr:uid="{00000000-0005-0000-0000-00003F7B0000}"/>
    <cellStyle name="Финансовый 4 11 4 3 3" xfId="19886" xr:uid="{00000000-0005-0000-0000-0000407B0000}"/>
    <cellStyle name="Финансовый 4 11 4 3 4" xfId="21790" xr:uid="{00000000-0005-0000-0000-0000417B0000}"/>
    <cellStyle name="Финансовый 4 11 4 3 5" xfId="26777" xr:uid="{00000000-0005-0000-0000-0000427B0000}"/>
    <cellStyle name="Финансовый 4 11 4 3 6" xfId="21026" xr:uid="{00000000-0005-0000-0000-0000437B0000}"/>
    <cellStyle name="Финансовый 4 11 4 3 7" xfId="25986" xr:uid="{00000000-0005-0000-0000-0000447B0000}"/>
    <cellStyle name="Финансовый 4 11 4 3 8" xfId="33059" xr:uid="{00000000-0005-0000-0000-0000457B0000}"/>
    <cellStyle name="Финансовый 4 11 4 3 9" xfId="32528" xr:uid="{00000000-0005-0000-0000-0000467B0000}"/>
    <cellStyle name="Финансовый 4 11 4 4" xfId="17749" xr:uid="{00000000-0005-0000-0000-0000477B0000}"/>
    <cellStyle name="Финансовый 4 11 4 5" xfId="19061" xr:uid="{00000000-0005-0000-0000-0000487B0000}"/>
    <cellStyle name="Финансовый 4 11 4 5 2" xfId="23737" xr:uid="{00000000-0005-0000-0000-0000497B0000}"/>
    <cellStyle name="Финансовый 4 11 4 5 3" xfId="28204" xr:uid="{00000000-0005-0000-0000-00004A7B0000}"/>
    <cellStyle name="Финансовый 4 11 4 5 4" xfId="29641" xr:uid="{00000000-0005-0000-0000-00004B7B0000}"/>
    <cellStyle name="Финансовый 4 11 4 5 5" xfId="30947" xr:uid="{00000000-0005-0000-0000-00004C7B0000}"/>
    <cellStyle name="Финансовый 4 11 4 5 6" xfId="34426" xr:uid="{00000000-0005-0000-0000-00004D7B0000}"/>
    <cellStyle name="Финансовый 4 11 4 5 7" xfId="35762" xr:uid="{00000000-0005-0000-0000-00004E7B0000}"/>
    <cellStyle name="Финансовый 4 11 5" xfId="11494" xr:uid="{00000000-0005-0000-0000-00004F7B0000}"/>
    <cellStyle name="Финансовый 4 11 6" xfId="13893" xr:uid="{00000000-0005-0000-0000-0000507B0000}"/>
    <cellStyle name="Финансовый 4 11 7" xfId="14429" xr:uid="{00000000-0005-0000-0000-0000517B0000}"/>
    <cellStyle name="Финансовый 4 11 7 2" xfId="16551" xr:uid="{00000000-0005-0000-0000-0000527B0000}"/>
    <cellStyle name="Финансовый 4 11 7 3" xfId="20534" xr:uid="{00000000-0005-0000-0000-0000537B0000}"/>
    <cellStyle name="Финансовый 4 11 7 4" xfId="22166" xr:uid="{00000000-0005-0000-0000-0000547B0000}"/>
    <cellStyle name="Финансовый 4 11 7 5" xfId="21905" xr:uid="{00000000-0005-0000-0000-0000557B0000}"/>
    <cellStyle name="Финансовый 4 11 7 6" xfId="25813" xr:uid="{00000000-0005-0000-0000-0000567B0000}"/>
    <cellStyle name="Финансовый 4 11 7 7" xfId="25235" xr:uid="{00000000-0005-0000-0000-0000577B0000}"/>
    <cellStyle name="Финансовый 4 11 7 8" xfId="33707" xr:uid="{00000000-0005-0000-0000-0000587B0000}"/>
    <cellStyle name="Финансовый 4 11 7 9" xfId="32175" xr:uid="{00000000-0005-0000-0000-0000597B0000}"/>
    <cellStyle name="Финансовый 4 11 8" xfId="17101" xr:uid="{00000000-0005-0000-0000-00005A7B0000}"/>
    <cellStyle name="Финансовый 4 11 9" xfId="18413" xr:uid="{00000000-0005-0000-0000-00005B7B0000}"/>
    <cellStyle name="Финансовый 4 11 9 2" xfId="22107" xr:uid="{00000000-0005-0000-0000-00005C7B0000}"/>
    <cellStyle name="Финансовый 4 11 9 3" xfId="27556" xr:uid="{00000000-0005-0000-0000-00005D7B0000}"/>
    <cellStyle name="Финансовый 4 11 9 4" xfId="28993" xr:uid="{00000000-0005-0000-0000-00005E7B0000}"/>
    <cellStyle name="Финансовый 4 11 9 5" xfId="30299" xr:uid="{00000000-0005-0000-0000-00005F7B0000}"/>
    <cellStyle name="Финансовый 4 11 9 6" xfId="35074" xr:uid="{00000000-0005-0000-0000-0000607B0000}"/>
    <cellStyle name="Финансовый 4 11 9 7" xfId="36410" xr:uid="{00000000-0005-0000-0000-0000617B0000}"/>
    <cellStyle name="Финансовый 4 12" xfId="329" xr:uid="{00000000-0005-0000-0000-0000627B0000}"/>
    <cellStyle name="Финансовый 4 12 2" xfId="380" xr:uid="{00000000-0005-0000-0000-0000637B0000}"/>
    <cellStyle name="Финансовый 4 12 2 2" xfId="7793" xr:uid="{00000000-0005-0000-0000-0000647B0000}"/>
    <cellStyle name="Финансовый 4 12 2 3" xfId="10288" xr:uid="{00000000-0005-0000-0000-0000657B0000}"/>
    <cellStyle name="Финансовый 4 12 3" xfId="1613" xr:uid="{00000000-0005-0000-0000-0000667B0000}"/>
    <cellStyle name="Финансовый 4 12 3 2" xfId="7993" xr:uid="{00000000-0005-0000-0000-0000677B0000}"/>
    <cellStyle name="Финансовый 4 12 3 2 2" xfId="13735" xr:uid="{00000000-0005-0000-0000-0000687B0000}"/>
    <cellStyle name="Финансовый 4 12 3 2 3" xfId="14587" xr:uid="{00000000-0005-0000-0000-0000697B0000}"/>
    <cellStyle name="Финансовый 4 12 3 2 3 2" xfId="16393" xr:uid="{00000000-0005-0000-0000-00006A7B0000}"/>
    <cellStyle name="Финансовый 4 12 3 2 3 3" xfId="20376" xr:uid="{00000000-0005-0000-0000-00006B7B0000}"/>
    <cellStyle name="Финансовый 4 12 3 2 3 4" xfId="23104" xr:uid="{00000000-0005-0000-0000-00006C7B0000}"/>
    <cellStyle name="Финансовый 4 12 3 2 3 5" xfId="24915" xr:uid="{00000000-0005-0000-0000-00006D7B0000}"/>
    <cellStyle name="Финансовый 4 12 3 2 3 6" xfId="24739" xr:uid="{00000000-0005-0000-0000-00006E7B0000}"/>
    <cellStyle name="Финансовый 4 12 3 2 3 7" xfId="27208" xr:uid="{00000000-0005-0000-0000-00006F7B0000}"/>
    <cellStyle name="Финансовый 4 12 3 2 3 8" xfId="33549" xr:uid="{00000000-0005-0000-0000-0000707B0000}"/>
    <cellStyle name="Финансовый 4 12 3 2 3 9" xfId="31726" xr:uid="{00000000-0005-0000-0000-0000717B0000}"/>
    <cellStyle name="Финансовый 4 12 3 2 4" xfId="17259" xr:uid="{00000000-0005-0000-0000-0000727B0000}"/>
    <cellStyle name="Финансовый 4 12 3 2 5" xfId="18571" xr:uid="{00000000-0005-0000-0000-0000737B0000}"/>
    <cellStyle name="Финансовый 4 12 3 2 5 2" xfId="22980" xr:uid="{00000000-0005-0000-0000-0000747B0000}"/>
    <cellStyle name="Финансовый 4 12 3 2 5 3" xfId="27714" xr:uid="{00000000-0005-0000-0000-0000757B0000}"/>
    <cellStyle name="Финансовый 4 12 3 2 5 4" xfId="29151" xr:uid="{00000000-0005-0000-0000-0000767B0000}"/>
    <cellStyle name="Финансовый 4 12 3 2 5 5" xfId="30457" xr:uid="{00000000-0005-0000-0000-0000777B0000}"/>
    <cellStyle name="Финансовый 4 12 3 2 5 6" xfId="34916" xr:uid="{00000000-0005-0000-0000-0000787B0000}"/>
    <cellStyle name="Финансовый 4 12 3 2 5 7" xfId="36252" xr:uid="{00000000-0005-0000-0000-0000797B0000}"/>
    <cellStyle name="Финансовый 4 12 3 3" xfId="12545" xr:uid="{00000000-0005-0000-0000-00007A7B0000}"/>
    <cellStyle name="Финансовый 4 12 3 3 2" xfId="13087" xr:uid="{00000000-0005-0000-0000-00007B7B0000}"/>
    <cellStyle name="Финансовый 4 12 3 3 3" xfId="15235" xr:uid="{00000000-0005-0000-0000-00007C7B0000}"/>
    <cellStyle name="Финансовый 4 12 3 3 3 2" xfId="15745" xr:uid="{00000000-0005-0000-0000-00007D7B0000}"/>
    <cellStyle name="Финансовый 4 12 3 3 3 3" xfId="19728" xr:uid="{00000000-0005-0000-0000-00007E7B0000}"/>
    <cellStyle name="Финансовый 4 12 3 3 3 4" xfId="24123" xr:uid="{00000000-0005-0000-0000-00007F7B0000}"/>
    <cellStyle name="Финансовый 4 12 3 3 3 5" xfId="26627" xr:uid="{00000000-0005-0000-0000-0000807B0000}"/>
    <cellStyle name="Финансовый 4 12 3 3 3 6" xfId="27025" xr:uid="{00000000-0005-0000-0000-0000817B0000}"/>
    <cellStyle name="Финансовый 4 12 3 3 3 7" xfId="26625" xr:uid="{00000000-0005-0000-0000-0000827B0000}"/>
    <cellStyle name="Финансовый 4 12 3 3 3 8" xfId="32901" xr:uid="{00000000-0005-0000-0000-0000837B0000}"/>
    <cellStyle name="Финансовый 4 12 3 3 3 9" xfId="31616" xr:uid="{00000000-0005-0000-0000-0000847B0000}"/>
    <cellStyle name="Финансовый 4 12 3 3 4" xfId="17907" xr:uid="{00000000-0005-0000-0000-0000857B0000}"/>
    <cellStyle name="Финансовый 4 12 3 3 5" xfId="19219" xr:uid="{00000000-0005-0000-0000-0000867B0000}"/>
    <cellStyle name="Финансовый 4 12 3 3 5 2" xfId="23030" xr:uid="{00000000-0005-0000-0000-0000877B0000}"/>
    <cellStyle name="Финансовый 4 12 3 3 5 3" xfId="28362" xr:uid="{00000000-0005-0000-0000-0000887B0000}"/>
    <cellStyle name="Финансовый 4 12 3 3 5 4" xfId="29799" xr:uid="{00000000-0005-0000-0000-0000897B0000}"/>
    <cellStyle name="Финансовый 4 12 3 3 5 5" xfId="31105" xr:uid="{00000000-0005-0000-0000-00008A7B0000}"/>
    <cellStyle name="Финансовый 4 12 3 3 5 6" xfId="34268" xr:uid="{00000000-0005-0000-0000-00008B7B0000}"/>
    <cellStyle name="Финансовый 4 12 3 3 5 7" xfId="35604" xr:uid="{00000000-0005-0000-0000-00008C7B0000}"/>
    <cellStyle name="Финансовый 4 12 4" xfId="10237" xr:uid="{00000000-0005-0000-0000-00008D7B0000}"/>
    <cellStyle name="Финансовый 4 12 4 2" xfId="13244" xr:uid="{00000000-0005-0000-0000-00008E7B0000}"/>
    <cellStyle name="Финансовый 4 12 4 3" xfId="15078" xr:uid="{00000000-0005-0000-0000-00008F7B0000}"/>
    <cellStyle name="Финансовый 4 12 4 3 2" xfId="15902" xr:uid="{00000000-0005-0000-0000-0000907B0000}"/>
    <cellStyle name="Финансовый 4 12 4 3 3" xfId="19885" xr:uid="{00000000-0005-0000-0000-0000917B0000}"/>
    <cellStyle name="Финансовый 4 12 4 3 4" xfId="21733" xr:uid="{00000000-0005-0000-0000-0000927B0000}"/>
    <cellStyle name="Финансовый 4 12 4 3 5" xfId="27185" xr:uid="{00000000-0005-0000-0000-0000937B0000}"/>
    <cellStyle name="Финансовый 4 12 4 3 6" xfId="21247" xr:uid="{00000000-0005-0000-0000-0000947B0000}"/>
    <cellStyle name="Финансовый 4 12 4 3 7" xfId="26288" xr:uid="{00000000-0005-0000-0000-0000957B0000}"/>
    <cellStyle name="Финансовый 4 12 4 3 8" xfId="33058" xr:uid="{00000000-0005-0000-0000-0000967B0000}"/>
    <cellStyle name="Финансовый 4 12 4 3 9" xfId="34009" xr:uid="{00000000-0005-0000-0000-0000977B0000}"/>
    <cellStyle name="Финансовый 4 12 4 4" xfId="17750" xr:uid="{00000000-0005-0000-0000-0000987B0000}"/>
    <cellStyle name="Финансовый 4 12 4 5" xfId="19062" xr:uid="{00000000-0005-0000-0000-0000997B0000}"/>
    <cellStyle name="Финансовый 4 12 4 5 2" xfId="23900" xr:uid="{00000000-0005-0000-0000-00009A7B0000}"/>
    <cellStyle name="Финансовый 4 12 4 5 3" xfId="28205" xr:uid="{00000000-0005-0000-0000-00009B7B0000}"/>
    <cellStyle name="Финансовый 4 12 4 5 4" xfId="29642" xr:uid="{00000000-0005-0000-0000-00009C7B0000}"/>
    <cellStyle name="Финансовый 4 12 4 5 5" xfId="30948" xr:uid="{00000000-0005-0000-0000-00009D7B0000}"/>
    <cellStyle name="Финансовый 4 12 4 5 6" xfId="34425" xr:uid="{00000000-0005-0000-0000-00009E7B0000}"/>
    <cellStyle name="Финансовый 4 12 4 5 7" xfId="35761" xr:uid="{00000000-0005-0000-0000-00009F7B0000}"/>
    <cellStyle name="Финансовый 4 12 5" xfId="11495" xr:uid="{00000000-0005-0000-0000-0000A07B0000}"/>
    <cellStyle name="Финансовый 4 12 6" xfId="13892" xr:uid="{00000000-0005-0000-0000-0000A17B0000}"/>
    <cellStyle name="Финансовый 4 12 7" xfId="14430" xr:uid="{00000000-0005-0000-0000-0000A27B0000}"/>
    <cellStyle name="Финансовый 4 12 7 2" xfId="16550" xr:uid="{00000000-0005-0000-0000-0000A37B0000}"/>
    <cellStyle name="Финансовый 4 12 7 3" xfId="20533" xr:uid="{00000000-0005-0000-0000-0000A47B0000}"/>
    <cellStyle name="Финансовый 4 12 7 4" xfId="22049" xr:uid="{00000000-0005-0000-0000-0000A57B0000}"/>
    <cellStyle name="Финансовый 4 12 7 5" xfId="21159" xr:uid="{00000000-0005-0000-0000-0000A67B0000}"/>
    <cellStyle name="Финансовый 4 12 7 6" xfId="28693" xr:uid="{00000000-0005-0000-0000-0000A77B0000}"/>
    <cellStyle name="Финансовый 4 12 7 7" xfId="30061" xr:uid="{00000000-0005-0000-0000-0000A87B0000}"/>
    <cellStyle name="Финансовый 4 12 7 8" xfId="33706" xr:uid="{00000000-0005-0000-0000-0000A97B0000}"/>
    <cellStyle name="Финансовый 4 12 7 9" xfId="32257" xr:uid="{00000000-0005-0000-0000-0000AA7B0000}"/>
    <cellStyle name="Финансовый 4 12 8" xfId="17102" xr:uid="{00000000-0005-0000-0000-0000AB7B0000}"/>
    <cellStyle name="Финансовый 4 12 9" xfId="18414" xr:uid="{00000000-0005-0000-0000-0000AC7B0000}"/>
    <cellStyle name="Финансовый 4 12 9 2" xfId="20995" xr:uid="{00000000-0005-0000-0000-0000AD7B0000}"/>
    <cellStyle name="Финансовый 4 12 9 3" xfId="27557" xr:uid="{00000000-0005-0000-0000-0000AE7B0000}"/>
    <cellStyle name="Финансовый 4 12 9 4" xfId="28994" xr:uid="{00000000-0005-0000-0000-0000AF7B0000}"/>
    <cellStyle name="Финансовый 4 12 9 5" xfId="30300" xr:uid="{00000000-0005-0000-0000-0000B07B0000}"/>
    <cellStyle name="Финансовый 4 12 9 6" xfId="35073" xr:uid="{00000000-0005-0000-0000-0000B17B0000}"/>
    <cellStyle name="Финансовый 4 12 9 7" xfId="36409" xr:uid="{00000000-0005-0000-0000-0000B27B0000}"/>
    <cellStyle name="Финансовый 4 13" xfId="330" xr:uid="{00000000-0005-0000-0000-0000B37B0000}"/>
    <cellStyle name="Финансовый 4 13 2" xfId="381" xr:uid="{00000000-0005-0000-0000-0000B47B0000}"/>
    <cellStyle name="Финансовый 4 13 2 2" xfId="8887" xr:uid="{00000000-0005-0000-0000-0000B57B0000}"/>
    <cellStyle name="Финансовый 4 13 2 3" xfId="10289" xr:uid="{00000000-0005-0000-0000-0000B67B0000}"/>
    <cellStyle name="Финансовый 4 13 3" xfId="1614" xr:uid="{00000000-0005-0000-0000-0000B77B0000}"/>
    <cellStyle name="Финансовый 4 13 3 2" xfId="7731" xr:uid="{00000000-0005-0000-0000-0000B87B0000}"/>
    <cellStyle name="Финансовый 4 13 3 2 2" xfId="13786" xr:uid="{00000000-0005-0000-0000-0000B97B0000}"/>
    <cellStyle name="Финансовый 4 13 3 2 3" xfId="14536" xr:uid="{00000000-0005-0000-0000-0000BA7B0000}"/>
    <cellStyle name="Финансовый 4 13 3 2 3 2" xfId="16444" xr:uid="{00000000-0005-0000-0000-0000BB7B0000}"/>
    <cellStyle name="Финансовый 4 13 3 2 3 3" xfId="20427" xr:uid="{00000000-0005-0000-0000-0000BC7B0000}"/>
    <cellStyle name="Финансовый 4 13 3 2 3 4" xfId="22982" xr:uid="{00000000-0005-0000-0000-0000BD7B0000}"/>
    <cellStyle name="Финансовый 4 13 3 2 3 5" xfId="22836" xr:uid="{00000000-0005-0000-0000-0000BE7B0000}"/>
    <cellStyle name="Финансовый 4 13 3 2 3 6" xfId="20915" xr:uid="{00000000-0005-0000-0000-0000BF7B0000}"/>
    <cellStyle name="Финансовый 4 13 3 2 3 7" xfId="25655" xr:uid="{00000000-0005-0000-0000-0000C07B0000}"/>
    <cellStyle name="Финансовый 4 13 3 2 3 8" xfId="33600" xr:uid="{00000000-0005-0000-0000-0000C17B0000}"/>
    <cellStyle name="Финансовый 4 13 3 2 3 9" xfId="31897" xr:uid="{00000000-0005-0000-0000-0000C27B0000}"/>
    <cellStyle name="Финансовый 4 13 3 2 4" xfId="17208" xr:uid="{00000000-0005-0000-0000-0000C37B0000}"/>
    <cellStyle name="Финансовый 4 13 3 2 5" xfId="18520" xr:uid="{00000000-0005-0000-0000-0000C47B0000}"/>
    <cellStyle name="Финансовый 4 13 3 2 5 2" xfId="21176" xr:uid="{00000000-0005-0000-0000-0000C57B0000}"/>
    <cellStyle name="Финансовый 4 13 3 2 5 3" xfId="27663" xr:uid="{00000000-0005-0000-0000-0000C67B0000}"/>
    <cellStyle name="Финансовый 4 13 3 2 5 4" xfId="29100" xr:uid="{00000000-0005-0000-0000-0000C77B0000}"/>
    <cellStyle name="Финансовый 4 13 3 2 5 5" xfId="30406" xr:uid="{00000000-0005-0000-0000-0000C87B0000}"/>
    <cellStyle name="Финансовый 4 13 3 2 5 6" xfId="34967" xr:uid="{00000000-0005-0000-0000-0000C97B0000}"/>
    <cellStyle name="Финансовый 4 13 3 2 5 7" xfId="36303" xr:uid="{00000000-0005-0000-0000-0000CA7B0000}"/>
    <cellStyle name="Финансовый 4 13 3 3" xfId="12494" xr:uid="{00000000-0005-0000-0000-0000CB7B0000}"/>
    <cellStyle name="Финансовый 4 13 3 3 2" xfId="13138" xr:uid="{00000000-0005-0000-0000-0000CC7B0000}"/>
    <cellStyle name="Финансовый 4 13 3 3 3" xfId="15184" xr:uid="{00000000-0005-0000-0000-0000CD7B0000}"/>
    <cellStyle name="Финансовый 4 13 3 3 3 2" xfId="15796" xr:uid="{00000000-0005-0000-0000-0000CE7B0000}"/>
    <cellStyle name="Финансовый 4 13 3 3 3 3" xfId="19779" xr:uid="{00000000-0005-0000-0000-0000CF7B0000}"/>
    <cellStyle name="Финансовый 4 13 3 3 3 4" xfId="21058" xr:uid="{00000000-0005-0000-0000-0000D07B0000}"/>
    <cellStyle name="Финансовый 4 13 3 3 3 5" xfId="25637" xr:uid="{00000000-0005-0000-0000-0000D17B0000}"/>
    <cellStyle name="Финансовый 4 13 3 3 3 6" xfId="23514" xr:uid="{00000000-0005-0000-0000-0000D27B0000}"/>
    <cellStyle name="Финансовый 4 13 3 3 3 7" xfId="28685" xr:uid="{00000000-0005-0000-0000-0000D37B0000}"/>
    <cellStyle name="Финансовый 4 13 3 3 3 8" xfId="32952" xr:uid="{00000000-0005-0000-0000-0000D47B0000}"/>
    <cellStyle name="Финансовый 4 13 3 3 3 9" xfId="32505" xr:uid="{00000000-0005-0000-0000-0000D57B0000}"/>
    <cellStyle name="Финансовый 4 13 3 3 4" xfId="17856" xr:uid="{00000000-0005-0000-0000-0000D67B0000}"/>
    <cellStyle name="Финансовый 4 13 3 3 5" xfId="19168" xr:uid="{00000000-0005-0000-0000-0000D77B0000}"/>
    <cellStyle name="Финансовый 4 13 3 3 5 2" xfId="23511" xr:uid="{00000000-0005-0000-0000-0000D87B0000}"/>
    <cellStyle name="Финансовый 4 13 3 3 5 3" xfId="28311" xr:uid="{00000000-0005-0000-0000-0000D97B0000}"/>
    <cellStyle name="Финансовый 4 13 3 3 5 4" xfId="29748" xr:uid="{00000000-0005-0000-0000-0000DA7B0000}"/>
    <cellStyle name="Финансовый 4 13 3 3 5 5" xfId="31054" xr:uid="{00000000-0005-0000-0000-0000DB7B0000}"/>
    <cellStyle name="Финансовый 4 13 3 3 5 6" xfId="34319" xr:uid="{00000000-0005-0000-0000-0000DC7B0000}"/>
    <cellStyle name="Финансовый 4 13 3 3 5 7" xfId="35655" xr:uid="{00000000-0005-0000-0000-0000DD7B0000}"/>
    <cellStyle name="Финансовый 4 13 4" xfId="10238" xr:uid="{00000000-0005-0000-0000-0000DE7B0000}"/>
    <cellStyle name="Финансовый 4 13 4 2" xfId="13243" xr:uid="{00000000-0005-0000-0000-0000DF7B0000}"/>
    <cellStyle name="Финансовый 4 13 4 3" xfId="15079" xr:uid="{00000000-0005-0000-0000-0000E07B0000}"/>
    <cellStyle name="Финансовый 4 13 4 3 2" xfId="15901" xr:uid="{00000000-0005-0000-0000-0000E17B0000}"/>
    <cellStyle name="Финансовый 4 13 4 3 3" xfId="19884" xr:uid="{00000000-0005-0000-0000-0000E27B0000}"/>
    <cellStyle name="Финансовый 4 13 4 3 4" xfId="25240" xr:uid="{00000000-0005-0000-0000-0000E37B0000}"/>
    <cellStyle name="Финансовый 4 13 4 3 5" xfId="24114" xr:uid="{00000000-0005-0000-0000-0000E47B0000}"/>
    <cellStyle name="Финансовый 4 13 4 3 6" xfId="26752" xr:uid="{00000000-0005-0000-0000-0000E57B0000}"/>
    <cellStyle name="Финансовый 4 13 4 3 7" xfId="20817" xr:uid="{00000000-0005-0000-0000-0000E67B0000}"/>
    <cellStyle name="Финансовый 4 13 4 3 8" xfId="33057" xr:uid="{00000000-0005-0000-0000-0000E77B0000}"/>
    <cellStyle name="Финансовый 4 13 4 3 9" xfId="31416" xr:uid="{00000000-0005-0000-0000-0000E87B0000}"/>
    <cellStyle name="Финансовый 4 13 4 4" xfId="17751" xr:uid="{00000000-0005-0000-0000-0000E97B0000}"/>
    <cellStyle name="Финансовый 4 13 4 5" xfId="19063" xr:uid="{00000000-0005-0000-0000-0000EA7B0000}"/>
    <cellStyle name="Финансовый 4 13 4 5 2" xfId="23578" xr:uid="{00000000-0005-0000-0000-0000EB7B0000}"/>
    <cellStyle name="Финансовый 4 13 4 5 3" xfId="28206" xr:uid="{00000000-0005-0000-0000-0000EC7B0000}"/>
    <cellStyle name="Финансовый 4 13 4 5 4" xfId="29643" xr:uid="{00000000-0005-0000-0000-0000ED7B0000}"/>
    <cellStyle name="Финансовый 4 13 4 5 5" xfId="30949" xr:uid="{00000000-0005-0000-0000-0000EE7B0000}"/>
    <cellStyle name="Финансовый 4 13 4 5 6" xfId="34424" xr:uid="{00000000-0005-0000-0000-0000EF7B0000}"/>
    <cellStyle name="Финансовый 4 13 4 5 7" xfId="35760" xr:uid="{00000000-0005-0000-0000-0000F07B0000}"/>
    <cellStyle name="Финансовый 4 13 5" xfId="11496" xr:uid="{00000000-0005-0000-0000-0000F17B0000}"/>
    <cellStyle name="Финансовый 4 13 6" xfId="13891" xr:uid="{00000000-0005-0000-0000-0000F27B0000}"/>
    <cellStyle name="Финансовый 4 13 7" xfId="14431" xr:uid="{00000000-0005-0000-0000-0000F37B0000}"/>
    <cellStyle name="Финансовый 4 13 7 2" xfId="16549" xr:uid="{00000000-0005-0000-0000-0000F47B0000}"/>
    <cellStyle name="Финансовый 4 13 7 3" xfId="20532" xr:uid="{00000000-0005-0000-0000-0000F57B0000}"/>
    <cellStyle name="Финансовый 4 13 7 4" xfId="21998" xr:uid="{00000000-0005-0000-0000-0000F67B0000}"/>
    <cellStyle name="Финансовый 4 13 7 5" xfId="22040" xr:uid="{00000000-0005-0000-0000-0000F77B0000}"/>
    <cellStyle name="Финансовый 4 13 7 6" xfId="26111" xr:uid="{00000000-0005-0000-0000-0000F87B0000}"/>
    <cellStyle name="Финансовый 4 13 7 7" xfId="22621" xr:uid="{00000000-0005-0000-0000-0000F97B0000}"/>
    <cellStyle name="Финансовый 4 13 7 8" xfId="33705" xr:uid="{00000000-0005-0000-0000-0000FA7B0000}"/>
    <cellStyle name="Финансовый 4 13 7 9" xfId="32293" xr:uid="{00000000-0005-0000-0000-0000FB7B0000}"/>
    <cellStyle name="Финансовый 4 13 8" xfId="17103" xr:uid="{00000000-0005-0000-0000-0000FC7B0000}"/>
    <cellStyle name="Финансовый 4 13 9" xfId="18415" xr:uid="{00000000-0005-0000-0000-0000FD7B0000}"/>
    <cellStyle name="Финансовый 4 13 9 2" xfId="21968" xr:uid="{00000000-0005-0000-0000-0000FE7B0000}"/>
    <cellStyle name="Финансовый 4 13 9 3" xfId="27558" xr:uid="{00000000-0005-0000-0000-0000FF7B0000}"/>
    <cellStyle name="Финансовый 4 13 9 4" xfId="28995" xr:uid="{00000000-0005-0000-0000-0000007C0000}"/>
    <cellStyle name="Финансовый 4 13 9 5" xfId="30301" xr:uid="{00000000-0005-0000-0000-0000017C0000}"/>
    <cellStyle name="Финансовый 4 13 9 6" xfId="35072" xr:uid="{00000000-0005-0000-0000-0000027C0000}"/>
    <cellStyle name="Финансовый 4 13 9 7" xfId="36408" xr:uid="{00000000-0005-0000-0000-0000037C0000}"/>
    <cellStyle name="Финансовый 4 14" xfId="331" xr:uid="{00000000-0005-0000-0000-0000047C0000}"/>
    <cellStyle name="Финансовый 4 14 2" xfId="382" xr:uid="{00000000-0005-0000-0000-0000057C0000}"/>
    <cellStyle name="Финансовый 4 14 2 2" xfId="8115" xr:uid="{00000000-0005-0000-0000-0000067C0000}"/>
    <cellStyle name="Финансовый 4 14 2 3" xfId="10290" xr:uid="{00000000-0005-0000-0000-0000077C0000}"/>
    <cellStyle name="Финансовый 4 14 3" xfId="1615" xr:uid="{00000000-0005-0000-0000-0000087C0000}"/>
    <cellStyle name="Финансовый 4 14 3 2" xfId="8044" xr:uid="{00000000-0005-0000-0000-0000097C0000}"/>
    <cellStyle name="Финансовый 4 14 3 2 2" xfId="13716" xr:uid="{00000000-0005-0000-0000-00000A7C0000}"/>
    <cellStyle name="Финансовый 4 14 3 2 3" xfId="14606" xr:uid="{00000000-0005-0000-0000-00000B7C0000}"/>
    <cellStyle name="Финансовый 4 14 3 2 3 2" xfId="16374" xr:uid="{00000000-0005-0000-0000-00000C7C0000}"/>
    <cellStyle name="Финансовый 4 14 3 2 3 3" xfId="20357" xr:uid="{00000000-0005-0000-0000-00000D7C0000}"/>
    <cellStyle name="Финансовый 4 14 3 2 3 4" xfId="21918" xr:uid="{00000000-0005-0000-0000-00000E7C0000}"/>
    <cellStyle name="Финансовый 4 14 3 2 3 5" xfId="26343" xr:uid="{00000000-0005-0000-0000-00000F7C0000}"/>
    <cellStyle name="Финансовый 4 14 3 2 3 6" xfId="25486" xr:uid="{00000000-0005-0000-0000-0000107C0000}"/>
    <cellStyle name="Финансовый 4 14 3 2 3 7" xfId="21756" xr:uid="{00000000-0005-0000-0000-0000117C0000}"/>
    <cellStyle name="Финансовый 4 14 3 2 3 8" xfId="33530" xr:uid="{00000000-0005-0000-0000-0000127C0000}"/>
    <cellStyle name="Финансовый 4 14 3 2 3 9" xfId="32298" xr:uid="{00000000-0005-0000-0000-0000137C0000}"/>
    <cellStyle name="Финансовый 4 14 3 2 4" xfId="17278" xr:uid="{00000000-0005-0000-0000-0000147C0000}"/>
    <cellStyle name="Финансовый 4 14 3 2 5" xfId="18590" xr:uid="{00000000-0005-0000-0000-0000157C0000}"/>
    <cellStyle name="Финансовый 4 14 3 2 5 2" xfId="21614" xr:uid="{00000000-0005-0000-0000-0000167C0000}"/>
    <cellStyle name="Финансовый 4 14 3 2 5 3" xfId="27733" xr:uid="{00000000-0005-0000-0000-0000177C0000}"/>
    <cellStyle name="Финансовый 4 14 3 2 5 4" xfId="29170" xr:uid="{00000000-0005-0000-0000-0000187C0000}"/>
    <cellStyle name="Финансовый 4 14 3 2 5 5" xfId="30476" xr:uid="{00000000-0005-0000-0000-0000197C0000}"/>
    <cellStyle name="Финансовый 4 14 3 2 5 6" xfId="34897" xr:uid="{00000000-0005-0000-0000-00001A7C0000}"/>
    <cellStyle name="Финансовый 4 14 3 2 5 7" xfId="36233" xr:uid="{00000000-0005-0000-0000-00001B7C0000}"/>
    <cellStyle name="Финансовый 4 14 3 3" xfId="12564" xr:uid="{00000000-0005-0000-0000-00001C7C0000}"/>
    <cellStyle name="Финансовый 4 14 3 3 2" xfId="13068" xr:uid="{00000000-0005-0000-0000-00001D7C0000}"/>
    <cellStyle name="Финансовый 4 14 3 3 3" xfId="15254" xr:uid="{00000000-0005-0000-0000-00001E7C0000}"/>
    <cellStyle name="Финансовый 4 14 3 3 3 2" xfId="15726" xr:uid="{00000000-0005-0000-0000-00001F7C0000}"/>
    <cellStyle name="Финансовый 4 14 3 3 3 3" xfId="19709" xr:uid="{00000000-0005-0000-0000-0000207C0000}"/>
    <cellStyle name="Финансовый 4 14 3 3 3 4" xfId="25084" xr:uid="{00000000-0005-0000-0000-0000217C0000}"/>
    <cellStyle name="Финансовый 4 14 3 3 3 5" xfId="27062" xr:uid="{00000000-0005-0000-0000-0000227C0000}"/>
    <cellStyle name="Финансовый 4 14 3 3 3 6" xfId="25757" xr:uid="{00000000-0005-0000-0000-0000237C0000}"/>
    <cellStyle name="Финансовый 4 14 3 3 3 7" xfId="26501" xr:uid="{00000000-0005-0000-0000-0000247C0000}"/>
    <cellStyle name="Финансовый 4 14 3 3 3 8" xfId="32882" xr:uid="{00000000-0005-0000-0000-0000257C0000}"/>
    <cellStyle name="Финансовый 4 14 3 3 3 9" xfId="32268" xr:uid="{00000000-0005-0000-0000-0000267C0000}"/>
    <cellStyle name="Финансовый 4 14 3 3 4" xfId="17926" xr:uid="{00000000-0005-0000-0000-0000277C0000}"/>
    <cellStyle name="Финансовый 4 14 3 3 5" xfId="19238" xr:uid="{00000000-0005-0000-0000-0000287C0000}"/>
    <cellStyle name="Финансовый 4 14 3 3 5 2" xfId="21747" xr:uid="{00000000-0005-0000-0000-0000297C0000}"/>
    <cellStyle name="Финансовый 4 14 3 3 5 3" xfId="28381" xr:uid="{00000000-0005-0000-0000-00002A7C0000}"/>
    <cellStyle name="Финансовый 4 14 3 3 5 4" xfId="29818" xr:uid="{00000000-0005-0000-0000-00002B7C0000}"/>
    <cellStyle name="Финансовый 4 14 3 3 5 5" xfId="31124" xr:uid="{00000000-0005-0000-0000-00002C7C0000}"/>
    <cellStyle name="Финансовый 4 14 3 3 5 6" xfId="34249" xr:uid="{00000000-0005-0000-0000-00002D7C0000}"/>
    <cellStyle name="Финансовый 4 14 3 3 5 7" xfId="35585" xr:uid="{00000000-0005-0000-0000-00002E7C0000}"/>
    <cellStyle name="Финансовый 4 14 4" xfId="10239" xr:uid="{00000000-0005-0000-0000-00002F7C0000}"/>
    <cellStyle name="Финансовый 4 14 4 2" xfId="13242" xr:uid="{00000000-0005-0000-0000-0000307C0000}"/>
    <cellStyle name="Финансовый 4 14 4 3" xfId="15080" xr:uid="{00000000-0005-0000-0000-0000317C0000}"/>
    <cellStyle name="Финансовый 4 14 4 3 2" xfId="15900" xr:uid="{00000000-0005-0000-0000-0000327C0000}"/>
    <cellStyle name="Финансовый 4 14 4 3 3" xfId="19883" xr:uid="{00000000-0005-0000-0000-0000337C0000}"/>
    <cellStyle name="Финансовый 4 14 4 3 4" xfId="21677" xr:uid="{00000000-0005-0000-0000-0000347C0000}"/>
    <cellStyle name="Финансовый 4 14 4 3 5" xfId="26267" xr:uid="{00000000-0005-0000-0000-0000357C0000}"/>
    <cellStyle name="Финансовый 4 14 4 3 6" xfId="21603" xr:uid="{00000000-0005-0000-0000-0000367C0000}"/>
    <cellStyle name="Финансовый 4 14 4 3 7" xfId="23268" xr:uid="{00000000-0005-0000-0000-0000377C0000}"/>
    <cellStyle name="Финансовый 4 14 4 3 8" xfId="33056" xr:uid="{00000000-0005-0000-0000-0000387C0000}"/>
    <cellStyle name="Финансовый 4 14 4 3 9" xfId="32561" xr:uid="{00000000-0005-0000-0000-0000397C0000}"/>
    <cellStyle name="Финансовый 4 14 4 4" xfId="17752" xr:uid="{00000000-0005-0000-0000-00003A7C0000}"/>
    <cellStyle name="Финансовый 4 14 4 5" xfId="19064" xr:uid="{00000000-0005-0000-0000-00003B7C0000}"/>
    <cellStyle name="Финансовый 4 14 4 5 2" xfId="23361" xr:uid="{00000000-0005-0000-0000-00003C7C0000}"/>
    <cellStyle name="Финансовый 4 14 4 5 3" xfId="28207" xr:uid="{00000000-0005-0000-0000-00003D7C0000}"/>
    <cellStyle name="Финансовый 4 14 4 5 4" xfId="29644" xr:uid="{00000000-0005-0000-0000-00003E7C0000}"/>
    <cellStyle name="Финансовый 4 14 4 5 5" xfId="30950" xr:uid="{00000000-0005-0000-0000-00003F7C0000}"/>
    <cellStyle name="Финансовый 4 14 4 5 6" xfId="34423" xr:uid="{00000000-0005-0000-0000-0000407C0000}"/>
    <cellStyle name="Финансовый 4 14 4 5 7" xfId="35759" xr:uid="{00000000-0005-0000-0000-0000417C0000}"/>
    <cellStyle name="Финансовый 4 14 5" xfId="11497" xr:uid="{00000000-0005-0000-0000-0000427C0000}"/>
    <cellStyle name="Финансовый 4 14 6" xfId="13890" xr:uid="{00000000-0005-0000-0000-0000437C0000}"/>
    <cellStyle name="Финансовый 4 14 7" xfId="14432" xr:uid="{00000000-0005-0000-0000-0000447C0000}"/>
    <cellStyle name="Финансовый 4 14 7 2" xfId="16548" xr:uid="{00000000-0005-0000-0000-0000457C0000}"/>
    <cellStyle name="Финансовый 4 14 7 3" xfId="20531" xr:uid="{00000000-0005-0000-0000-0000467C0000}"/>
    <cellStyle name="Финансовый 4 14 7 4" xfId="21861" xr:uid="{00000000-0005-0000-0000-0000477C0000}"/>
    <cellStyle name="Финансовый 4 14 7 5" xfId="26313" xr:uid="{00000000-0005-0000-0000-0000487C0000}"/>
    <cellStyle name="Финансовый 4 14 7 6" xfId="27066" xr:uid="{00000000-0005-0000-0000-0000497C0000}"/>
    <cellStyle name="Финансовый 4 14 7 7" xfId="22250" xr:uid="{00000000-0005-0000-0000-00004A7C0000}"/>
    <cellStyle name="Финансовый 4 14 7 8" xfId="33704" xr:uid="{00000000-0005-0000-0000-00004B7C0000}"/>
    <cellStyle name="Финансовый 4 14 7 9" xfId="31429" xr:uid="{00000000-0005-0000-0000-00004C7C0000}"/>
    <cellStyle name="Финансовый 4 14 8" xfId="17104" xr:uid="{00000000-0005-0000-0000-00004D7C0000}"/>
    <cellStyle name="Финансовый 4 14 9" xfId="18416" xr:uid="{00000000-0005-0000-0000-00004E7C0000}"/>
    <cellStyle name="Финансовый 4 14 9 2" xfId="21914" xr:uid="{00000000-0005-0000-0000-00004F7C0000}"/>
    <cellStyle name="Финансовый 4 14 9 3" xfId="27559" xr:uid="{00000000-0005-0000-0000-0000507C0000}"/>
    <cellStyle name="Финансовый 4 14 9 4" xfId="28996" xr:uid="{00000000-0005-0000-0000-0000517C0000}"/>
    <cellStyle name="Финансовый 4 14 9 5" xfId="30302" xr:uid="{00000000-0005-0000-0000-0000527C0000}"/>
    <cellStyle name="Финансовый 4 14 9 6" xfId="35071" xr:uid="{00000000-0005-0000-0000-0000537C0000}"/>
    <cellStyle name="Финансовый 4 14 9 7" xfId="36407" xr:uid="{00000000-0005-0000-0000-0000547C0000}"/>
    <cellStyle name="Финансовый 4 15" xfId="332" xr:uid="{00000000-0005-0000-0000-0000557C0000}"/>
    <cellStyle name="Финансовый 4 15 2" xfId="383" xr:uid="{00000000-0005-0000-0000-0000567C0000}"/>
    <cellStyle name="Финансовый 4 15 2 2" xfId="8847" xr:uid="{00000000-0005-0000-0000-0000577C0000}"/>
    <cellStyle name="Финансовый 4 15 2 3" xfId="10291" xr:uid="{00000000-0005-0000-0000-0000587C0000}"/>
    <cellStyle name="Финансовый 4 15 3" xfId="1616" xr:uid="{00000000-0005-0000-0000-0000597C0000}"/>
    <cellStyle name="Финансовый 4 15 3 2" xfId="8105" xr:uid="{00000000-0005-0000-0000-00005A7C0000}"/>
    <cellStyle name="Финансовый 4 15 3 2 2" xfId="13684" xr:uid="{00000000-0005-0000-0000-00005B7C0000}"/>
    <cellStyle name="Финансовый 4 15 3 2 3" xfId="14638" xr:uid="{00000000-0005-0000-0000-00005C7C0000}"/>
    <cellStyle name="Финансовый 4 15 3 2 3 2" xfId="16342" xr:uid="{00000000-0005-0000-0000-00005D7C0000}"/>
    <cellStyle name="Финансовый 4 15 3 2 3 3" xfId="20325" xr:uid="{00000000-0005-0000-0000-00005E7C0000}"/>
    <cellStyle name="Финансовый 4 15 3 2 3 4" xfId="23811" xr:uid="{00000000-0005-0000-0000-00005F7C0000}"/>
    <cellStyle name="Финансовый 4 15 3 2 3 5" xfId="26765" xr:uid="{00000000-0005-0000-0000-0000607C0000}"/>
    <cellStyle name="Финансовый 4 15 3 2 3 6" xfId="22422" xr:uid="{00000000-0005-0000-0000-0000617C0000}"/>
    <cellStyle name="Финансовый 4 15 3 2 3 7" xfId="21089" xr:uid="{00000000-0005-0000-0000-0000627C0000}"/>
    <cellStyle name="Финансовый 4 15 3 2 3 8" xfId="33498" xr:uid="{00000000-0005-0000-0000-0000637C0000}"/>
    <cellStyle name="Финансовый 4 15 3 2 3 9" xfId="32367" xr:uid="{00000000-0005-0000-0000-0000647C0000}"/>
    <cellStyle name="Финансовый 4 15 3 2 4" xfId="17310" xr:uid="{00000000-0005-0000-0000-0000657C0000}"/>
    <cellStyle name="Финансовый 4 15 3 2 5" xfId="18622" xr:uid="{00000000-0005-0000-0000-0000667C0000}"/>
    <cellStyle name="Финансовый 4 15 3 2 5 2" xfId="21768" xr:uid="{00000000-0005-0000-0000-0000677C0000}"/>
    <cellStyle name="Финансовый 4 15 3 2 5 3" xfId="27765" xr:uid="{00000000-0005-0000-0000-0000687C0000}"/>
    <cellStyle name="Финансовый 4 15 3 2 5 4" xfId="29202" xr:uid="{00000000-0005-0000-0000-0000697C0000}"/>
    <cellStyle name="Финансовый 4 15 3 2 5 5" xfId="30508" xr:uid="{00000000-0005-0000-0000-00006A7C0000}"/>
    <cellStyle name="Финансовый 4 15 3 2 5 6" xfId="34865" xr:uid="{00000000-0005-0000-0000-00006B7C0000}"/>
    <cellStyle name="Финансовый 4 15 3 2 5 7" xfId="36201" xr:uid="{00000000-0005-0000-0000-00006C7C0000}"/>
    <cellStyle name="Финансовый 4 15 3 3" xfId="12596" xr:uid="{00000000-0005-0000-0000-00006D7C0000}"/>
    <cellStyle name="Финансовый 4 15 3 3 2" xfId="13036" xr:uid="{00000000-0005-0000-0000-00006E7C0000}"/>
    <cellStyle name="Финансовый 4 15 3 3 3" xfId="15286" xr:uid="{00000000-0005-0000-0000-00006F7C0000}"/>
    <cellStyle name="Финансовый 4 15 3 3 3 2" xfId="15694" xr:uid="{00000000-0005-0000-0000-0000707C0000}"/>
    <cellStyle name="Финансовый 4 15 3 3 3 3" xfId="19677" xr:uid="{00000000-0005-0000-0000-0000717C0000}"/>
    <cellStyle name="Финансовый 4 15 3 3 3 4" xfId="21941" xr:uid="{00000000-0005-0000-0000-0000727C0000}"/>
    <cellStyle name="Финансовый 4 15 3 3 3 5" xfId="25738" xr:uid="{00000000-0005-0000-0000-0000737C0000}"/>
    <cellStyle name="Финансовый 4 15 3 3 3 6" xfId="21038" xr:uid="{00000000-0005-0000-0000-0000747C0000}"/>
    <cellStyle name="Финансовый 4 15 3 3 3 7" xfId="25530" xr:uid="{00000000-0005-0000-0000-0000757C0000}"/>
    <cellStyle name="Финансовый 4 15 3 3 3 8" xfId="32850" xr:uid="{00000000-0005-0000-0000-0000767C0000}"/>
    <cellStyle name="Финансовый 4 15 3 3 3 9" xfId="31515" xr:uid="{00000000-0005-0000-0000-0000777C0000}"/>
    <cellStyle name="Финансовый 4 15 3 3 4" xfId="17958" xr:uid="{00000000-0005-0000-0000-0000787C0000}"/>
    <cellStyle name="Финансовый 4 15 3 3 5" xfId="19270" xr:uid="{00000000-0005-0000-0000-0000797C0000}"/>
    <cellStyle name="Финансовый 4 15 3 3 5 2" xfId="24947" xr:uid="{00000000-0005-0000-0000-00007A7C0000}"/>
    <cellStyle name="Финансовый 4 15 3 3 5 3" xfId="28413" xr:uid="{00000000-0005-0000-0000-00007B7C0000}"/>
    <cellStyle name="Финансовый 4 15 3 3 5 4" xfId="29850" xr:uid="{00000000-0005-0000-0000-00007C7C0000}"/>
    <cellStyle name="Финансовый 4 15 3 3 5 5" xfId="31156" xr:uid="{00000000-0005-0000-0000-00007D7C0000}"/>
    <cellStyle name="Финансовый 4 15 3 3 5 6" xfId="34217" xr:uid="{00000000-0005-0000-0000-00007E7C0000}"/>
    <cellStyle name="Финансовый 4 15 3 3 5 7" xfId="35553" xr:uid="{00000000-0005-0000-0000-00007F7C0000}"/>
    <cellStyle name="Финансовый 4 15 4" xfId="10240" xr:uid="{00000000-0005-0000-0000-0000807C0000}"/>
    <cellStyle name="Финансовый 4 15 4 2" xfId="13241" xr:uid="{00000000-0005-0000-0000-0000817C0000}"/>
    <cellStyle name="Финансовый 4 15 4 3" xfId="15081" xr:uid="{00000000-0005-0000-0000-0000827C0000}"/>
    <cellStyle name="Финансовый 4 15 4 3 2" xfId="15899" xr:uid="{00000000-0005-0000-0000-0000837C0000}"/>
    <cellStyle name="Финансовый 4 15 4 3 3" xfId="19882" xr:uid="{00000000-0005-0000-0000-0000847C0000}"/>
    <cellStyle name="Финансовый 4 15 4 3 4" xfId="21308" xr:uid="{00000000-0005-0000-0000-0000857C0000}"/>
    <cellStyle name="Финансовый 4 15 4 3 5" xfId="26308" xr:uid="{00000000-0005-0000-0000-0000867C0000}"/>
    <cellStyle name="Финансовый 4 15 4 3 6" xfId="26862" xr:uid="{00000000-0005-0000-0000-0000877C0000}"/>
    <cellStyle name="Финансовый 4 15 4 3 7" xfId="27291" xr:uid="{00000000-0005-0000-0000-0000887C0000}"/>
    <cellStyle name="Финансовый 4 15 4 3 8" xfId="33055" xr:uid="{00000000-0005-0000-0000-0000897C0000}"/>
    <cellStyle name="Финансовый 4 15 4 3 9" xfId="31556" xr:uid="{00000000-0005-0000-0000-00008A7C0000}"/>
    <cellStyle name="Финансовый 4 15 4 4" xfId="17753" xr:uid="{00000000-0005-0000-0000-00008B7C0000}"/>
    <cellStyle name="Финансовый 4 15 4 5" xfId="19065" xr:uid="{00000000-0005-0000-0000-00008C7C0000}"/>
    <cellStyle name="Финансовый 4 15 4 5 2" xfId="23159" xr:uid="{00000000-0005-0000-0000-00008D7C0000}"/>
    <cellStyle name="Финансовый 4 15 4 5 3" xfId="28208" xr:uid="{00000000-0005-0000-0000-00008E7C0000}"/>
    <cellStyle name="Финансовый 4 15 4 5 4" xfId="29645" xr:uid="{00000000-0005-0000-0000-00008F7C0000}"/>
    <cellStyle name="Финансовый 4 15 4 5 5" xfId="30951" xr:uid="{00000000-0005-0000-0000-0000907C0000}"/>
    <cellStyle name="Финансовый 4 15 4 5 6" xfId="34422" xr:uid="{00000000-0005-0000-0000-0000917C0000}"/>
    <cellStyle name="Финансовый 4 15 4 5 7" xfId="35758" xr:uid="{00000000-0005-0000-0000-0000927C0000}"/>
    <cellStyle name="Финансовый 4 15 5" xfId="11498" xr:uid="{00000000-0005-0000-0000-0000937C0000}"/>
    <cellStyle name="Финансовый 4 15 6" xfId="13889" xr:uid="{00000000-0005-0000-0000-0000947C0000}"/>
    <cellStyle name="Финансовый 4 15 7" xfId="14433" xr:uid="{00000000-0005-0000-0000-0000957C0000}"/>
    <cellStyle name="Финансовый 4 15 7 2" xfId="16547" xr:uid="{00000000-0005-0000-0000-0000967C0000}"/>
    <cellStyle name="Финансовый 4 15 7 3" xfId="20530" xr:uid="{00000000-0005-0000-0000-0000977C0000}"/>
    <cellStyle name="Финансовый 4 15 7 4" xfId="21839" xr:uid="{00000000-0005-0000-0000-0000987C0000}"/>
    <cellStyle name="Финансовый 4 15 7 5" xfId="25402" xr:uid="{00000000-0005-0000-0000-0000997C0000}"/>
    <cellStyle name="Финансовый 4 15 7 6" xfId="25494" xr:uid="{00000000-0005-0000-0000-00009A7C0000}"/>
    <cellStyle name="Финансовый 4 15 7 7" xfId="25833" xr:uid="{00000000-0005-0000-0000-00009B7C0000}"/>
    <cellStyle name="Финансовый 4 15 7 8" xfId="33703" xr:uid="{00000000-0005-0000-0000-00009C7C0000}"/>
    <cellStyle name="Финансовый 4 15 7 9" xfId="32542" xr:uid="{00000000-0005-0000-0000-00009D7C0000}"/>
    <cellStyle name="Финансовый 4 15 8" xfId="17105" xr:uid="{00000000-0005-0000-0000-00009E7C0000}"/>
    <cellStyle name="Финансовый 4 15 9" xfId="18417" xr:uid="{00000000-0005-0000-0000-00009F7C0000}"/>
    <cellStyle name="Финансовый 4 15 9 2" xfId="21808" xr:uid="{00000000-0005-0000-0000-0000A07C0000}"/>
    <cellStyle name="Финансовый 4 15 9 3" xfId="27560" xr:uid="{00000000-0005-0000-0000-0000A17C0000}"/>
    <cellStyle name="Финансовый 4 15 9 4" xfId="28997" xr:uid="{00000000-0005-0000-0000-0000A27C0000}"/>
    <cellStyle name="Финансовый 4 15 9 5" xfId="30303" xr:uid="{00000000-0005-0000-0000-0000A37C0000}"/>
    <cellStyle name="Финансовый 4 15 9 6" xfId="35070" xr:uid="{00000000-0005-0000-0000-0000A47C0000}"/>
    <cellStyle name="Финансовый 4 15 9 7" xfId="36406" xr:uid="{00000000-0005-0000-0000-0000A57C0000}"/>
    <cellStyle name="Финансовый 4 16" xfId="333" xr:uid="{00000000-0005-0000-0000-0000A67C0000}"/>
    <cellStyle name="Финансовый 4 16 2" xfId="384" xr:uid="{00000000-0005-0000-0000-0000A77C0000}"/>
    <cellStyle name="Финансовый 4 16 2 2" xfId="7743" xr:uid="{00000000-0005-0000-0000-0000A87C0000}"/>
    <cellStyle name="Финансовый 4 16 2 3" xfId="10292" xr:uid="{00000000-0005-0000-0000-0000A97C0000}"/>
    <cellStyle name="Финансовый 4 16 3" xfId="1617" xr:uid="{00000000-0005-0000-0000-0000AA7C0000}"/>
    <cellStyle name="Финансовый 4 16 3 2" xfId="7994" xr:uid="{00000000-0005-0000-0000-0000AB7C0000}"/>
    <cellStyle name="Финансовый 4 16 3 2 2" xfId="13734" xr:uid="{00000000-0005-0000-0000-0000AC7C0000}"/>
    <cellStyle name="Финансовый 4 16 3 2 3" xfId="14588" xr:uid="{00000000-0005-0000-0000-0000AD7C0000}"/>
    <cellStyle name="Финансовый 4 16 3 2 3 2" xfId="16392" xr:uid="{00000000-0005-0000-0000-0000AE7C0000}"/>
    <cellStyle name="Финансовый 4 16 3 2 3 3" xfId="20375" xr:uid="{00000000-0005-0000-0000-0000AF7C0000}"/>
    <cellStyle name="Финансовый 4 16 3 2 3 4" xfId="21373" xr:uid="{00000000-0005-0000-0000-0000B07C0000}"/>
    <cellStyle name="Финансовый 4 16 3 2 3 5" xfId="26843" xr:uid="{00000000-0005-0000-0000-0000B17C0000}"/>
    <cellStyle name="Финансовый 4 16 3 2 3 6" xfId="22211" xr:uid="{00000000-0005-0000-0000-0000B27C0000}"/>
    <cellStyle name="Финансовый 4 16 3 2 3 7" xfId="26435" xr:uid="{00000000-0005-0000-0000-0000B37C0000}"/>
    <cellStyle name="Финансовый 4 16 3 2 3 8" xfId="33548" xr:uid="{00000000-0005-0000-0000-0000B47C0000}"/>
    <cellStyle name="Финансовый 4 16 3 2 3 9" xfId="31742" xr:uid="{00000000-0005-0000-0000-0000B57C0000}"/>
    <cellStyle name="Финансовый 4 16 3 2 4" xfId="17260" xr:uid="{00000000-0005-0000-0000-0000B67C0000}"/>
    <cellStyle name="Финансовый 4 16 3 2 5" xfId="18572" xr:uid="{00000000-0005-0000-0000-0000B77C0000}"/>
    <cellStyle name="Финансовый 4 16 3 2 5 2" xfId="22951" xr:uid="{00000000-0005-0000-0000-0000B87C0000}"/>
    <cellStyle name="Финансовый 4 16 3 2 5 3" xfId="27715" xr:uid="{00000000-0005-0000-0000-0000B97C0000}"/>
    <cellStyle name="Финансовый 4 16 3 2 5 4" xfId="29152" xr:uid="{00000000-0005-0000-0000-0000BA7C0000}"/>
    <cellStyle name="Финансовый 4 16 3 2 5 5" xfId="30458" xr:uid="{00000000-0005-0000-0000-0000BB7C0000}"/>
    <cellStyle name="Финансовый 4 16 3 2 5 6" xfId="34915" xr:uid="{00000000-0005-0000-0000-0000BC7C0000}"/>
    <cellStyle name="Финансовый 4 16 3 2 5 7" xfId="36251" xr:uid="{00000000-0005-0000-0000-0000BD7C0000}"/>
    <cellStyle name="Финансовый 4 16 3 3" xfId="12546" xr:uid="{00000000-0005-0000-0000-0000BE7C0000}"/>
    <cellStyle name="Финансовый 4 16 3 3 2" xfId="13086" xr:uid="{00000000-0005-0000-0000-0000BF7C0000}"/>
    <cellStyle name="Финансовый 4 16 3 3 3" xfId="15236" xr:uid="{00000000-0005-0000-0000-0000C07C0000}"/>
    <cellStyle name="Финансовый 4 16 3 3 3 2" xfId="15744" xr:uid="{00000000-0005-0000-0000-0000C17C0000}"/>
    <cellStyle name="Финансовый 4 16 3 3 3 3" xfId="19727" xr:uid="{00000000-0005-0000-0000-0000C27C0000}"/>
    <cellStyle name="Финансовый 4 16 3 3 3 4" xfId="23722" xr:uid="{00000000-0005-0000-0000-0000C37C0000}"/>
    <cellStyle name="Финансовый 4 16 3 3 3 5" xfId="27060" xr:uid="{00000000-0005-0000-0000-0000C47C0000}"/>
    <cellStyle name="Финансовый 4 16 3 3 3 6" xfId="21012" xr:uid="{00000000-0005-0000-0000-0000C57C0000}"/>
    <cellStyle name="Финансовый 4 16 3 3 3 7" xfId="28632" xr:uid="{00000000-0005-0000-0000-0000C67C0000}"/>
    <cellStyle name="Финансовый 4 16 3 3 3 8" xfId="32900" xr:uid="{00000000-0005-0000-0000-0000C77C0000}"/>
    <cellStyle name="Финансовый 4 16 3 3 3 9" xfId="31632" xr:uid="{00000000-0005-0000-0000-0000C87C0000}"/>
    <cellStyle name="Финансовый 4 16 3 3 4" xfId="17908" xr:uid="{00000000-0005-0000-0000-0000C97C0000}"/>
    <cellStyle name="Финансовый 4 16 3 3 5" xfId="19220" xr:uid="{00000000-0005-0000-0000-0000CA7C0000}"/>
    <cellStyle name="Финансовый 4 16 3 3 5 2" xfId="22907" xr:uid="{00000000-0005-0000-0000-0000CB7C0000}"/>
    <cellStyle name="Финансовый 4 16 3 3 5 3" xfId="28363" xr:uid="{00000000-0005-0000-0000-0000CC7C0000}"/>
    <cellStyle name="Финансовый 4 16 3 3 5 4" xfId="29800" xr:uid="{00000000-0005-0000-0000-0000CD7C0000}"/>
    <cellStyle name="Финансовый 4 16 3 3 5 5" xfId="31106" xr:uid="{00000000-0005-0000-0000-0000CE7C0000}"/>
    <cellStyle name="Финансовый 4 16 3 3 5 6" xfId="34267" xr:uid="{00000000-0005-0000-0000-0000CF7C0000}"/>
    <cellStyle name="Финансовый 4 16 3 3 5 7" xfId="35603" xr:uid="{00000000-0005-0000-0000-0000D07C0000}"/>
    <cellStyle name="Финансовый 4 16 4" xfId="10241" xr:uid="{00000000-0005-0000-0000-0000D17C0000}"/>
    <cellStyle name="Финансовый 4 16 4 2" xfId="13240" xr:uid="{00000000-0005-0000-0000-0000D27C0000}"/>
    <cellStyle name="Финансовый 4 16 4 3" xfId="15082" xr:uid="{00000000-0005-0000-0000-0000D37C0000}"/>
    <cellStyle name="Финансовый 4 16 4 3 2" xfId="15898" xr:uid="{00000000-0005-0000-0000-0000D47C0000}"/>
    <cellStyle name="Финансовый 4 16 4 3 3" xfId="19881" xr:uid="{00000000-0005-0000-0000-0000D57C0000}"/>
    <cellStyle name="Финансовый 4 16 4 3 4" xfId="24900" xr:uid="{00000000-0005-0000-0000-0000D67C0000}"/>
    <cellStyle name="Финансовый 4 16 4 3 5" xfId="21264" xr:uid="{00000000-0005-0000-0000-0000D77C0000}"/>
    <cellStyle name="Финансовый 4 16 4 3 6" xfId="25152" xr:uid="{00000000-0005-0000-0000-0000D87C0000}"/>
    <cellStyle name="Финансовый 4 16 4 3 7" xfId="21094" xr:uid="{00000000-0005-0000-0000-0000D97C0000}"/>
    <cellStyle name="Финансовый 4 16 4 3 8" xfId="33054" xr:uid="{00000000-0005-0000-0000-0000DA7C0000}"/>
    <cellStyle name="Финансовый 4 16 4 3 9" xfId="32017" xr:uid="{00000000-0005-0000-0000-0000DB7C0000}"/>
    <cellStyle name="Финансовый 4 16 4 4" xfId="17754" xr:uid="{00000000-0005-0000-0000-0000DC7C0000}"/>
    <cellStyle name="Финансовый 4 16 4 5" xfId="19066" xr:uid="{00000000-0005-0000-0000-0000DD7C0000}"/>
    <cellStyle name="Финансовый 4 16 4 5 2" xfId="22987" xr:uid="{00000000-0005-0000-0000-0000DE7C0000}"/>
    <cellStyle name="Финансовый 4 16 4 5 3" xfId="28209" xr:uid="{00000000-0005-0000-0000-0000DF7C0000}"/>
    <cellStyle name="Финансовый 4 16 4 5 4" xfId="29646" xr:uid="{00000000-0005-0000-0000-0000E07C0000}"/>
    <cellStyle name="Финансовый 4 16 4 5 5" xfId="30952" xr:uid="{00000000-0005-0000-0000-0000E17C0000}"/>
    <cellStyle name="Финансовый 4 16 4 5 6" xfId="34421" xr:uid="{00000000-0005-0000-0000-0000E27C0000}"/>
    <cellStyle name="Финансовый 4 16 4 5 7" xfId="35757" xr:uid="{00000000-0005-0000-0000-0000E37C0000}"/>
    <cellStyle name="Финансовый 4 16 5" xfId="11499" xr:uid="{00000000-0005-0000-0000-0000E47C0000}"/>
    <cellStyle name="Финансовый 4 16 6" xfId="13888" xr:uid="{00000000-0005-0000-0000-0000E57C0000}"/>
    <cellStyle name="Финансовый 4 16 7" xfId="14434" xr:uid="{00000000-0005-0000-0000-0000E67C0000}"/>
    <cellStyle name="Финансовый 4 16 7 2" xfId="16546" xr:uid="{00000000-0005-0000-0000-0000E77C0000}"/>
    <cellStyle name="Финансовый 4 16 7 3" xfId="20529" xr:uid="{00000000-0005-0000-0000-0000E87C0000}"/>
    <cellStyle name="Финансовый 4 16 7 4" xfId="21880" xr:uid="{00000000-0005-0000-0000-0000E97C0000}"/>
    <cellStyle name="Финансовый 4 16 7 5" xfId="25961" xr:uid="{00000000-0005-0000-0000-0000EA7C0000}"/>
    <cellStyle name="Финансовый 4 16 7 6" xfId="23765" xr:uid="{00000000-0005-0000-0000-0000EB7C0000}"/>
    <cellStyle name="Финансовый 4 16 7 7" xfId="26442" xr:uid="{00000000-0005-0000-0000-0000EC7C0000}"/>
    <cellStyle name="Финансовый 4 16 7 8" xfId="33702" xr:uid="{00000000-0005-0000-0000-0000ED7C0000}"/>
    <cellStyle name="Финансовый 4 16 7 9" xfId="32643" xr:uid="{00000000-0005-0000-0000-0000EE7C0000}"/>
    <cellStyle name="Финансовый 4 16 8" xfId="17106" xr:uid="{00000000-0005-0000-0000-0000EF7C0000}"/>
    <cellStyle name="Финансовый 4 16 9" xfId="18418" xr:uid="{00000000-0005-0000-0000-0000F07C0000}"/>
    <cellStyle name="Финансовый 4 16 9 2" xfId="21749" xr:uid="{00000000-0005-0000-0000-0000F17C0000}"/>
    <cellStyle name="Финансовый 4 16 9 3" xfId="27561" xr:uid="{00000000-0005-0000-0000-0000F27C0000}"/>
    <cellStyle name="Финансовый 4 16 9 4" xfId="28998" xr:uid="{00000000-0005-0000-0000-0000F37C0000}"/>
    <cellStyle name="Финансовый 4 16 9 5" xfId="30304" xr:uid="{00000000-0005-0000-0000-0000F47C0000}"/>
    <cellStyle name="Финансовый 4 16 9 6" xfId="35069" xr:uid="{00000000-0005-0000-0000-0000F57C0000}"/>
    <cellStyle name="Финансовый 4 16 9 7" xfId="36405" xr:uid="{00000000-0005-0000-0000-0000F67C0000}"/>
    <cellStyle name="Финансовый 4 17" xfId="334" xr:uid="{00000000-0005-0000-0000-0000F77C0000}"/>
    <cellStyle name="Финансовый 4 17 2" xfId="385" xr:uid="{00000000-0005-0000-0000-0000F87C0000}"/>
    <cellStyle name="Финансовый 4 17 2 2" xfId="8884" xr:uid="{00000000-0005-0000-0000-0000F97C0000}"/>
    <cellStyle name="Финансовый 4 17 2 3" xfId="10293" xr:uid="{00000000-0005-0000-0000-0000FA7C0000}"/>
    <cellStyle name="Финансовый 4 17 3" xfId="1618" xr:uid="{00000000-0005-0000-0000-0000FB7C0000}"/>
    <cellStyle name="Финансовый 4 17 3 2" xfId="7732" xr:uid="{00000000-0005-0000-0000-0000FC7C0000}"/>
    <cellStyle name="Финансовый 4 17 3 2 2" xfId="13785" xr:uid="{00000000-0005-0000-0000-0000FD7C0000}"/>
    <cellStyle name="Финансовый 4 17 3 2 3" xfId="14537" xr:uid="{00000000-0005-0000-0000-0000FE7C0000}"/>
    <cellStyle name="Финансовый 4 17 3 2 3 2" xfId="16443" xr:uid="{00000000-0005-0000-0000-0000FF7C0000}"/>
    <cellStyle name="Финансовый 4 17 3 2 3 3" xfId="20426" xr:uid="{00000000-0005-0000-0000-0000007D0000}"/>
    <cellStyle name="Финансовый 4 17 3 2 3 4" xfId="22945" xr:uid="{00000000-0005-0000-0000-0000017D0000}"/>
    <cellStyle name="Финансовый 4 17 3 2 3 5" xfId="26158" xr:uid="{00000000-0005-0000-0000-0000027D0000}"/>
    <cellStyle name="Финансовый 4 17 3 2 3 6" xfId="22678" xr:uid="{00000000-0005-0000-0000-0000037D0000}"/>
    <cellStyle name="Финансовый 4 17 3 2 3 7" xfId="28709" xr:uid="{00000000-0005-0000-0000-0000047D0000}"/>
    <cellStyle name="Финансовый 4 17 3 2 3 8" xfId="33599" xr:uid="{00000000-0005-0000-0000-0000057D0000}"/>
    <cellStyle name="Финансовый 4 17 3 2 3 9" xfId="31880" xr:uid="{00000000-0005-0000-0000-0000067D0000}"/>
    <cellStyle name="Финансовый 4 17 3 2 4" xfId="17209" xr:uid="{00000000-0005-0000-0000-0000077D0000}"/>
    <cellStyle name="Финансовый 4 17 3 2 5" xfId="18521" xr:uid="{00000000-0005-0000-0000-0000087D0000}"/>
    <cellStyle name="Финансовый 4 17 3 2 5 2" xfId="24878" xr:uid="{00000000-0005-0000-0000-0000097D0000}"/>
    <cellStyle name="Финансовый 4 17 3 2 5 3" xfId="27664" xr:uid="{00000000-0005-0000-0000-00000A7D0000}"/>
    <cellStyle name="Финансовый 4 17 3 2 5 4" xfId="29101" xr:uid="{00000000-0005-0000-0000-00000B7D0000}"/>
    <cellStyle name="Финансовый 4 17 3 2 5 5" xfId="30407" xr:uid="{00000000-0005-0000-0000-00000C7D0000}"/>
    <cellStyle name="Финансовый 4 17 3 2 5 6" xfId="34966" xr:uid="{00000000-0005-0000-0000-00000D7D0000}"/>
    <cellStyle name="Финансовый 4 17 3 2 5 7" xfId="36302" xr:uid="{00000000-0005-0000-0000-00000E7D0000}"/>
    <cellStyle name="Финансовый 4 17 3 3" xfId="12495" xr:uid="{00000000-0005-0000-0000-00000F7D0000}"/>
    <cellStyle name="Финансовый 4 17 3 3 2" xfId="13137" xr:uid="{00000000-0005-0000-0000-0000107D0000}"/>
    <cellStyle name="Финансовый 4 17 3 3 3" xfId="15185" xr:uid="{00000000-0005-0000-0000-0000117D0000}"/>
    <cellStyle name="Финансовый 4 17 3 3 3 2" xfId="15795" xr:uid="{00000000-0005-0000-0000-0000127D0000}"/>
    <cellStyle name="Финансовый 4 17 3 3 3 3" xfId="19778" xr:uid="{00000000-0005-0000-0000-0000137D0000}"/>
    <cellStyle name="Финансовый 4 17 3 3 3 4" xfId="22825" xr:uid="{00000000-0005-0000-0000-0000147D0000}"/>
    <cellStyle name="Финансовый 4 17 3 3 3 5" xfId="27141" xr:uid="{00000000-0005-0000-0000-0000157D0000}"/>
    <cellStyle name="Финансовый 4 17 3 3 3 6" xfId="27168" xr:uid="{00000000-0005-0000-0000-0000167D0000}"/>
    <cellStyle name="Финансовый 4 17 3 3 3 7" xfId="20844" xr:uid="{00000000-0005-0000-0000-0000177D0000}"/>
    <cellStyle name="Финансовый 4 17 3 3 3 8" xfId="32951" xr:uid="{00000000-0005-0000-0000-0000187D0000}"/>
    <cellStyle name="Финансовый 4 17 3 3 3 9" xfId="34008" xr:uid="{00000000-0005-0000-0000-0000197D0000}"/>
    <cellStyle name="Финансовый 4 17 3 3 4" xfId="17857" xr:uid="{00000000-0005-0000-0000-00001A7D0000}"/>
    <cellStyle name="Финансовый 4 17 3 3 5" xfId="19169" xr:uid="{00000000-0005-0000-0000-00001B7D0000}"/>
    <cellStyle name="Финансовый 4 17 3 3 5 2" xfId="23300" xr:uid="{00000000-0005-0000-0000-00001C7D0000}"/>
    <cellStyle name="Финансовый 4 17 3 3 5 3" xfId="28312" xr:uid="{00000000-0005-0000-0000-00001D7D0000}"/>
    <cellStyle name="Финансовый 4 17 3 3 5 4" xfId="29749" xr:uid="{00000000-0005-0000-0000-00001E7D0000}"/>
    <cellStyle name="Финансовый 4 17 3 3 5 5" xfId="31055" xr:uid="{00000000-0005-0000-0000-00001F7D0000}"/>
    <cellStyle name="Финансовый 4 17 3 3 5 6" xfId="34318" xr:uid="{00000000-0005-0000-0000-0000207D0000}"/>
    <cellStyle name="Финансовый 4 17 3 3 5 7" xfId="35654" xr:uid="{00000000-0005-0000-0000-0000217D0000}"/>
    <cellStyle name="Финансовый 4 17 4" xfId="10242" xr:uid="{00000000-0005-0000-0000-0000227D0000}"/>
    <cellStyle name="Финансовый 4 17 4 2" xfId="13239" xr:uid="{00000000-0005-0000-0000-0000237D0000}"/>
    <cellStyle name="Финансовый 4 17 4 3" xfId="15083" xr:uid="{00000000-0005-0000-0000-0000247D0000}"/>
    <cellStyle name="Финансовый 4 17 4 3 2" xfId="15897" xr:uid="{00000000-0005-0000-0000-0000257D0000}"/>
    <cellStyle name="Финансовый 4 17 4 3 3" xfId="19880" xr:uid="{00000000-0005-0000-0000-0000267D0000}"/>
    <cellStyle name="Финансовый 4 17 4 3 4" xfId="24517" xr:uid="{00000000-0005-0000-0000-0000277D0000}"/>
    <cellStyle name="Финансовый 4 17 4 3 5" xfId="26417" xr:uid="{00000000-0005-0000-0000-0000287D0000}"/>
    <cellStyle name="Финансовый 4 17 4 3 6" xfId="25329" xr:uid="{00000000-0005-0000-0000-0000297D0000}"/>
    <cellStyle name="Финансовый 4 17 4 3 7" xfId="23349" xr:uid="{00000000-0005-0000-0000-00002A7D0000}"/>
    <cellStyle name="Финансовый 4 17 4 3 8" xfId="33053" xr:uid="{00000000-0005-0000-0000-00002B7D0000}"/>
    <cellStyle name="Финансовый 4 17 4 3 9" xfId="32600" xr:uid="{00000000-0005-0000-0000-00002C7D0000}"/>
    <cellStyle name="Финансовый 4 17 4 4" xfId="17755" xr:uid="{00000000-0005-0000-0000-00002D7D0000}"/>
    <cellStyle name="Финансовый 4 17 4 5" xfId="19067" xr:uid="{00000000-0005-0000-0000-00002E7D0000}"/>
    <cellStyle name="Финансовый 4 17 4 5 2" xfId="22864" xr:uid="{00000000-0005-0000-0000-00002F7D0000}"/>
    <cellStyle name="Финансовый 4 17 4 5 3" xfId="28210" xr:uid="{00000000-0005-0000-0000-0000307D0000}"/>
    <cellStyle name="Финансовый 4 17 4 5 4" xfId="29647" xr:uid="{00000000-0005-0000-0000-0000317D0000}"/>
    <cellStyle name="Финансовый 4 17 4 5 5" xfId="30953" xr:uid="{00000000-0005-0000-0000-0000327D0000}"/>
    <cellStyle name="Финансовый 4 17 4 5 6" xfId="34420" xr:uid="{00000000-0005-0000-0000-0000337D0000}"/>
    <cellStyle name="Финансовый 4 17 4 5 7" xfId="35756" xr:uid="{00000000-0005-0000-0000-0000347D0000}"/>
    <cellStyle name="Финансовый 4 17 5" xfId="11500" xr:uid="{00000000-0005-0000-0000-0000357D0000}"/>
    <cellStyle name="Финансовый 4 17 6" xfId="13887" xr:uid="{00000000-0005-0000-0000-0000367D0000}"/>
    <cellStyle name="Финансовый 4 17 7" xfId="14435" xr:uid="{00000000-0005-0000-0000-0000377D0000}"/>
    <cellStyle name="Финансовый 4 17 7 2" xfId="16545" xr:uid="{00000000-0005-0000-0000-0000387D0000}"/>
    <cellStyle name="Финансовый 4 17 7 3" xfId="20528" xr:uid="{00000000-0005-0000-0000-0000397D0000}"/>
    <cellStyle name="Финансовый 4 17 7 4" xfId="21862" xr:uid="{00000000-0005-0000-0000-00003A7D0000}"/>
    <cellStyle name="Финансовый 4 17 7 5" xfId="26075" xr:uid="{00000000-0005-0000-0000-00003B7D0000}"/>
    <cellStyle name="Финансовый 4 17 7 6" xfId="24136" xr:uid="{00000000-0005-0000-0000-00003C7D0000}"/>
    <cellStyle name="Финансовый 4 17 7 7" xfId="25063" xr:uid="{00000000-0005-0000-0000-00003D7D0000}"/>
    <cellStyle name="Финансовый 4 17 7 8" xfId="33701" xr:uid="{00000000-0005-0000-0000-00003E7D0000}"/>
    <cellStyle name="Финансовый 4 17 7 9" xfId="33988" xr:uid="{00000000-0005-0000-0000-00003F7D0000}"/>
    <cellStyle name="Финансовый 4 17 8" xfId="17107" xr:uid="{00000000-0005-0000-0000-0000407D0000}"/>
    <cellStyle name="Финансовый 4 17 9" xfId="18419" xr:uid="{00000000-0005-0000-0000-0000417D0000}"/>
    <cellStyle name="Финансовый 4 17 9 2" xfId="21695" xr:uid="{00000000-0005-0000-0000-0000427D0000}"/>
    <cellStyle name="Финансовый 4 17 9 3" xfId="27562" xr:uid="{00000000-0005-0000-0000-0000437D0000}"/>
    <cellStyle name="Финансовый 4 17 9 4" xfId="28999" xr:uid="{00000000-0005-0000-0000-0000447D0000}"/>
    <cellStyle name="Финансовый 4 17 9 5" xfId="30305" xr:uid="{00000000-0005-0000-0000-0000457D0000}"/>
    <cellStyle name="Финансовый 4 17 9 6" xfId="35068" xr:uid="{00000000-0005-0000-0000-0000467D0000}"/>
    <cellStyle name="Финансовый 4 17 9 7" xfId="36404" xr:uid="{00000000-0005-0000-0000-0000477D0000}"/>
    <cellStyle name="Финансовый 4 18" xfId="335" xr:uid="{00000000-0005-0000-0000-0000487D0000}"/>
    <cellStyle name="Финансовый 4 18 2" xfId="386" xr:uid="{00000000-0005-0000-0000-0000497D0000}"/>
    <cellStyle name="Финансовый 4 18 2 2" xfId="8116" xr:uid="{00000000-0005-0000-0000-00004A7D0000}"/>
    <cellStyle name="Финансовый 4 18 2 3" xfId="10294" xr:uid="{00000000-0005-0000-0000-00004B7D0000}"/>
    <cellStyle name="Финансовый 4 18 3" xfId="1619" xr:uid="{00000000-0005-0000-0000-00004C7D0000}"/>
    <cellStyle name="Финансовый 4 18 3 2" xfId="8045" xr:uid="{00000000-0005-0000-0000-00004D7D0000}"/>
    <cellStyle name="Финансовый 4 18 3 2 2" xfId="13715" xr:uid="{00000000-0005-0000-0000-00004E7D0000}"/>
    <cellStyle name="Финансовый 4 18 3 2 3" xfId="14607" xr:uid="{00000000-0005-0000-0000-00004F7D0000}"/>
    <cellStyle name="Финансовый 4 18 3 2 3 2" xfId="16373" xr:uid="{00000000-0005-0000-0000-0000507D0000}"/>
    <cellStyle name="Финансовый 4 18 3 2 3 3" xfId="20356" xr:uid="{00000000-0005-0000-0000-0000517D0000}"/>
    <cellStyle name="Финансовый 4 18 3 2 3 4" xfId="21815" xr:uid="{00000000-0005-0000-0000-0000527D0000}"/>
    <cellStyle name="Финансовый 4 18 3 2 3 5" xfId="25672" xr:uid="{00000000-0005-0000-0000-0000537D0000}"/>
    <cellStyle name="Финансовый 4 18 3 2 3 6" xfId="22389" xr:uid="{00000000-0005-0000-0000-0000547D0000}"/>
    <cellStyle name="Финансовый 4 18 3 2 3 7" xfId="25100" xr:uid="{00000000-0005-0000-0000-0000557D0000}"/>
    <cellStyle name="Финансовый 4 18 3 2 3 8" xfId="33529" xr:uid="{00000000-0005-0000-0000-0000567D0000}"/>
    <cellStyle name="Финансовый 4 18 3 2 3 9" xfId="32354" xr:uid="{00000000-0005-0000-0000-0000577D0000}"/>
    <cellStyle name="Финансовый 4 18 3 2 4" xfId="17279" xr:uid="{00000000-0005-0000-0000-0000587D0000}"/>
    <cellStyle name="Финансовый 4 18 3 2 5" xfId="18591" xr:uid="{00000000-0005-0000-0000-0000597D0000}"/>
    <cellStyle name="Финансовый 4 18 3 2 5 2" xfId="25214" xr:uid="{00000000-0005-0000-0000-00005A7D0000}"/>
    <cellStyle name="Финансовый 4 18 3 2 5 3" xfId="27734" xr:uid="{00000000-0005-0000-0000-00005B7D0000}"/>
    <cellStyle name="Финансовый 4 18 3 2 5 4" xfId="29171" xr:uid="{00000000-0005-0000-0000-00005C7D0000}"/>
    <cellStyle name="Финансовый 4 18 3 2 5 5" xfId="30477" xr:uid="{00000000-0005-0000-0000-00005D7D0000}"/>
    <cellStyle name="Финансовый 4 18 3 2 5 6" xfId="34896" xr:uid="{00000000-0005-0000-0000-00005E7D0000}"/>
    <cellStyle name="Финансовый 4 18 3 2 5 7" xfId="36232" xr:uid="{00000000-0005-0000-0000-00005F7D0000}"/>
    <cellStyle name="Финансовый 4 18 3 3" xfId="12565" xr:uid="{00000000-0005-0000-0000-0000607D0000}"/>
    <cellStyle name="Финансовый 4 18 3 3 2" xfId="13067" xr:uid="{00000000-0005-0000-0000-0000617D0000}"/>
    <cellStyle name="Финансовый 4 18 3 3 3" xfId="15255" xr:uid="{00000000-0005-0000-0000-0000627D0000}"/>
    <cellStyle name="Финансовый 4 18 3 3 3 2" xfId="15725" xr:uid="{00000000-0005-0000-0000-0000637D0000}"/>
    <cellStyle name="Финансовый 4 18 3 3 3 3" xfId="19708" xr:uid="{00000000-0005-0000-0000-0000647D0000}"/>
    <cellStyle name="Финансовый 4 18 3 3 3 4" xfId="21129" xr:uid="{00000000-0005-0000-0000-0000657D0000}"/>
    <cellStyle name="Финансовый 4 18 3 3 3 5" xfId="23864" xr:uid="{00000000-0005-0000-0000-0000667D0000}"/>
    <cellStyle name="Финансовый 4 18 3 3 3 6" xfId="24866" xr:uid="{00000000-0005-0000-0000-0000677D0000}"/>
    <cellStyle name="Финансовый 4 18 3 3 3 7" xfId="25878" xr:uid="{00000000-0005-0000-0000-0000687D0000}"/>
    <cellStyle name="Финансовый 4 18 3 3 3 8" xfId="32881" xr:uid="{00000000-0005-0000-0000-0000697D0000}"/>
    <cellStyle name="Финансовый 4 18 3 3 3 9" xfId="32315" xr:uid="{00000000-0005-0000-0000-00006A7D0000}"/>
    <cellStyle name="Финансовый 4 18 3 3 4" xfId="17927" xr:uid="{00000000-0005-0000-0000-00006B7D0000}"/>
    <cellStyle name="Финансовый 4 18 3 3 5" xfId="19239" xr:uid="{00000000-0005-0000-0000-00006C7D0000}"/>
    <cellStyle name="Финансовый 4 18 3 3 5 2" xfId="21693" xr:uid="{00000000-0005-0000-0000-00006D7D0000}"/>
    <cellStyle name="Финансовый 4 18 3 3 5 3" xfId="28382" xr:uid="{00000000-0005-0000-0000-00006E7D0000}"/>
    <cellStyle name="Финансовый 4 18 3 3 5 4" xfId="29819" xr:uid="{00000000-0005-0000-0000-00006F7D0000}"/>
    <cellStyle name="Финансовый 4 18 3 3 5 5" xfId="31125" xr:uid="{00000000-0005-0000-0000-0000707D0000}"/>
    <cellStyle name="Финансовый 4 18 3 3 5 6" xfId="34248" xr:uid="{00000000-0005-0000-0000-0000717D0000}"/>
    <cellStyle name="Финансовый 4 18 3 3 5 7" xfId="35584" xr:uid="{00000000-0005-0000-0000-0000727D0000}"/>
    <cellStyle name="Финансовый 4 18 4" xfId="10243" xr:uid="{00000000-0005-0000-0000-0000737D0000}"/>
    <cellStyle name="Финансовый 4 18 4 2" xfId="13238" xr:uid="{00000000-0005-0000-0000-0000747D0000}"/>
    <cellStyle name="Финансовый 4 18 4 3" xfId="15084" xr:uid="{00000000-0005-0000-0000-0000757D0000}"/>
    <cellStyle name="Финансовый 4 18 4 3 2" xfId="15896" xr:uid="{00000000-0005-0000-0000-0000767D0000}"/>
    <cellStyle name="Финансовый 4 18 4 3 3" xfId="19879" xr:uid="{00000000-0005-0000-0000-0000777D0000}"/>
    <cellStyle name="Финансовый 4 18 4 3 4" xfId="24304" xr:uid="{00000000-0005-0000-0000-0000787D0000}"/>
    <cellStyle name="Финансовый 4 18 4 3 5" xfId="25812" xr:uid="{00000000-0005-0000-0000-0000797D0000}"/>
    <cellStyle name="Финансовый 4 18 4 3 6" xfId="22212" xr:uid="{00000000-0005-0000-0000-00007A7D0000}"/>
    <cellStyle name="Финансовый 4 18 4 3 7" xfId="20823" xr:uid="{00000000-0005-0000-0000-00007B7D0000}"/>
    <cellStyle name="Финансовый 4 18 4 3 8" xfId="33052" xr:uid="{00000000-0005-0000-0000-00007C7D0000}"/>
    <cellStyle name="Финансовый 4 18 4 3 9" xfId="32070" xr:uid="{00000000-0005-0000-0000-00007D7D0000}"/>
    <cellStyle name="Финансовый 4 18 4 4" xfId="17756" xr:uid="{00000000-0005-0000-0000-00007E7D0000}"/>
    <cellStyle name="Финансовый 4 18 4 5" xfId="19068" xr:uid="{00000000-0005-0000-0000-00007F7D0000}"/>
    <cellStyle name="Финансовый 4 18 4 5 2" xfId="22814" xr:uid="{00000000-0005-0000-0000-0000807D0000}"/>
    <cellStyle name="Финансовый 4 18 4 5 3" xfId="28211" xr:uid="{00000000-0005-0000-0000-0000817D0000}"/>
    <cellStyle name="Финансовый 4 18 4 5 4" xfId="29648" xr:uid="{00000000-0005-0000-0000-0000827D0000}"/>
    <cellStyle name="Финансовый 4 18 4 5 5" xfId="30954" xr:uid="{00000000-0005-0000-0000-0000837D0000}"/>
    <cellStyle name="Финансовый 4 18 4 5 6" xfId="34419" xr:uid="{00000000-0005-0000-0000-0000847D0000}"/>
    <cellStyle name="Финансовый 4 18 4 5 7" xfId="35755" xr:uid="{00000000-0005-0000-0000-0000857D0000}"/>
    <cellStyle name="Финансовый 4 18 5" xfId="11501" xr:uid="{00000000-0005-0000-0000-0000867D0000}"/>
    <cellStyle name="Финансовый 4 18 6" xfId="13886" xr:uid="{00000000-0005-0000-0000-0000877D0000}"/>
    <cellStyle name="Финансовый 4 18 7" xfId="14436" xr:uid="{00000000-0005-0000-0000-0000887D0000}"/>
    <cellStyle name="Финансовый 4 18 7 2" xfId="16544" xr:uid="{00000000-0005-0000-0000-0000897D0000}"/>
    <cellStyle name="Финансовый 4 18 7 3" xfId="20527" xr:uid="{00000000-0005-0000-0000-00008A7D0000}"/>
    <cellStyle name="Финансовый 4 18 7 4" xfId="21668" xr:uid="{00000000-0005-0000-0000-00008B7D0000}"/>
    <cellStyle name="Финансовый 4 18 7 5" xfId="24895" xr:uid="{00000000-0005-0000-0000-00008C7D0000}"/>
    <cellStyle name="Финансовый 4 18 7 6" xfId="28725" xr:uid="{00000000-0005-0000-0000-00008D7D0000}"/>
    <cellStyle name="Финансовый 4 18 7 7" xfId="30065" xr:uid="{00000000-0005-0000-0000-00008E7D0000}"/>
    <cellStyle name="Финансовый 4 18 7 8" xfId="33700" xr:uid="{00000000-0005-0000-0000-00008F7D0000}"/>
    <cellStyle name="Финансовый 4 18 7 9" xfId="31505" xr:uid="{00000000-0005-0000-0000-0000907D0000}"/>
    <cellStyle name="Финансовый 4 18 8" xfId="17108" xr:uid="{00000000-0005-0000-0000-0000917D0000}"/>
    <cellStyle name="Финансовый 4 18 9" xfId="18420" xr:uid="{00000000-0005-0000-0000-0000927D0000}"/>
    <cellStyle name="Финансовый 4 18 9 2" xfId="21634" xr:uid="{00000000-0005-0000-0000-0000937D0000}"/>
    <cellStyle name="Финансовый 4 18 9 3" xfId="27563" xr:uid="{00000000-0005-0000-0000-0000947D0000}"/>
    <cellStyle name="Финансовый 4 18 9 4" xfId="29000" xr:uid="{00000000-0005-0000-0000-0000957D0000}"/>
    <cellStyle name="Финансовый 4 18 9 5" xfId="30306" xr:uid="{00000000-0005-0000-0000-0000967D0000}"/>
    <cellStyle name="Финансовый 4 18 9 6" xfId="35067" xr:uid="{00000000-0005-0000-0000-0000977D0000}"/>
    <cellStyle name="Финансовый 4 18 9 7" xfId="36403" xr:uid="{00000000-0005-0000-0000-0000987D0000}"/>
    <cellStyle name="Финансовый 4 19" xfId="336" xr:uid="{00000000-0005-0000-0000-0000997D0000}"/>
    <cellStyle name="Финансовый 4 19 2" xfId="387" xr:uid="{00000000-0005-0000-0000-00009A7D0000}"/>
    <cellStyle name="Финансовый 4 19 2 2" xfId="8757" xr:uid="{00000000-0005-0000-0000-00009B7D0000}"/>
    <cellStyle name="Финансовый 4 19 2 3" xfId="10295" xr:uid="{00000000-0005-0000-0000-00009C7D0000}"/>
    <cellStyle name="Финансовый 4 19 3" xfId="1620" xr:uid="{00000000-0005-0000-0000-00009D7D0000}"/>
    <cellStyle name="Финансовый 4 19 3 2" xfId="7792" xr:uid="{00000000-0005-0000-0000-00009E7D0000}"/>
    <cellStyle name="Финансовый 4 19 3 2 2" xfId="13772" xr:uid="{00000000-0005-0000-0000-00009F7D0000}"/>
    <cellStyle name="Финансовый 4 19 3 2 3" xfId="14550" xr:uid="{00000000-0005-0000-0000-0000A07D0000}"/>
    <cellStyle name="Финансовый 4 19 3 2 3 2" xfId="16430" xr:uid="{00000000-0005-0000-0000-0000A17D0000}"/>
    <cellStyle name="Финансовый 4 19 3 2 3 3" xfId="20413" xr:uid="{00000000-0005-0000-0000-0000A27D0000}"/>
    <cellStyle name="Финансовый 4 19 3 2 3 4" xfId="21069" xr:uid="{00000000-0005-0000-0000-0000A37D0000}"/>
    <cellStyle name="Финансовый 4 19 3 2 3 5" xfId="24600" xr:uid="{00000000-0005-0000-0000-0000A47D0000}"/>
    <cellStyle name="Финансовый 4 19 3 2 3 6" xfId="21872" xr:uid="{00000000-0005-0000-0000-0000A57D0000}"/>
    <cellStyle name="Финансовый 4 19 3 2 3 7" xfId="20909" xr:uid="{00000000-0005-0000-0000-0000A67D0000}"/>
    <cellStyle name="Финансовый 4 19 3 2 3 8" xfId="33586" xr:uid="{00000000-0005-0000-0000-0000A77D0000}"/>
    <cellStyle name="Финансовый 4 19 3 2 3 9" xfId="31509" xr:uid="{00000000-0005-0000-0000-0000A87D0000}"/>
    <cellStyle name="Финансовый 4 19 3 2 4" xfId="17222" xr:uid="{00000000-0005-0000-0000-0000A97D0000}"/>
    <cellStyle name="Финансовый 4 19 3 2 5" xfId="18534" xr:uid="{00000000-0005-0000-0000-0000AA7D0000}"/>
    <cellStyle name="Финансовый 4 19 3 2 5 2" xfId="24728" xr:uid="{00000000-0005-0000-0000-0000AB7D0000}"/>
    <cellStyle name="Финансовый 4 19 3 2 5 3" xfId="27677" xr:uid="{00000000-0005-0000-0000-0000AC7D0000}"/>
    <cellStyle name="Финансовый 4 19 3 2 5 4" xfId="29114" xr:uid="{00000000-0005-0000-0000-0000AD7D0000}"/>
    <cellStyle name="Финансовый 4 19 3 2 5 5" xfId="30420" xr:uid="{00000000-0005-0000-0000-0000AE7D0000}"/>
    <cellStyle name="Финансовый 4 19 3 2 5 6" xfId="34953" xr:uid="{00000000-0005-0000-0000-0000AF7D0000}"/>
    <cellStyle name="Финансовый 4 19 3 2 5 7" xfId="36289" xr:uid="{00000000-0005-0000-0000-0000B07D0000}"/>
    <cellStyle name="Финансовый 4 19 3 3" xfId="12508" xr:uid="{00000000-0005-0000-0000-0000B17D0000}"/>
    <cellStyle name="Финансовый 4 19 3 3 2" xfId="13124" xr:uid="{00000000-0005-0000-0000-0000B27D0000}"/>
    <cellStyle name="Финансовый 4 19 3 3 3" xfId="15198" xr:uid="{00000000-0005-0000-0000-0000B37D0000}"/>
    <cellStyle name="Финансовый 4 19 3 3 3 2" xfId="15782" xr:uid="{00000000-0005-0000-0000-0000B47D0000}"/>
    <cellStyle name="Финансовый 4 19 3 3 3 3" xfId="19765" xr:uid="{00000000-0005-0000-0000-0000B57D0000}"/>
    <cellStyle name="Финансовый 4 19 3 3 3 4" xfId="22485" xr:uid="{00000000-0005-0000-0000-0000B67D0000}"/>
    <cellStyle name="Финансовый 4 19 3 3 3 5" xfId="23472" xr:uid="{00000000-0005-0000-0000-0000B77D0000}"/>
    <cellStyle name="Финансовый 4 19 3 3 3 6" xfId="26686" xr:uid="{00000000-0005-0000-0000-0000B87D0000}"/>
    <cellStyle name="Финансовый 4 19 3 3 3 7" xfId="23158" xr:uid="{00000000-0005-0000-0000-0000B97D0000}"/>
    <cellStyle name="Финансовый 4 19 3 3 3 8" xfId="32938" xr:uid="{00000000-0005-0000-0000-0000BA7D0000}"/>
    <cellStyle name="Финансовый 4 19 3 3 3 9" xfId="31806" xr:uid="{00000000-0005-0000-0000-0000BB7D0000}"/>
    <cellStyle name="Финансовый 4 19 3 3 4" xfId="17870" xr:uid="{00000000-0005-0000-0000-0000BC7D0000}"/>
    <cellStyle name="Финансовый 4 19 3 3 5" xfId="19182" xr:uid="{00000000-0005-0000-0000-0000BD7D0000}"/>
    <cellStyle name="Финансовый 4 19 3 3 5 2" xfId="24923" xr:uid="{00000000-0005-0000-0000-0000BE7D0000}"/>
    <cellStyle name="Финансовый 4 19 3 3 5 3" xfId="28325" xr:uid="{00000000-0005-0000-0000-0000BF7D0000}"/>
    <cellStyle name="Финансовый 4 19 3 3 5 4" xfId="29762" xr:uid="{00000000-0005-0000-0000-0000C07D0000}"/>
    <cellStyle name="Финансовый 4 19 3 3 5 5" xfId="31068" xr:uid="{00000000-0005-0000-0000-0000C17D0000}"/>
    <cellStyle name="Финансовый 4 19 3 3 5 6" xfId="34305" xr:uid="{00000000-0005-0000-0000-0000C27D0000}"/>
    <cellStyle name="Финансовый 4 19 3 3 5 7" xfId="35641" xr:uid="{00000000-0005-0000-0000-0000C37D0000}"/>
    <cellStyle name="Финансовый 4 19 4" xfId="10244" xr:uid="{00000000-0005-0000-0000-0000C47D0000}"/>
    <cellStyle name="Финансовый 4 19 4 2" xfId="13237" xr:uid="{00000000-0005-0000-0000-0000C57D0000}"/>
    <cellStyle name="Финансовый 4 19 4 3" xfId="15085" xr:uid="{00000000-0005-0000-0000-0000C67D0000}"/>
    <cellStyle name="Финансовый 4 19 4 3 2" xfId="15895" xr:uid="{00000000-0005-0000-0000-0000C77D0000}"/>
    <cellStyle name="Финансовый 4 19 4 3 3" xfId="19878" xr:uid="{00000000-0005-0000-0000-0000C87D0000}"/>
    <cellStyle name="Финансовый 4 19 4 3 4" xfId="24118" xr:uid="{00000000-0005-0000-0000-0000C97D0000}"/>
    <cellStyle name="Финансовый 4 19 4 3 5" xfId="27039" xr:uid="{00000000-0005-0000-0000-0000CA7D0000}"/>
    <cellStyle name="Финансовый 4 19 4 3 6" xfId="25762" xr:uid="{00000000-0005-0000-0000-0000CB7D0000}"/>
    <cellStyle name="Финансовый 4 19 4 3 7" xfId="20984" xr:uid="{00000000-0005-0000-0000-0000CC7D0000}"/>
    <cellStyle name="Финансовый 4 19 4 3 8" xfId="33051" xr:uid="{00000000-0005-0000-0000-0000CD7D0000}"/>
    <cellStyle name="Финансовый 4 19 4 3 9" xfId="32131" xr:uid="{00000000-0005-0000-0000-0000CE7D0000}"/>
    <cellStyle name="Финансовый 4 19 4 4" xfId="17757" xr:uid="{00000000-0005-0000-0000-0000CF7D0000}"/>
    <cellStyle name="Финансовый 4 19 4 5" xfId="19069" xr:uid="{00000000-0005-0000-0000-0000D07D0000}"/>
    <cellStyle name="Финансовый 4 19 4 5 2" xfId="22756" xr:uid="{00000000-0005-0000-0000-0000D17D0000}"/>
    <cellStyle name="Финансовый 4 19 4 5 3" xfId="28212" xr:uid="{00000000-0005-0000-0000-0000D27D0000}"/>
    <cellStyle name="Финансовый 4 19 4 5 4" xfId="29649" xr:uid="{00000000-0005-0000-0000-0000D37D0000}"/>
    <cellStyle name="Финансовый 4 19 4 5 5" xfId="30955" xr:uid="{00000000-0005-0000-0000-0000D47D0000}"/>
    <cellStyle name="Финансовый 4 19 4 5 6" xfId="34418" xr:uid="{00000000-0005-0000-0000-0000D57D0000}"/>
    <cellStyle name="Финансовый 4 19 4 5 7" xfId="35754" xr:uid="{00000000-0005-0000-0000-0000D67D0000}"/>
    <cellStyle name="Финансовый 4 19 5" xfId="11502" xr:uid="{00000000-0005-0000-0000-0000D77D0000}"/>
    <cellStyle name="Финансовый 4 19 6" xfId="13885" xr:uid="{00000000-0005-0000-0000-0000D87D0000}"/>
    <cellStyle name="Финансовый 4 19 7" xfId="14437" xr:uid="{00000000-0005-0000-0000-0000D97D0000}"/>
    <cellStyle name="Финансовый 4 19 7 2" xfId="16543" xr:uid="{00000000-0005-0000-0000-0000DA7D0000}"/>
    <cellStyle name="Финансовый 4 19 7 3" xfId="20526" xr:uid="{00000000-0005-0000-0000-0000DB7D0000}"/>
    <cellStyle name="Финансовый 4 19 7 4" xfId="21589" xr:uid="{00000000-0005-0000-0000-0000DC7D0000}"/>
    <cellStyle name="Финансовый 4 19 7 5" xfId="25181" xr:uid="{00000000-0005-0000-0000-0000DD7D0000}"/>
    <cellStyle name="Финансовый 4 19 7 6" xfId="25708" xr:uid="{00000000-0005-0000-0000-0000DE7D0000}"/>
    <cellStyle name="Финансовый 4 19 7 7" xfId="27267" xr:uid="{00000000-0005-0000-0000-0000DF7D0000}"/>
    <cellStyle name="Финансовый 4 19 7 8" xfId="33699" xr:uid="{00000000-0005-0000-0000-0000E07D0000}"/>
    <cellStyle name="Финансовый 4 19 7 9" xfId="32024" xr:uid="{00000000-0005-0000-0000-0000E17D0000}"/>
    <cellStyle name="Финансовый 4 19 8" xfId="17109" xr:uid="{00000000-0005-0000-0000-0000E27D0000}"/>
    <cellStyle name="Финансовый 4 19 9" xfId="18421" xr:uid="{00000000-0005-0000-0000-0000E37D0000}"/>
    <cellStyle name="Финансовый 4 19 9 2" xfId="21556" xr:uid="{00000000-0005-0000-0000-0000E47D0000}"/>
    <cellStyle name="Финансовый 4 19 9 3" xfId="27564" xr:uid="{00000000-0005-0000-0000-0000E57D0000}"/>
    <cellStyle name="Финансовый 4 19 9 4" xfId="29001" xr:uid="{00000000-0005-0000-0000-0000E67D0000}"/>
    <cellStyle name="Финансовый 4 19 9 5" xfId="30307" xr:uid="{00000000-0005-0000-0000-0000E77D0000}"/>
    <cellStyle name="Финансовый 4 19 9 6" xfId="35066" xr:uid="{00000000-0005-0000-0000-0000E87D0000}"/>
    <cellStyle name="Финансовый 4 19 9 7" xfId="36402" xr:uid="{00000000-0005-0000-0000-0000E97D0000}"/>
    <cellStyle name="Финансовый 4 2" xfId="214" xr:uid="{00000000-0005-0000-0000-0000EA7D0000}"/>
    <cellStyle name="Финансовый 4 2 2" xfId="388" xr:uid="{00000000-0005-0000-0000-0000EB7D0000}"/>
    <cellStyle name="Финансовый 4 2 2 2" xfId="7744" xr:uid="{00000000-0005-0000-0000-0000EC7D0000}"/>
    <cellStyle name="Финансовый 4 2 2 3" xfId="10296" xr:uid="{00000000-0005-0000-0000-0000ED7D0000}"/>
    <cellStyle name="Финансовый 4 2 3" xfId="1302" xr:uid="{00000000-0005-0000-0000-0000EE7D0000}"/>
    <cellStyle name="Финансовый 4 2 3 2" xfId="7714" xr:uid="{00000000-0005-0000-0000-0000EF7D0000}"/>
    <cellStyle name="Финансовый 4 2 3 2 2" xfId="13792" xr:uid="{00000000-0005-0000-0000-0000F07D0000}"/>
    <cellStyle name="Финансовый 4 2 3 2 3" xfId="14530" xr:uid="{00000000-0005-0000-0000-0000F17D0000}"/>
    <cellStyle name="Финансовый 4 2 3 2 3 2" xfId="16450" xr:uid="{00000000-0005-0000-0000-0000F27D0000}"/>
    <cellStyle name="Финансовый 4 2 3 2 3 3" xfId="20433" xr:uid="{00000000-0005-0000-0000-0000F37D0000}"/>
    <cellStyle name="Финансовый 4 2 3 2 3 4" xfId="24616" xr:uid="{00000000-0005-0000-0000-0000F47D0000}"/>
    <cellStyle name="Финансовый 4 2 3 2 3 5" xfId="23763" xr:uid="{00000000-0005-0000-0000-0000F57D0000}"/>
    <cellStyle name="Финансовый 4 2 3 2 3 6" xfId="26243" xr:uid="{00000000-0005-0000-0000-0000F67D0000}"/>
    <cellStyle name="Финансовый 4 2 3 2 3 7" xfId="27174" xr:uid="{00000000-0005-0000-0000-0000F77D0000}"/>
    <cellStyle name="Финансовый 4 2 3 2 3 8" xfId="33606" xr:uid="{00000000-0005-0000-0000-0000F87D0000}"/>
    <cellStyle name="Финансовый 4 2 3 2 3 9" xfId="31756" xr:uid="{00000000-0005-0000-0000-0000F97D0000}"/>
    <cellStyle name="Финансовый 4 2 3 2 4" xfId="17202" xr:uid="{00000000-0005-0000-0000-0000FA7D0000}"/>
    <cellStyle name="Финансовый 4 2 3 2 5" xfId="18514" xr:uid="{00000000-0005-0000-0000-0000FB7D0000}"/>
    <cellStyle name="Финансовый 4 2 3 2 5 2" xfId="23526" xr:uid="{00000000-0005-0000-0000-0000FC7D0000}"/>
    <cellStyle name="Финансовый 4 2 3 2 5 3" xfId="27657" xr:uid="{00000000-0005-0000-0000-0000FD7D0000}"/>
    <cellStyle name="Финансовый 4 2 3 2 5 4" xfId="29094" xr:uid="{00000000-0005-0000-0000-0000FE7D0000}"/>
    <cellStyle name="Финансовый 4 2 3 2 5 5" xfId="30400" xr:uid="{00000000-0005-0000-0000-0000FF7D0000}"/>
    <cellStyle name="Финансовый 4 2 3 2 5 6" xfId="34973" xr:uid="{00000000-0005-0000-0000-0000007E0000}"/>
    <cellStyle name="Финансовый 4 2 3 2 5 7" xfId="36309" xr:uid="{00000000-0005-0000-0000-0000017E0000}"/>
    <cellStyle name="Финансовый 4 2 3 3" xfId="12488" xr:uid="{00000000-0005-0000-0000-0000027E0000}"/>
    <cellStyle name="Финансовый 4 2 3 3 2" xfId="13144" xr:uid="{00000000-0005-0000-0000-0000037E0000}"/>
    <cellStyle name="Финансовый 4 2 3 3 3" xfId="15178" xr:uid="{00000000-0005-0000-0000-0000047E0000}"/>
    <cellStyle name="Финансовый 4 2 3 3 3 2" xfId="15802" xr:uid="{00000000-0005-0000-0000-0000057E0000}"/>
    <cellStyle name="Финансовый 4 2 3 3 3 3" xfId="19785" xr:uid="{00000000-0005-0000-0000-0000067E0000}"/>
    <cellStyle name="Финансовый 4 2 3 3 3 4" xfId="23371" xr:uid="{00000000-0005-0000-0000-0000077E0000}"/>
    <cellStyle name="Финансовый 4 2 3 3 3 5" xfId="24548" xr:uid="{00000000-0005-0000-0000-0000087E0000}"/>
    <cellStyle name="Финансовый 4 2 3 3 3 6" xfId="27004" xr:uid="{00000000-0005-0000-0000-0000097E0000}"/>
    <cellStyle name="Финансовый 4 2 3 3 3 7" xfId="26588" xr:uid="{00000000-0005-0000-0000-00000A7E0000}"/>
    <cellStyle name="Финансовый 4 2 3 3 3 8" xfId="32958" xr:uid="{00000000-0005-0000-0000-00000B7E0000}"/>
    <cellStyle name="Финансовый 4 2 3 3 3 9" xfId="32578" xr:uid="{00000000-0005-0000-0000-00000C7E0000}"/>
    <cellStyle name="Финансовый 4 2 3 3 4" xfId="17850" xr:uid="{00000000-0005-0000-0000-00000D7E0000}"/>
    <cellStyle name="Финансовый 4 2 3 3 5" xfId="19162" xr:uid="{00000000-0005-0000-0000-00000E7E0000}"/>
    <cellStyle name="Финансовый 4 2 3 3 5 2" xfId="21186" xr:uid="{00000000-0005-0000-0000-00000F7E0000}"/>
    <cellStyle name="Финансовый 4 2 3 3 5 3" xfId="28305" xr:uid="{00000000-0005-0000-0000-0000107E0000}"/>
    <cellStyle name="Финансовый 4 2 3 3 5 4" xfId="29742" xr:uid="{00000000-0005-0000-0000-0000117E0000}"/>
    <cellStyle name="Финансовый 4 2 3 3 5 5" xfId="31048" xr:uid="{00000000-0005-0000-0000-0000127E0000}"/>
    <cellStyle name="Финансовый 4 2 3 3 5 6" xfId="34325" xr:uid="{00000000-0005-0000-0000-0000137E0000}"/>
    <cellStyle name="Финансовый 4 2 3 3 5 7" xfId="35661" xr:uid="{00000000-0005-0000-0000-0000147E0000}"/>
    <cellStyle name="Финансовый 4 2 4" xfId="10122" xr:uid="{00000000-0005-0000-0000-0000157E0000}"/>
    <cellStyle name="Финансовый 4 2 4 2" xfId="13282" xr:uid="{00000000-0005-0000-0000-0000167E0000}"/>
    <cellStyle name="Финансовый 4 2 4 3" xfId="15040" xr:uid="{00000000-0005-0000-0000-0000177E0000}"/>
    <cellStyle name="Финансовый 4 2 4 3 2" xfId="15940" xr:uid="{00000000-0005-0000-0000-0000187E0000}"/>
    <cellStyle name="Финансовый 4 2 4 3 3" xfId="19923" xr:uid="{00000000-0005-0000-0000-0000197E0000}"/>
    <cellStyle name="Финансовый 4 2 4 3 4" xfId="23396" xr:uid="{00000000-0005-0000-0000-00001A7E0000}"/>
    <cellStyle name="Финансовый 4 2 4 3 5" xfId="21278" xr:uid="{00000000-0005-0000-0000-00001B7E0000}"/>
    <cellStyle name="Финансовый 4 2 4 3 6" xfId="24741" xr:uid="{00000000-0005-0000-0000-00001C7E0000}"/>
    <cellStyle name="Финансовый 4 2 4 3 7" xfId="20942" xr:uid="{00000000-0005-0000-0000-00001D7E0000}"/>
    <cellStyle name="Финансовый 4 2 4 3 8" xfId="33096" xr:uid="{00000000-0005-0000-0000-00001E7E0000}"/>
    <cellStyle name="Финансовый 4 2 4 3 9" xfId="32529" xr:uid="{00000000-0005-0000-0000-00001F7E0000}"/>
    <cellStyle name="Финансовый 4 2 4 4" xfId="17712" xr:uid="{00000000-0005-0000-0000-0000207E0000}"/>
    <cellStyle name="Финансовый 4 2 4 5" xfId="19024" xr:uid="{00000000-0005-0000-0000-0000217E0000}"/>
    <cellStyle name="Финансовый 4 2 4 5 2" xfId="21479" xr:uid="{00000000-0005-0000-0000-0000227E0000}"/>
    <cellStyle name="Финансовый 4 2 4 5 3" xfId="28167" xr:uid="{00000000-0005-0000-0000-0000237E0000}"/>
    <cellStyle name="Финансовый 4 2 4 5 4" xfId="29604" xr:uid="{00000000-0005-0000-0000-0000247E0000}"/>
    <cellStyle name="Финансовый 4 2 4 5 5" xfId="30910" xr:uid="{00000000-0005-0000-0000-0000257E0000}"/>
    <cellStyle name="Финансовый 4 2 4 5 6" xfId="34463" xr:uid="{00000000-0005-0000-0000-0000267E0000}"/>
    <cellStyle name="Финансовый 4 2 4 5 7" xfId="35799" xr:uid="{00000000-0005-0000-0000-0000277E0000}"/>
    <cellStyle name="Финансовый 4 2 5" xfId="11187" xr:uid="{00000000-0005-0000-0000-0000287E0000}"/>
    <cellStyle name="Финансовый 4 2 6" xfId="13930" xr:uid="{00000000-0005-0000-0000-0000297E0000}"/>
    <cellStyle name="Финансовый 4 2 7" xfId="14392" xr:uid="{00000000-0005-0000-0000-00002A7E0000}"/>
    <cellStyle name="Финансовый 4 2 7 2" xfId="16588" xr:uid="{00000000-0005-0000-0000-00002B7E0000}"/>
    <cellStyle name="Финансовый 4 2 7 3" xfId="20571" xr:uid="{00000000-0005-0000-0000-00002C7E0000}"/>
    <cellStyle name="Финансовый 4 2 7 4" xfId="25148" xr:uid="{00000000-0005-0000-0000-00002D7E0000}"/>
    <cellStyle name="Финансовый 4 2 7 5" xfId="21484" xr:uid="{00000000-0005-0000-0000-00002E7E0000}"/>
    <cellStyle name="Финансовый 4 2 7 6" xfId="23749" xr:uid="{00000000-0005-0000-0000-00002F7E0000}"/>
    <cellStyle name="Финансовый 4 2 7 7" xfId="25311" xr:uid="{00000000-0005-0000-0000-0000307E0000}"/>
    <cellStyle name="Финансовый 4 2 7 8" xfId="33744" xr:uid="{00000000-0005-0000-0000-0000317E0000}"/>
    <cellStyle name="Финансовый 4 2 7 9" xfId="32535" xr:uid="{00000000-0005-0000-0000-0000327E0000}"/>
    <cellStyle name="Финансовый 4 2 8" xfId="17064" xr:uid="{00000000-0005-0000-0000-0000337E0000}"/>
    <cellStyle name="Финансовый 4 2 9" xfId="18376" xr:uid="{00000000-0005-0000-0000-0000347E0000}"/>
    <cellStyle name="Финансовый 4 2 9 2" xfId="23058" xr:uid="{00000000-0005-0000-0000-0000357E0000}"/>
    <cellStyle name="Финансовый 4 2 9 3" xfId="27519" xr:uid="{00000000-0005-0000-0000-0000367E0000}"/>
    <cellStyle name="Финансовый 4 2 9 4" xfId="28956" xr:uid="{00000000-0005-0000-0000-0000377E0000}"/>
    <cellStyle name="Финансовый 4 2 9 5" xfId="30262" xr:uid="{00000000-0005-0000-0000-0000387E0000}"/>
    <cellStyle name="Финансовый 4 2 9 6" xfId="35111" xr:uid="{00000000-0005-0000-0000-0000397E0000}"/>
    <cellStyle name="Финансовый 4 2 9 7" xfId="36447" xr:uid="{00000000-0005-0000-0000-00003A7E0000}"/>
    <cellStyle name="Финансовый 4 20" xfId="337" xr:uid="{00000000-0005-0000-0000-00003B7E0000}"/>
    <cellStyle name="Финансовый 4 20 2" xfId="389" xr:uid="{00000000-0005-0000-0000-00003C7E0000}"/>
    <cellStyle name="Финансовый 4 20 2 2" xfId="7876" xr:uid="{00000000-0005-0000-0000-00003D7E0000}"/>
    <cellStyle name="Финансовый 4 20 2 3" xfId="10297" xr:uid="{00000000-0005-0000-0000-00003E7E0000}"/>
    <cellStyle name="Финансовый 4 20 3" xfId="1621" xr:uid="{00000000-0005-0000-0000-00003F7E0000}"/>
    <cellStyle name="Финансовый 4 20 3 2" xfId="7995" xr:uid="{00000000-0005-0000-0000-0000407E0000}"/>
    <cellStyle name="Финансовый 4 20 3 2 2" xfId="13733" xr:uid="{00000000-0005-0000-0000-0000417E0000}"/>
    <cellStyle name="Финансовый 4 20 3 2 3" xfId="14589" xr:uid="{00000000-0005-0000-0000-0000427E0000}"/>
    <cellStyle name="Финансовый 4 20 3 2 3 2" xfId="16391" xr:uid="{00000000-0005-0000-0000-0000437E0000}"/>
    <cellStyle name="Финансовый 4 20 3 2 3 3" xfId="20374" xr:uid="{00000000-0005-0000-0000-0000447E0000}"/>
    <cellStyle name="Финансовый 4 20 3 2 3 4" xfId="25070" xr:uid="{00000000-0005-0000-0000-0000457E0000}"/>
    <cellStyle name="Финансовый 4 20 3 2 3 5" xfId="22151" xr:uid="{00000000-0005-0000-0000-0000467E0000}"/>
    <cellStyle name="Финансовый 4 20 3 2 3 6" xfId="25310" xr:uid="{00000000-0005-0000-0000-0000477E0000}"/>
    <cellStyle name="Финансовый 4 20 3 2 3 7" xfId="26191" xr:uid="{00000000-0005-0000-0000-0000487E0000}"/>
    <cellStyle name="Финансовый 4 20 3 2 3 8" xfId="33547" xr:uid="{00000000-0005-0000-0000-0000497E0000}"/>
    <cellStyle name="Финансовый 4 20 3 2 3 9" xfId="31801" xr:uid="{00000000-0005-0000-0000-00004A7E0000}"/>
    <cellStyle name="Финансовый 4 20 3 2 4" xfId="17261" xr:uid="{00000000-0005-0000-0000-00004B7E0000}"/>
    <cellStyle name="Финансовый 4 20 3 2 5" xfId="18573" xr:uid="{00000000-0005-0000-0000-00004C7E0000}"/>
    <cellStyle name="Финансовый 4 20 3 2 5 2" xfId="22603" xr:uid="{00000000-0005-0000-0000-00004D7E0000}"/>
    <cellStyle name="Финансовый 4 20 3 2 5 3" xfId="27716" xr:uid="{00000000-0005-0000-0000-00004E7E0000}"/>
    <cellStyle name="Финансовый 4 20 3 2 5 4" xfId="29153" xr:uid="{00000000-0005-0000-0000-00004F7E0000}"/>
    <cellStyle name="Финансовый 4 20 3 2 5 5" xfId="30459" xr:uid="{00000000-0005-0000-0000-0000507E0000}"/>
    <cellStyle name="Финансовый 4 20 3 2 5 6" xfId="34914" xr:uid="{00000000-0005-0000-0000-0000517E0000}"/>
    <cellStyle name="Финансовый 4 20 3 2 5 7" xfId="36250" xr:uid="{00000000-0005-0000-0000-0000527E0000}"/>
    <cellStyle name="Финансовый 4 20 3 3" xfId="12547" xr:uid="{00000000-0005-0000-0000-0000537E0000}"/>
    <cellStyle name="Финансовый 4 20 3 3 2" xfId="13085" xr:uid="{00000000-0005-0000-0000-0000547E0000}"/>
    <cellStyle name="Финансовый 4 20 3 3 3" xfId="15237" xr:uid="{00000000-0005-0000-0000-0000557E0000}"/>
    <cellStyle name="Финансовый 4 20 3 3 3 2" xfId="15743" xr:uid="{00000000-0005-0000-0000-0000567E0000}"/>
    <cellStyle name="Финансовый 4 20 3 3 3 3" xfId="19726" xr:uid="{00000000-0005-0000-0000-0000577E0000}"/>
    <cellStyle name="Финансовый 4 20 3 3 3 4" xfId="23521" xr:uid="{00000000-0005-0000-0000-0000587E0000}"/>
    <cellStyle name="Финансовый 4 20 3 3 3 5" xfId="26888" xr:uid="{00000000-0005-0000-0000-0000597E0000}"/>
    <cellStyle name="Финансовый 4 20 3 3 3 6" xfId="24247" xr:uid="{00000000-0005-0000-0000-00005A7E0000}"/>
    <cellStyle name="Финансовый 4 20 3 3 3 7" xfId="24110" xr:uid="{00000000-0005-0000-0000-00005B7E0000}"/>
    <cellStyle name="Финансовый 4 20 3 3 3 8" xfId="32899" xr:uid="{00000000-0005-0000-0000-00005C7E0000}"/>
    <cellStyle name="Финансовый 4 20 3 3 3 9" xfId="31670" xr:uid="{00000000-0005-0000-0000-00005D7E0000}"/>
    <cellStyle name="Финансовый 4 20 3 3 4" xfId="17909" xr:uid="{00000000-0005-0000-0000-00005E7E0000}"/>
    <cellStyle name="Финансовый 4 20 3 3 5" xfId="19221" xr:uid="{00000000-0005-0000-0000-00005F7E0000}"/>
    <cellStyle name="Финансовый 4 20 3 3 5 2" xfId="25177" xr:uid="{00000000-0005-0000-0000-0000607E0000}"/>
    <cellStyle name="Финансовый 4 20 3 3 5 3" xfId="28364" xr:uid="{00000000-0005-0000-0000-0000617E0000}"/>
    <cellStyle name="Финансовый 4 20 3 3 5 4" xfId="29801" xr:uid="{00000000-0005-0000-0000-0000627E0000}"/>
    <cellStyle name="Финансовый 4 20 3 3 5 5" xfId="31107" xr:uid="{00000000-0005-0000-0000-0000637E0000}"/>
    <cellStyle name="Финансовый 4 20 3 3 5 6" xfId="34266" xr:uid="{00000000-0005-0000-0000-0000647E0000}"/>
    <cellStyle name="Финансовый 4 20 3 3 5 7" xfId="35602" xr:uid="{00000000-0005-0000-0000-0000657E0000}"/>
    <cellStyle name="Финансовый 4 20 4" xfId="10245" xr:uid="{00000000-0005-0000-0000-0000667E0000}"/>
    <cellStyle name="Финансовый 4 20 4 2" xfId="13236" xr:uid="{00000000-0005-0000-0000-0000677E0000}"/>
    <cellStyle name="Финансовый 4 20 4 3" xfId="15086" xr:uid="{00000000-0005-0000-0000-0000687E0000}"/>
    <cellStyle name="Финансовый 4 20 4 3 2" xfId="15894" xr:uid="{00000000-0005-0000-0000-0000697E0000}"/>
    <cellStyle name="Финансовый 4 20 4 3 3" xfId="19877" xr:uid="{00000000-0005-0000-0000-00006A7E0000}"/>
    <cellStyle name="Финансовый 4 20 4 3 4" xfId="23718" xr:uid="{00000000-0005-0000-0000-00006B7E0000}"/>
    <cellStyle name="Финансовый 4 20 4 3 5" xfId="27279" xr:uid="{00000000-0005-0000-0000-00006C7E0000}"/>
    <cellStyle name="Финансовый 4 20 4 3 6" xfId="23859" xr:uid="{00000000-0005-0000-0000-00006D7E0000}"/>
    <cellStyle name="Финансовый 4 20 4 3 7" xfId="24983" xr:uid="{00000000-0005-0000-0000-00006E7E0000}"/>
    <cellStyle name="Финансовый 4 20 4 3 8" xfId="33050" xr:uid="{00000000-0005-0000-0000-00006F7E0000}"/>
    <cellStyle name="Финансовый 4 20 4 3 9" xfId="32191" xr:uid="{00000000-0005-0000-0000-0000707E0000}"/>
    <cellStyle name="Финансовый 4 20 4 4" xfId="17758" xr:uid="{00000000-0005-0000-0000-0000717E0000}"/>
    <cellStyle name="Финансовый 4 20 4 5" xfId="19070" xr:uid="{00000000-0005-0000-0000-0000727E0000}"/>
    <cellStyle name="Финансовый 4 20 4 5 2" xfId="21956" xr:uid="{00000000-0005-0000-0000-0000737E0000}"/>
    <cellStyle name="Финансовый 4 20 4 5 3" xfId="28213" xr:uid="{00000000-0005-0000-0000-0000747E0000}"/>
    <cellStyle name="Финансовый 4 20 4 5 4" xfId="29650" xr:uid="{00000000-0005-0000-0000-0000757E0000}"/>
    <cellStyle name="Финансовый 4 20 4 5 5" xfId="30956" xr:uid="{00000000-0005-0000-0000-0000767E0000}"/>
    <cellStyle name="Финансовый 4 20 4 5 6" xfId="34417" xr:uid="{00000000-0005-0000-0000-0000777E0000}"/>
    <cellStyle name="Финансовый 4 20 4 5 7" xfId="35753" xr:uid="{00000000-0005-0000-0000-0000787E0000}"/>
    <cellStyle name="Финансовый 4 20 5" xfId="11503" xr:uid="{00000000-0005-0000-0000-0000797E0000}"/>
    <cellStyle name="Финансовый 4 20 6" xfId="13884" xr:uid="{00000000-0005-0000-0000-00007A7E0000}"/>
    <cellStyle name="Финансовый 4 20 7" xfId="14438" xr:uid="{00000000-0005-0000-0000-00007B7E0000}"/>
    <cellStyle name="Финансовый 4 20 7 2" xfId="16542" xr:uid="{00000000-0005-0000-0000-00007C7E0000}"/>
    <cellStyle name="Финансовый 4 20 7 3" xfId="20525" xr:uid="{00000000-0005-0000-0000-00007D7E0000}"/>
    <cellStyle name="Финансовый 4 20 7 4" xfId="25059" xr:uid="{00000000-0005-0000-0000-00007E7E0000}"/>
    <cellStyle name="Финансовый 4 20 7 5" xfId="22878" xr:uid="{00000000-0005-0000-0000-00007F7E0000}"/>
    <cellStyle name="Финансовый 4 20 7 6" xfId="26414" xr:uid="{00000000-0005-0000-0000-0000807E0000}"/>
    <cellStyle name="Финансовый 4 20 7 7" xfId="22999" xr:uid="{00000000-0005-0000-0000-0000817E0000}"/>
    <cellStyle name="Финансовый 4 20 7 8" xfId="33698" xr:uid="{00000000-0005-0000-0000-0000827E0000}"/>
    <cellStyle name="Финансовый 4 20 7 9" xfId="32607" xr:uid="{00000000-0005-0000-0000-0000837E0000}"/>
    <cellStyle name="Финансовый 4 20 8" xfId="17110" xr:uid="{00000000-0005-0000-0000-0000847E0000}"/>
    <cellStyle name="Финансовый 4 20 9" xfId="18422" xr:uid="{00000000-0005-0000-0000-0000857E0000}"/>
    <cellStyle name="Финансовый 4 20 9 2" xfId="25034" xr:uid="{00000000-0005-0000-0000-0000867E0000}"/>
    <cellStyle name="Финансовый 4 20 9 3" xfId="27565" xr:uid="{00000000-0005-0000-0000-0000877E0000}"/>
    <cellStyle name="Финансовый 4 20 9 4" xfId="29002" xr:uid="{00000000-0005-0000-0000-0000887E0000}"/>
    <cellStyle name="Финансовый 4 20 9 5" xfId="30308" xr:uid="{00000000-0005-0000-0000-0000897E0000}"/>
    <cellStyle name="Финансовый 4 20 9 6" xfId="35065" xr:uid="{00000000-0005-0000-0000-00008A7E0000}"/>
    <cellStyle name="Финансовый 4 20 9 7" xfId="36401" xr:uid="{00000000-0005-0000-0000-00008B7E0000}"/>
    <cellStyle name="Финансовый 4 21" xfId="377" xr:uid="{00000000-0005-0000-0000-00008C7E0000}"/>
    <cellStyle name="Финансовый 4 21 2" xfId="667" xr:uid="{00000000-0005-0000-0000-00008D7E0000}"/>
    <cellStyle name="Финансовый 4 21 2 10" xfId="14444" xr:uid="{00000000-0005-0000-0000-00008E7E0000}"/>
    <cellStyle name="Финансовый 4 21 2 10 2" xfId="16536" xr:uid="{00000000-0005-0000-0000-00008F7E0000}"/>
    <cellStyle name="Финансовый 4 21 2 10 3" xfId="20519" xr:uid="{00000000-0005-0000-0000-0000907E0000}"/>
    <cellStyle name="Финансовый 4 21 2 10 4" xfId="23976" xr:uid="{00000000-0005-0000-0000-0000917E0000}"/>
    <cellStyle name="Финансовый 4 21 2 10 5" xfId="23271" xr:uid="{00000000-0005-0000-0000-0000927E0000}"/>
    <cellStyle name="Финансовый 4 21 2 10 6" xfId="21690" xr:uid="{00000000-0005-0000-0000-0000937E0000}"/>
    <cellStyle name="Финансовый 4 21 2 10 7" xfId="26177" xr:uid="{00000000-0005-0000-0000-0000947E0000}"/>
    <cellStyle name="Финансовый 4 21 2 10 8" xfId="33692" xr:uid="{00000000-0005-0000-0000-0000957E0000}"/>
    <cellStyle name="Финансовый 4 21 2 10 9" xfId="32396" xr:uid="{00000000-0005-0000-0000-0000967E0000}"/>
    <cellStyle name="Финансовый 4 21 2 11" xfId="17116" xr:uid="{00000000-0005-0000-0000-0000977E0000}"/>
    <cellStyle name="Финансовый 4 21 2 12" xfId="18428" xr:uid="{00000000-0005-0000-0000-0000987E0000}"/>
    <cellStyle name="Финансовый 4 21 2 12 2" xfId="23380" xr:uid="{00000000-0005-0000-0000-0000997E0000}"/>
    <cellStyle name="Финансовый 4 21 2 12 3" xfId="27571" xr:uid="{00000000-0005-0000-0000-00009A7E0000}"/>
    <cellStyle name="Финансовый 4 21 2 12 4" xfId="29008" xr:uid="{00000000-0005-0000-0000-00009B7E0000}"/>
    <cellStyle name="Финансовый 4 21 2 12 5" xfId="30314" xr:uid="{00000000-0005-0000-0000-00009C7E0000}"/>
    <cellStyle name="Финансовый 4 21 2 12 6" xfId="35059" xr:uid="{00000000-0005-0000-0000-00009D7E0000}"/>
    <cellStyle name="Финансовый 4 21 2 12 7" xfId="36395" xr:uid="{00000000-0005-0000-0000-00009E7E0000}"/>
    <cellStyle name="Финансовый 4 21 2 2" xfId="1118" xr:uid="{00000000-0005-0000-0000-00009F7E0000}"/>
    <cellStyle name="Финансовый 4 21 2 2 2" xfId="1119" xr:uid="{00000000-0005-0000-0000-0000A07E0000}"/>
    <cellStyle name="Финансовый 4 21 2 2 2 2" xfId="6169" xr:uid="{00000000-0005-0000-0000-0000A17E0000}"/>
    <cellStyle name="Финансовый 4 21 2 2 2 2 2" xfId="9780" xr:uid="{00000000-0005-0000-0000-0000A27E0000}"/>
    <cellStyle name="Финансовый 4 21 2 2 2 2 2 2" xfId="13523" xr:uid="{00000000-0005-0000-0000-0000A37E0000}"/>
    <cellStyle name="Финансовый 4 21 2 2 2 2 2 3" xfId="14799" xr:uid="{00000000-0005-0000-0000-0000A47E0000}"/>
    <cellStyle name="Финансовый 4 21 2 2 2 2 2 3 2" xfId="16181" xr:uid="{00000000-0005-0000-0000-0000A57E0000}"/>
    <cellStyle name="Финансовый 4 21 2 2 2 2 2 3 3" xfId="20164" xr:uid="{00000000-0005-0000-0000-0000A67E0000}"/>
    <cellStyle name="Финансовый 4 21 2 2 2 2 2 3 4" xfId="22538" xr:uid="{00000000-0005-0000-0000-0000A77E0000}"/>
    <cellStyle name="Финансовый 4 21 2 2 2 2 2 3 5" xfId="26947" xr:uid="{00000000-0005-0000-0000-0000A87E0000}"/>
    <cellStyle name="Финансовый 4 21 2 2 2 2 2 3 6" xfId="26870" xr:uid="{00000000-0005-0000-0000-0000A97E0000}"/>
    <cellStyle name="Финансовый 4 21 2 2 2 2 2 3 7" xfId="26911" xr:uid="{00000000-0005-0000-0000-0000AA7E0000}"/>
    <cellStyle name="Финансовый 4 21 2 2 2 2 2 3 8" xfId="33337" xr:uid="{00000000-0005-0000-0000-0000AB7E0000}"/>
    <cellStyle name="Финансовый 4 21 2 2 2 2 2 3 9" xfId="32346" xr:uid="{00000000-0005-0000-0000-0000AC7E0000}"/>
    <cellStyle name="Финансовый 4 21 2 2 2 2 2 4" xfId="17471" xr:uid="{00000000-0005-0000-0000-0000AD7E0000}"/>
    <cellStyle name="Финансовый 4 21 2 2 2 2 2 5" xfId="18783" xr:uid="{00000000-0005-0000-0000-0000AE7E0000}"/>
    <cellStyle name="Финансовый 4 21 2 2 2 2 2 5 2" xfId="23434" xr:uid="{00000000-0005-0000-0000-0000AF7E0000}"/>
    <cellStyle name="Финансовый 4 21 2 2 2 2 2 5 3" xfId="27926" xr:uid="{00000000-0005-0000-0000-0000B07E0000}"/>
    <cellStyle name="Финансовый 4 21 2 2 2 2 2 5 4" xfId="29363" xr:uid="{00000000-0005-0000-0000-0000B17E0000}"/>
    <cellStyle name="Финансовый 4 21 2 2 2 2 2 5 5" xfId="30669" xr:uid="{00000000-0005-0000-0000-0000B27E0000}"/>
    <cellStyle name="Финансовый 4 21 2 2 2 2 2 5 6" xfId="34704" xr:uid="{00000000-0005-0000-0000-0000B37E0000}"/>
    <cellStyle name="Финансовый 4 21 2 2 2 2 2 5 7" xfId="36040" xr:uid="{00000000-0005-0000-0000-0000B47E0000}"/>
    <cellStyle name="Финансовый 4 21 2 2 2 2 3" xfId="12748" xr:uid="{00000000-0005-0000-0000-0000B57E0000}"/>
    <cellStyle name="Финансовый 4 21 2 2 2 2 3 2" xfId="12884" xr:uid="{00000000-0005-0000-0000-0000B67E0000}"/>
    <cellStyle name="Финансовый 4 21 2 2 2 2 3 3" xfId="15438" xr:uid="{00000000-0005-0000-0000-0000B77E0000}"/>
    <cellStyle name="Финансовый 4 21 2 2 2 2 3 3 2" xfId="15542" xr:uid="{00000000-0005-0000-0000-0000B87E0000}"/>
    <cellStyle name="Финансовый 4 21 2 2 2 2 3 3 3" xfId="19525" xr:uid="{00000000-0005-0000-0000-0000B97E0000}"/>
    <cellStyle name="Финансовый 4 21 2 2 2 2 3 3 4" xfId="23940" xr:uid="{00000000-0005-0000-0000-0000BA7E0000}"/>
    <cellStyle name="Финансовый 4 21 2 2 2 2 3 3 5" xfId="20932" xr:uid="{00000000-0005-0000-0000-0000BB7E0000}"/>
    <cellStyle name="Финансовый 4 21 2 2 2 2 3 3 6" xfId="22891" xr:uid="{00000000-0005-0000-0000-0000BC7E0000}"/>
    <cellStyle name="Финансовый 4 21 2 2 2 2 3 3 7" xfId="23350" xr:uid="{00000000-0005-0000-0000-0000BD7E0000}"/>
    <cellStyle name="Финансовый 4 21 2 2 2 2 3 3 8" xfId="32698" xr:uid="{00000000-0005-0000-0000-0000BE7E0000}"/>
    <cellStyle name="Финансовый 4 21 2 2 2 2 3 3 9" xfId="32539" xr:uid="{00000000-0005-0000-0000-0000BF7E0000}"/>
    <cellStyle name="Финансовый 4 21 2 2 2 2 3 4" xfId="18110" xr:uid="{00000000-0005-0000-0000-0000C07E0000}"/>
    <cellStyle name="Финансовый 4 21 2 2 2 2 3 5" xfId="19422" xr:uid="{00000000-0005-0000-0000-0000C17E0000}"/>
    <cellStyle name="Финансовый 4 21 2 2 2 2 3 5 2" xfId="23510" xr:uid="{00000000-0005-0000-0000-0000C27E0000}"/>
    <cellStyle name="Финансовый 4 21 2 2 2 2 3 5 3" xfId="28565" xr:uid="{00000000-0005-0000-0000-0000C37E0000}"/>
    <cellStyle name="Финансовый 4 21 2 2 2 2 3 5 4" xfId="30002" xr:uid="{00000000-0005-0000-0000-0000C47E0000}"/>
    <cellStyle name="Финансовый 4 21 2 2 2 2 3 5 5" xfId="31308" xr:uid="{00000000-0005-0000-0000-0000C57E0000}"/>
    <cellStyle name="Финансовый 4 21 2 2 2 2 3 5 6" xfId="34065" xr:uid="{00000000-0005-0000-0000-0000C67E0000}"/>
    <cellStyle name="Финансовый 4 21 2 2 2 2 3 5 7" xfId="35401" xr:uid="{00000000-0005-0000-0000-0000C77E0000}"/>
    <cellStyle name="Финансовый 4 21 2 2 2 3" xfId="11011" xr:uid="{00000000-0005-0000-0000-0000C87E0000}"/>
    <cellStyle name="Финансовый 4 21 2 2 2 3 2" xfId="13206" xr:uid="{00000000-0005-0000-0000-0000C97E0000}"/>
    <cellStyle name="Финансовый 4 21 2 2 2 3 3" xfId="15116" xr:uid="{00000000-0005-0000-0000-0000CA7E0000}"/>
    <cellStyle name="Финансовый 4 21 2 2 2 3 3 2" xfId="15864" xr:uid="{00000000-0005-0000-0000-0000CB7E0000}"/>
    <cellStyle name="Финансовый 4 21 2 2 2 3 3 3" xfId="19847" xr:uid="{00000000-0005-0000-0000-0000CC7E0000}"/>
    <cellStyle name="Финансовый 4 21 2 2 2 3 3 4" xfId="25139" xr:uid="{00000000-0005-0000-0000-0000CD7E0000}"/>
    <cellStyle name="Финансовый 4 21 2 2 2 3 3 5" xfId="24934" xr:uid="{00000000-0005-0000-0000-0000CE7E0000}"/>
    <cellStyle name="Финансовый 4 21 2 2 2 3 3 6" xfId="22224" xr:uid="{00000000-0005-0000-0000-0000CF7E0000}"/>
    <cellStyle name="Финансовый 4 21 2 2 2 3 3 7" xfId="26049" xr:uid="{00000000-0005-0000-0000-0000D07E0000}"/>
    <cellStyle name="Финансовый 4 21 2 2 2 3 3 8" xfId="33020" xr:uid="{00000000-0005-0000-0000-0000D17E0000}"/>
    <cellStyle name="Финансовый 4 21 2 2 2 3 3 9" xfId="32239" xr:uid="{00000000-0005-0000-0000-0000D27E0000}"/>
    <cellStyle name="Финансовый 4 21 2 2 2 3 4" xfId="17788" xr:uid="{00000000-0005-0000-0000-0000D37E0000}"/>
    <cellStyle name="Финансовый 4 21 2 2 2 3 5" xfId="19100" xr:uid="{00000000-0005-0000-0000-0000D47E0000}"/>
    <cellStyle name="Финансовый 4 21 2 2 2 3 5 2" xfId="22377" xr:uid="{00000000-0005-0000-0000-0000D57E0000}"/>
    <cellStyle name="Финансовый 4 21 2 2 2 3 5 3" xfId="28243" xr:uid="{00000000-0005-0000-0000-0000D67E0000}"/>
    <cellStyle name="Финансовый 4 21 2 2 2 3 5 4" xfId="29680" xr:uid="{00000000-0005-0000-0000-0000D77E0000}"/>
    <cellStyle name="Финансовый 4 21 2 2 2 3 5 5" xfId="30986" xr:uid="{00000000-0005-0000-0000-0000D87E0000}"/>
    <cellStyle name="Финансовый 4 21 2 2 2 3 5 6" xfId="34387" xr:uid="{00000000-0005-0000-0000-0000D97E0000}"/>
    <cellStyle name="Финансовый 4 21 2 2 2 3 5 7" xfId="35723" xr:uid="{00000000-0005-0000-0000-0000DA7E0000}"/>
    <cellStyle name="Финансовый 4 21 2 2 2 4" xfId="12338" xr:uid="{00000000-0005-0000-0000-0000DB7E0000}"/>
    <cellStyle name="Финансовый 4 21 2 2 2 5" xfId="13854" xr:uid="{00000000-0005-0000-0000-0000DC7E0000}"/>
    <cellStyle name="Финансовый 4 21 2 2 2 6" xfId="14468" xr:uid="{00000000-0005-0000-0000-0000DD7E0000}"/>
    <cellStyle name="Финансовый 4 21 2 2 2 6 2" xfId="16512" xr:uid="{00000000-0005-0000-0000-0000DE7E0000}"/>
    <cellStyle name="Финансовый 4 21 2 2 2 6 3" xfId="20495" xr:uid="{00000000-0005-0000-0000-0000DF7E0000}"/>
    <cellStyle name="Финансовый 4 21 2 2 2 6 4" xfId="23783" xr:uid="{00000000-0005-0000-0000-0000E07E0000}"/>
    <cellStyle name="Финансовый 4 21 2 2 2 6 5" xfId="25985" xr:uid="{00000000-0005-0000-0000-0000E17E0000}"/>
    <cellStyle name="Финансовый 4 21 2 2 2 6 6" xfId="24482" xr:uid="{00000000-0005-0000-0000-0000E27E0000}"/>
    <cellStyle name="Финансовый 4 21 2 2 2 6 7" xfId="27226" xr:uid="{00000000-0005-0000-0000-0000E37E0000}"/>
    <cellStyle name="Финансовый 4 21 2 2 2 6 8" xfId="33668" xr:uid="{00000000-0005-0000-0000-0000E47E0000}"/>
    <cellStyle name="Финансовый 4 21 2 2 2 6 9" xfId="31452" xr:uid="{00000000-0005-0000-0000-0000E57E0000}"/>
    <cellStyle name="Финансовый 4 21 2 2 2 7" xfId="17140" xr:uid="{00000000-0005-0000-0000-0000E67E0000}"/>
    <cellStyle name="Финансовый 4 21 2 2 2 8" xfId="18452" xr:uid="{00000000-0005-0000-0000-0000E77E0000}"/>
    <cellStyle name="Финансовый 4 21 2 2 2 8 2" xfId="21550" xr:uid="{00000000-0005-0000-0000-0000E87E0000}"/>
    <cellStyle name="Финансовый 4 21 2 2 2 8 3" xfId="27595" xr:uid="{00000000-0005-0000-0000-0000E97E0000}"/>
    <cellStyle name="Финансовый 4 21 2 2 2 8 4" xfId="29032" xr:uid="{00000000-0005-0000-0000-0000EA7E0000}"/>
    <cellStyle name="Финансовый 4 21 2 2 2 8 5" xfId="30338" xr:uid="{00000000-0005-0000-0000-0000EB7E0000}"/>
    <cellStyle name="Финансовый 4 21 2 2 2 8 6" xfId="35035" xr:uid="{00000000-0005-0000-0000-0000EC7E0000}"/>
    <cellStyle name="Финансовый 4 21 2 2 2 8 7" xfId="36371" xr:uid="{00000000-0005-0000-0000-0000ED7E0000}"/>
    <cellStyle name="Финансовый 4 21 2 2 3" xfId="1217" xr:uid="{00000000-0005-0000-0000-0000EE7E0000}"/>
    <cellStyle name="Финансовый 4 21 2 2 3 2" xfId="6234" xr:uid="{00000000-0005-0000-0000-0000EF7E0000}"/>
    <cellStyle name="Финансовый 4 21 2 2 3 2 2" xfId="9874" xr:uid="{00000000-0005-0000-0000-0000F07E0000}"/>
    <cellStyle name="Финансовый 4 21 2 2 3 2 2 2" xfId="13501" xr:uid="{00000000-0005-0000-0000-0000F17E0000}"/>
    <cellStyle name="Финансовый 4 21 2 2 3 2 2 3" xfId="14821" xr:uid="{00000000-0005-0000-0000-0000F27E0000}"/>
    <cellStyle name="Финансовый 4 21 2 2 3 2 2 3 2" xfId="16159" xr:uid="{00000000-0005-0000-0000-0000F37E0000}"/>
    <cellStyle name="Финансовый 4 21 2 2 3 2 2 3 3" xfId="20142" xr:uid="{00000000-0005-0000-0000-0000F47E0000}"/>
    <cellStyle name="Финансовый 4 21 2 2 3 2 2 3 4" xfId="22177" xr:uid="{00000000-0005-0000-0000-0000F57E0000}"/>
    <cellStyle name="Финансовый 4 21 2 2 3 2 2 3 5" xfId="26856" xr:uid="{00000000-0005-0000-0000-0000F67E0000}"/>
    <cellStyle name="Финансовый 4 21 2 2 3 2 2 3 6" xfId="26299" xr:uid="{00000000-0005-0000-0000-0000F77E0000}"/>
    <cellStyle name="Финансовый 4 21 2 2 3 2 2 3 7" xfId="23151" xr:uid="{00000000-0005-0000-0000-0000F87E0000}"/>
    <cellStyle name="Финансовый 4 21 2 2 3 2 2 3 8" xfId="33315" xr:uid="{00000000-0005-0000-0000-0000F97E0000}"/>
    <cellStyle name="Финансовый 4 21 2 2 3 2 2 3 9" xfId="31454" xr:uid="{00000000-0005-0000-0000-0000FA7E0000}"/>
    <cellStyle name="Финансовый 4 21 2 2 3 2 2 4" xfId="17493" xr:uid="{00000000-0005-0000-0000-0000FB7E0000}"/>
    <cellStyle name="Финансовый 4 21 2 2 3 2 2 5" xfId="18805" xr:uid="{00000000-0005-0000-0000-0000FC7E0000}"/>
    <cellStyle name="Финансовый 4 21 2 2 3 2 2 5 2" xfId="23953" xr:uid="{00000000-0005-0000-0000-0000FD7E0000}"/>
    <cellStyle name="Финансовый 4 21 2 2 3 2 2 5 3" xfId="27948" xr:uid="{00000000-0005-0000-0000-0000FE7E0000}"/>
    <cellStyle name="Финансовый 4 21 2 2 3 2 2 5 4" xfId="29385" xr:uid="{00000000-0005-0000-0000-0000FF7E0000}"/>
    <cellStyle name="Финансовый 4 21 2 2 3 2 2 5 5" xfId="30691" xr:uid="{00000000-0005-0000-0000-0000007F0000}"/>
    <cellStyle name="Финансовый 4 21 2 2 3 2 2 5 6" xfId="34682" xr:uid="{00000000-0005-0000-0000-0000017F0000}"/>
    <cellStyle name="Финансовый 4 21 2 2 3 2 2 5 7" xfId="36018" xr:uid="{00000000-0005-0000-0000-0000027F0000}"/>
    <cellStyle name="Финансовый 4 21 2 2 3 2 3" xfId="12767" xr:uid="{00000000-0005-0000-0000-0000037F0000}"/>
    <cellStyle name="Финансовый 4 21 2 2 3 2 3 2" xfId="12865" xr:uid="{00000000-0005-0000-0000-0000047F0000}"/>
    <cellStyle name="Финансовый 4 21 2 2 3 2 3 3" xfId="15457" xr:uid="{00000000-0005-0000-0000-0000057F0000}"/>
    <cellStyle name="Финансовый 4 21 2 2 3 2 3 3 2" xfId="15523" xr:uid="{00000000-0005-0000-0000-0000067F0000}"/>
    <cellStyle name="Финансовый 4 21 2 2 3 2 3 3 3" xfId="19506" xr:uid="{00000000-0005-0000-0000-0000077F0000}"/>
    <cellStyle name="Финансовый 4 21 2 2 3 2 3 3 4" xfId="22792" xr:uid="{00000000-0005-0000-0000-0000087F0000}"/>
    <cellStyle name="Финансовый 4 21 2 2 3 2 3 3 5" xfId="25611" xr:uid="{00000000-0005-0000-0000-0000097F0000}"/>
    <cellStyle name="Финансовый 4 21 2 2 3 2 3 3 6" xfId="22239" xr:uid="{00000000-0005-0000-0000-00000A7F0000}"/>
    <cellStyle name="Финансовый 4 21 2 2 3 2 3 3 7" xfId="23678" xr:uid="{00000000-0005-0000-0000-00000B7F0000}"/>
    <cellStyle name="Финансовый 4 21 2 2 3 2 3 3 8" xfId="32679" xr:uid="{00000000-0005-0000-0000-00000C7F0000}"/>
    <cellStyle name="Финансовый 4 21 2 2 3 2 3 3 9" xfId="32319" xr:uid="{00000000-0005-0000-0000-00000D7F0000}"/>
    <cellStyle name="Финансовый 4 21 2 2 3 2 3 4" xfId="18129" xr:uid="{00000000-0005-0000-0000-00000E7F0000}"/>
    <cellStyle name="Финансовый 4 21 2 2 3 2 3 5" xfId="19441" xr:uid="{00000000-0005-0000-0000-00000F7F0000}"/>
    <cellStyle name="Финансовый 4 21 2 2 3 2 3 5 2" xfId="25015" xr:uid="{00000000-0005-0000-0000-0000107F0000}"/>
    <cellStyle name="Финансовый 4 21 2 2 3 2 3 5 3" xfId="28584" xr:uid="{00000000-0005-0000-0000-0000117F0000}"/>
    <cellStyle name="Финансовый 4 21 2 2 3 2 3 5 4" xfId="30021" xr:uid="{00000000-0005-0000-0000-0000127F0000}"/>
    <cellStyle name="Финансовый 4 21 2 2 3 2 3 5 5" xfId="31327" xr:uid="{00000000-0005-0000-0000-0000137F0000}"/>
    <cellStyle name="Финансовый 4 21 2 2 3 2 3 5 6" xfId="34046" xr:uid="{00000000-0005-0000-0000-0000147F0000}"/>
    <cellStyle name="Финансовый 4 21 2 2 3 2 3 5 7" xfId="35382" xr:uid="{00000000-0005-0000-0000-0000157F0000}"/>
    <cellStyle name="Финансовый 4 21 2 2 3 3" xfId="11103" xr:uid="{00000000-0005-0000-0000-0000167F0000}"/>
    <cellStyle name="Финансовый 4 21 2 2 3 3 2" xfId="13186" xr:uid="{00000000-0005-0000-0000-0000177F0000}"/>
    <cellStyle name="Финансовый 4 21 2 2 3 3 3" xfId="15136" xr:uid="{00000000-0005-0000-0000-0000187F0000}"/>
    <cellStyle name="Финансовый 4 21 2 2 3 3 3 2" xfId="15844" xr:uid="{00000000-0005-0000-0000-0000197F0000}"/>
    <cellStyle name="Финансовый 4 21 2 2 3 3 3 3" xfId="19827" xr:uid="{00000000-0005-0000-0000-00001A7F0000}"/>
    <cellStyle name="Финансовый 4 21 2 2 3 3 3 4" xfId="22904" xr:uid="{00000000-0005-0000-0000-00001B7F0000}"/>
    <cellStyle name="Финансовый 4 21 2 2 3 3 3 5" xfId="26708" xr:uid="{00000000-0005-0000-0000-00001C7F0000}"/>
    <cellStyle name="Финансовый 4 21 2 2 3 3 3 6" xfId="21866" xr:uid="{00000000-0005-0000-0000-00001D7F0000}"/>
    <cellStyle name="Финансовый 4 21 2 2 3 3 3 7" xfId="27009" xr:uid="{00000000-0005-0000-0000-00001E7F0000}"/>
    <cellStyle name="Финансовый 4 21 2 2 3 3 3 8" xfId="33000" xr:uid="{00000000-0005-0000-0000-00001F7F0000}"/>
    <cellStyle name="Финансовый 4 21 2 2 3 3 3 9" xfId="32127" xr:uid="{00000000-0005-0000-0000-0000207F0000}"/>
    <cellStyle name="Финансовый 4 21 2 2 3 3 4" xfId="17808" xr:uid="{00000000-0005-0000-0000-0000217F0000}"/>
    <cellStyle name="Финансовый 4 21 2 2 3 3 5" xfId="19120" xr:uid="{00000000-0005-0000-0000-0000227F0000}"/>
    <cellStyle name="Финансовый 4 21 2 2 3 3 5 2" xfId="22249" xr:uid="{00000000-0005-0000-0000-0000237F0000}"/>
    <cellStyle name="Финансовый 4 21 2 2 3 3 5 3" xfId="28263" xr:uid="{00000000-0005-0000-0000-0000247F0000}"/>
    <cellStyle name="Финансовый 4 21 2 2 3 3 5 4" xfId="29700" xr:uid="{00000000-0005-0000-0000-0000257F0000}"/>
    <cellStyle name="Финансовый 4 21 2 2 3 3 5 5" xfId="31006" xr:uid="{00000000-0005-0000-0000-0000267F0000}"/>
    <cellStyle name="Финансовый 4 21 2 2 3 3 5 6" xfId="34367" xr:uid="{00000000-0005-0000-0000-0000277F0000}"/>
    <cellStyle name="Финансовый 4 21 2 2 3 3 5 7" xfId="35703" xr:uid="{00000000-0005-0000-0000-0000287F0000}"/>
    <cellStyle name="Финансовый 4 21 2 2 3 4" xfId="12403" xr:uid="{00000000-0005-0000-0000-0000297F0000}"/>
    <cellStyle name="Финансовый 4 21 2 2 3 5" xfId="13834" xr:uid="{00000000-0005-0000-0000-00002A7F0000}"/>
    <cellStyle name="Финансовый 4 21 2 2 3 6" xfId="14488" xr:uid="{00000000-0005-0000-0000-00002B7F0000}"/>
    <cellStyle name="Финансовый 4 21 2 2 3 6 2" xfId="16492" xr:uid="{00000000-0005-0000-0000-00002C7F0000}"/>
    <cellStyle name="Финансовый 4 21 2 2 3 6 3" xfId="20475" xr:uid="{00000000-0005-0000-0000-00002D7F0000}"/>
    <cellStyle name="Финансовый 4 21 2 2 3 6 4" xfId="22586" xr:uid="{00000000-0005-0000-0000-00002E7F0000}"/>
    <cellStyle name="Финансовый 4 21 2 2 3 6 5" xfId="21051" xr:uid="{00000000-0005-0000-0000-00002F7F0000}"/>
    <cellStyle name="Финансовый 4 21 2 2 3 6 6" xfId="27094" xr:uid="{00000000-0005-0000-0000-0000307F0000}"/>
    <cellStyle name="Финансовый 4 21 2 2 3 6 7" xfId="21893" xr:uid="{00000000-0005-0000-0000-0000317F0000}"/>
    <cellStyle name="Финансовый 4 21 2 2 3 6 8" xfId="33648" xr:uid="{00000000-0005-0000-0000-0000327F0000}"/>
    <cellStyle name="Финансовый 4 21 2 2 3 6 9" xfId="32646" xr:uid="{00000000-0005-0000-0000-0000337F0000}"/>
    <cellStyle name="Финансовый 4 21 2 2 3 7" xfId="17160" xr:uid="{00000000-0005-0000-0000-0000347F0000}"/>
    <cellStyle name="Финансовый 4 21 2 2 3 8" xfId="18472" xr:uid="{00000000-0005-0000-0000-0000357F0000}"/>
    <cellStyle name="Финансовый 4 21 2 2 3 8 2" xfId="22245" xr:uid="{00000000-0005-0000-0000-0000367F0000}"/>
    <cellStyle name="Финансовый 4 21 2 2 3 8 3" xfId="27615" xr:uid="{00000000-0005-0000-0000-0000377F0000}"/>
    <cellStyle name="Финансовый 4 21 2 2 3 8 4" xfId="29052" xr:uid="{00000000-0005-0000-0000-0000387F0000}"/>
    <cellStyle name="Финансовый 4 21 2 2 3 8 5" xfId="30358" xr:uid="{00000000-0005-0000-0000-0000397F0000}"/>
    <cellStyle name="Финансовый 4 21 2 2 3 8 6" xfId="35015" xr:uid="{00000000-0005-0000-0000-00003A7F0000}"/>
    <cellStyle name="Финансовый 4 21 2 2 3 8 7" xfId="36351" xr:uid="{00000000-0005-0000-0000-00003B7F0000}"/>
    <cellStyle name="Финансовый 4 21 2 2 4" xfId="1255" xr:uid="{00000000-0005-0000-0000-00003C7F0000}"/>
    <cellStyle name="Финансовый 4 21 2 2 4 2" xfId="6258" xr:uid="{00000000-0005-0000-0000-00003D7F0000}"/>
    <cellStyle name="Финансовый 4 21 2 2 4 2 2" xfId="9912" xr:uid="{00000000-0005-0000-0000-00003E7F0000}"/>
    <cellStyle name="Финансовый 4 21 2 2 4 2 2 2" xfId="13486" xr:uid="{00000000-0005-0000-0000-00003F7F0000}"/>
    <cellStyle name="Финансовый 4 21 2 2 4 2 2 3" xfId="14836" xr:uid="{00000000-0005-0000-0000-0000407F0000}"/>
    <cellStyle name="Финансовый 4 21 2 2 4 2 2 3 2" xfId="16144" xr:uid="{00000000-0005-0000-0000-0000417F0000}"/>
    <cellStyle name="Финансовый 4 21 2 2 4 2 2 3 3" xfId="20127" xr:uid="{00000000-0005-0000-0000-0000427F0000}"/>
    <cellStyle name="Финансовый 4 21 2 2 4 2 2 3 4" xfId="23719" xr:uid="{00000000-0005-0000-0000-0000437F0000}"/>
    <cellStyle name="Финансовый 4 21 2 2 4 2 2 3 5" xfId="26178" xr:uid="{00000000-0005-0000-0000-0000447F0000}"/>
    <cellStyle name="Финансовый 4 21 2 2 4 2 2 3 6" xfId="22641" xr:uid="{00000000-0005-0000-0000-0000457F0000}"/>
    <cellStyle name="Финансовый 4 21 2 2 4 2 2 3 7" xfId="27300" xr:uid="{00000000-0005-0000-0000-0000467F0000}"/>
    <cellStyle name="Финансовый 4 21 2 2 4 2 2 3 8" xfId="33300" xr:uid="{00000000-0005-0000-0000-0000477F0000}"/>
    <cellStyle name="Финансовый 4 21 2 2 4 2 2 3 9" xfId="31504" xr:uid="{00000000-0005-0000-0000-0000487F0000}"/>
    <cellStyle name="Финансовый 4 21 2 2 4 2 2 4" xfId="17508" xr:uid="{00000000-0005-0000-0000-0000497F0000}"/>
    <cellStyle name="Финансовый 4 21 2 2 4 2 2 5" xfId="18820" xr:uid="{00000000-0005-0000-0000-00004A7F0000}"/>
    <cellStyle name="Финансовый 4 21 2 2 4 2 2 5 2" xfId="22415" xr:uid="{00000000-0005-0000-0000-00004B7F0000}"/>
    <cellStyle name="Финансовый 4 21 2 2 4 2 2 5 3" xfId="27963" xr:uid="{00000000-0005-0000-0000-00004C7F0000}"/>
    <cellStyle name="Финансовый 4 21 2 2 4 2 2 5 4" xfId="29400" xr:uid="{00000000-0005-0000-0000-00004D7F0000}"/>
    <cellStyle name="Финансовый 4 21 2 2 4 2 2 5 5" xfId="30706" xr:uid="{00000000-0005-0000-0000-00004E7F0000}"/>
    <cellStyle name="Финансовый 4 21 2 2 4 2 2 5 6" xfId="34667" xr:uid="{00000000-0005-0000-0000-00004F7F0000}"/>
    <cellStyle name="Финансовый 4 21 2 2 4 2 2 5 7" xfId="36003" xr:uid="{00000000-0005-0000-0000-0000507F0000}"/>
    <cellStyle name="Финансовый 4 21 2 2 4 2 3" xfId="12780" xr:uid="{00000000-0005-0000-0000-0000517F0000}"/>
    <cellStyle name="Финансовый 4 21 2 2 4 2 3 2" xfId="12852" xr:uid="{00000000-0005-0000-0000-0000527F0000}"/>
    <cellStyle name="Финансовый 4 21 2 2 4 2 3 3" xfId="15470" xr:uid="{00000000-0005-0000-0000-0000537F0000}"/>
    <cellStyle name="Финансовый 4 21 2 2 4 2 3 3 2" xfId="15510" xr:uid="{00000000-0005-0000-0000-0000547F0000}"/>
    <cellStyle name="Финансовый 4 21 2 2 4 2 3 3 3" xfId="19493" xr:uid="{00000000-0005-0000-0000-0000557F0000}"/>
    <cellStyle name="Финансовый 4 21 2 2 4 2 3 3 4" xfId="23557" xr:uid="{00000000-0005-0000-0000-0000567F0000}"/>
    <cellStyle name="Финансовый 4 21 2 2 4 2 3 3 5" xfId="26405" xr:uid="{00000000-0005-0000-0000-0000577F0000}"/>
    <cellStyle name="Финансовый 4 21 2 2 4 2 3 3 6" xfId="23020" xr:uid="{00000000-0005-0000-0000-0000587F0000}"/>
    <cellStyle name="Финансовый 4 21 2 2 4 2 3 3 7" xfId="22402" xr:uid="{00000000-0005-0000-0000-0000597F0000}"/>
    <cellStyle name="Финансовый 4 21 2 2 4 2 3 3 8" xfId="32666" xr:uid="{00000000-0005-0000-0000-00005A7F0000}"/>
    <cellStyle name="Финансовый 4 21 2 2 4 2 3 3 9" xfId="32381" xr:uid="{00000000-0005-0000-0000-00005B7F0000}"/>
    <cellStyle name="Финансовый 4 21 2 2 4 2 3 4" xfId="18142" xr:uid="{00000000-0005-0000-0000-00005C7F0000}"/>
    <cellStyle name="Финансовый 4 21 2 2 4 2 3 5" xfId="19454" xr:uid="{00000000-0005-0000-0000-00005D7F0000}"/>
    <cellStyle name="Финансовый 4 21 2 2 4 2 3 5 2" xfId="23945" xr:uid="{00000000-0005-0000-0000-00005E7F0000}"/>
    <cellStyle name="Финансовый 4 21 2 2 4 2 3 5 3" xfId="28597" xr:uid="{00000000-0005-0000-0000-00005F7F0000}"/>
    <cellStyle name="Финансовый 4 21 2 2 4 2 3 5 4" xfId="30034" xr:uid="{00000000-0005-0000-0000-0000607F0000}"/>
    <cellStyle name="Финансовый 4 21 2 2 4 2 3 5 5" xfId="31340" xr:uid="{00000000-0005-0000-0000-0000617F0000}"/>
    <cellStyle name="Финансовый 4 21 2 2 4 2 3 5 6" xfId="34033" xr:uid="{00000000-0005-0000-0000-0000627F0000}"/>
    <cellStyle name="Финансовый 4 21 2 2 4 2 3 5 7" xfId="35369" xr:uid="{00000000-0005-0000-0000-0000637F0000}"/>
    <cellStyle name="Финансовый 4 21 2 2 4 3" xfId="11140" xr:uid="{00000000-0005-0000-0000-0000647F0000}"/>
    <cellStyle name="Финансовый 4 21 2 2 4 3 2" xfId="13172" xr:uid="{00000000-0005-0000-0000-0000657F0000}"/>
    <cellStyle name="Финансовый 4 21 2 2 4 3 3" xfId="15150" xr:uid="{00000000-0005-0000-0000-0000667F0000}"/>
    <cellStyle name="Финансовый 4 21 2 2 4 3 3 2" xfId="15830" xr:uid="{00000000-0005-0000-0000-0000677F0000}"/>
    <cellStyle name="Финансовый 4 21 2 2 4 3 3 3" xfId="19813" xr:uid="{00000000-0005-0000-0000-0000687F0000}"/>
    <cellStyle name="Финансовый 4 21 2 2 4 3 3 4" xfId="20990" xr:uid="{00000000-0005-0000-0000-0000697F0000}"/>
    <cellStyle name="Финансовый 4 21 2 2 4 3 3 5" xfId="20956" xr:uid="{00000000-0005-0000-0000-00006A7F0000}"/>
    <cellStyle name="Финансовый 4 21 2 2 4 3 3 6" xfId="23332" xr:uid="{00000000-0005-0000-0000-00006B7F0000}"/>
    <cellStyle name="Финансовый 4 21 2 2 4 3 3 7" xfId="26372" xr:uid="{00000000-0005-0000-0000-00006C7F0000}"/>
    <cellStyle name="Финансовый 4 21 2 2 4 3 3 8" xfId="32986" xr:uid="{00000000-0005-0000-0000-00006D7F0000}"/>
    <cellStyle name="Финансовый 4 21 2 2 4 3 3 9" xfId="32435" xr:uid="{00000000-0005-0000-0000-00006E7F0000}"/>
    <cellStyle name="Финансовый 4 21 2 2 4 3 4" xfId="17822" xr:uid="{00000000-0005-0000-0000-00006F7F0000}"/>
    <cellStyle name="Финансовый 4 21 2 2 4 3 5" xfId="19134" xr:uid="{00000000-0005-0000-0000-0000707F0000}"/>
    <cellStyle name="Финансовый 4 21 2 2 4 3 5 2" xfId="21889" xr:uid="{00000000-0005-0000-0000-0000717F0000}"/>
    <cellStyle name="Финансовый 4 21 2 2 4 3 5 3" xfId="28277" xr:uid="{00000000-0005-0000-0000-0000727F0000}"/>
    <cellStyle name="Финансовый 4 21 2 2 4 3 5 4" xfId="29714" xr:uid="{00000000-0005-0000-0000-0000737F0000}"/>
    <cellStyle name="Финансовый 4 21 2 2 4 3 5 5" xfId="31020" xr:uid="{00000000-0005-0000-0000-0000747F0000}"/>
    <cellStyle name="Финансовый 4 21 2 2 4 3 5 6" xfId="34353" xr:uid="{00000000-0005-0000-0000-0000757F0000}"/>
    <cellStyle name="Финансовый 4 21 2 2 4 3 5 7" xfId="35689" xr:uid="{00000000-0005-0000-0000-0000767F0000}"/>
    <cellStyle name="Финансовый 4 21 2 2 4 4" xfId="12427" xr:uid="{00000000-0005-0000-0000-0000777F0000}"/>
    <cellStyle name="Финансовый 4 21 2 2 4 5" xfId="13820" xr:uid="{00000000-0005-0000-0000-0000787F0000}"/>
    <cellStyle name="Финансовый 4 21 2 2 4 6" xfId="14502" xr:uid="{00000000-0005-0000-0000-0000797F0000}"/>
    <cellStyle name="Финансовый 4 21 2 2 4 6 2" xfId="16478" xr:uid="{00000000-0005-0000-0000-00007A7F0000}"/>
    <cellStyle name="Финансовый 4 21 2 2 4 6 3" xfId="20461" xr:uid="{00000000-0005-0000-0000-00007B7F0000}"/>
    <cellStyle name="Финансовый 4 21 2 2 4 6 4" xfId="25160" xr:uid="{00000000-0005-0000-0000-00007C7F0000}"/>
    <cellStyle name="Финансовый 4 21 2 2 4 6 5" xfId="26759" xr:uid="{00000000-0005-0000-0000-00007D7F0000}"/>
    <cellStyle name="Финансовый 4 21 2 2 4 6 6" xfId="24464" xr:uid="{00000000-0005-0000-0000-00007E7F0000}"/>
    <cellStyle name="Финансовый 4 21 2 2 4 6 7" xfId="26217" xr:uid="{00000000-0005-0000-0000-00007F7F0000}"/>
    <cellStyle name="Финансовый 4 21 2 2 4 6 8" xfId="33634" xr:uid="{00000000-0005-0000-0000-0000807F0000}"/>
    <cellStyle name="Финансовый 4 21 2 2 4 6 9" xfId="31478" xr:uid="{00000000-0005-0000-0000-0000817F0000}"/>
    <cellStyle name="Финансовый 4 21 2 2 4 7" xfId="17174" xr:uid="{00000000-0005-0000-0000-0000827F0000}"/>
    <cellStyle name="Финансовый 4 21 2 2 4 8" xfId="18486" xr:uid="{00000000-0005-0000-0000-0000837F0000}"/>
    <cellStyle name="Финансовый 4 21 2 2 4 8 2" xfId="22685" xr:uid="{00000000-0005-0000-0000-0000847F0000}"/>
    <cellStyle name="Финансовый 4 21 2 2 4 8 3" xfId="27629" xr:uid="{00000000-0005-0000-0000-0000857F0000}"/>
    <cellStyle name="Финансовый 4 21 2 2 4 8 4" xfId="29066" xr:uid="{00000000-0005-0000-0000-0000867F0000}"/>
    <cellStyle name="Финансовый 4 21 2 2 4 8 5" xfId="30372" xr:uid="{00000000-0005-0000-0000-0000877F0000}"/>
    <cellStyle name="Финансовый 4 21 2 2 4 8 6" xfId="35001" xr:uid="{00000000-0005-0000-0000-0000887F0000}"/>
    <cellStyle name="Финансовый 4 21 2 2 4 8 7" xfId="36337" xr:uid="{00000000-0005-0000-0000-0000897F0000}"/>
    <cellStyle name="Финансовый 4 21 2 2 5" xfId="9779" xr:uid="{00000000-0005-0000-0000-00008A7F0000}"/>
    <cellStyle name="Финансовый 4 21 2 2 6" xfId="11010" xr:uid="{00000000-0005-0000-0000-00008B7F0000}"/>
    <cellStyle name="Финансовый 4 21 2 3" xfId="1120" xr:uid="{00000000-0005-0000-0000-00008C7F0000}"/>
    <cellStyle name="Финансовый 4 21 2 3 2" xfId="6170" xr:uid="{00000000-0005-0000-0000-00008D7F0000}"/>
    <cellStyle name="Финансовый 4 21 2 3 2 2" xfId="9781" xr:uid="{00000000-0005-0000-0000-00008E7F0000}"/>
    <cellStyle name="Финансовый 4 21 2 3 2 2 2" xfId="13522" xr:uid="{00000000-0005-0000-0000-00008F7F0000}"/>
    <cellStyle name="Финансовый 4 21 2 3 2 2 3" xfId="14800" xr:uid="{00000000-0005-0000-0000-0000907F0000}"/>
    <cellStyle name="Финансовый 4 21 2 3 2 2 3 2" xfId="16180" xr:uid="{00000000-0005-0000-0000-0000917F0000}"/>
    <cellStyle name="Финансовый 4 21 2 3 2 2 3 3" xfId="20163" xr:uid="{00000000-0005-0000-0000-0000927F0000}"/>
    <cellStyle name="Финансовый 4 21 2 3 2 2 3 4" xfId="22487" xr:uid="{00000000-0005-0000-0000-0000937F0000}"/>
    <cellStyle name="Финансовый 4 21 2 3 2 2 3 5" xfId="25580" xr:uid="{00000000-0005-0000-0000-0000947F0000}"/>
    <cellStyle name="Финансовый 4 21 2 3 2 2 3 6" xfId="23326" xr:uid="{00000000-0005-0000-0000-0000957F0000}"/>
    <cellStyle name="Финансовый 4 21 2 3 2 2 3 7" xfId="25573" xr:uid="{00000000-0005-0000-0000-0000967F0000}"/>
    <cellStyle name="Финансовый 4 21 2 3 2 2 3 8" xfId="33336" xr:uid="{00000000-0005-0000-0000-0000977F0000}"/>
    <cellStyle name="Финансовый 4 21 2 3 2 2 3 9" xfId="32405" xr:uid="{00000000-0005-0000-0000-0000987F0000}"/>
    <cellStyle name="Финансовый 4 21 2 3 2 2 4" xfId="17472" xr:uid="{00000000-0005-0000-0000-0000997F0000}"/>
    <cellStyle name="Финансовый 4 21 2 3 2 2 5" xfId="18784" xr:uid="{00000000-0005-0000-0000-00009A7F0000}"/>
    <cellStyle name="Финансовый 4 21 2 3 2 2 5 2" xfId="23227" xr:uid="{00000000-0005-0000-0000-00009B7F0000}"/>
    <cellStyle name="Финансовый 4 21 2 3 2 2 5 3" xfId="27927" xr:uid="{00000000-0005-0000-0000-00009C7F0000}"/>
    <cellStyle name="Финансовый 4 21 2 3 2 2 5 4" xfId="29364" xr:uid="{00000000-0005-0000-0000-00009D7F0000}"/>
    <cellStyle name="Финансовый 4 21 2 3 2 2 5 5" xfId="30670" xr:uid="{00000000-0005-0000-0000-00009E7F0000}"/>
    <cellStyle name="Финансовый 4 21 2 3 2 2 5 6" xfId="34703" xr:uid="{00000000-0005-0000-0000-00009F7F0000}"/>
    <cellStyle name="Финансовый 4 21 2 3 2 2 5 7" xfId="36039" xr:uid="{00000000-0005-0000-0000-0000A07F0000}"/>
    <cellStyle name="Финансовый 4 21 2 3 2 3" xfId="12749" xr:uid="{00000000-0005-0000-0000-0000A17F0000}"/>
    <cellStyle name="Финансовый 4 21 2 3 2 3 2" xfId="12883" xr:uid="{00000000-0005-0000-0000-0000A27F0000}"/>
    <cellStyle name="Финансовый 4 21 2 3 2 3 3" xfId="15439" xr:uid="{00000000-0005-0000-0000-0000A37F0000}"/>
    <cellStyle name="Финансовый 4 21 2 3 2 3 3 2" xfId="15541" xr:uid="{00000000-0005-0000-0000-0000A47F0000}"/>
    <cellStyle name="Финансовый 4 21 2 3 2 3 3 3" xfId="19524" xr:uid="{00000000-0005-0000-0000-0000A57F0000}"/>
    <cellStyle name="Финансовый 4 21 2 3 2 3 3 4" xfId="23604" xr:uid="{00000000-0005-0000-0000-0000A67F0000}"/>
    <cellStyle name="Финансовый 4 21 2 3 2 3 3 5" xfId="26193" xr:uid="{00000000-0005-0000-0000-0000A77F0000}"/>
    <cellStyle name="Финансовый 4 21 2 3 2 3 3 6" xfId="22289" xr:uid="{00000000-0005-0000-0000-0000A87F0000}"/>
    <cellStyle name="Финансовый 4 21 2 3 2 3 3 7" xfId="24647" xr:uid="{00000000-0005-0000-0000-0000A97F0000}"/>
    <cellStyle name="Финансовый 4 21 2 3 2 3 3 8" xfId="32697" xr:uid="{00000000-0005-0000-0000-0000AA7F0000}"/>
    <cellStyle name="Финансовый 4 21 2 3 2 3 3 9" xfId="31563" xr:uid="{00000000-0005-0000-0000-0000AB7F0000}"/>
    <cellStyle name="Финансовый 4 21 2 3 2 3 4" xfId="18111" xr:uid="{00000000-0005-0000-0000-0000AC7F0000}"/>
    <cellStyle name="Финансовый 4 21 2 3 2 3 5" xfId="19423" xr:uid="{00000000-0005-0000-0000-0000AD7F0000}"/>
    <cellStyle name="Финансовый 4 21 2 3 2 3 5 2" xfId="23299" xr:uid="{00000000-0005-0000-0000-0000AE7F0000}"/>
    <cellStyle name="Финансовый 4 21 2 3 2 3 5 3" xfId="28566" xr:uid="{00000000-0005-0000-0000-0000AF7F0000}"/>
    <cellStyle name="Финансовый 4 21 2 3 2 3 5 4" xfId="30003" xr:uid="{00000000-0005-0000-0000-0000B07F0000}"/>
    <cellStyle name="Финансовый 4 21 2 3 2 3 5 5" xfId="31309" xr:uid="{00000000-0005-0000-0000-0000B17F0000}"/>
    <cellStyle name="Финансовый 4 21 2 3 2 3 5 6" xfId="34064" xr:uid="{00000000-0005-0000-0000-0000B27F0000}"/>
    <cellStyle name="Финансовый 4 21 2 3 2 3 5 7" xfId="35400" xr:uid="{00000000-0005-0000-0000-0000B37F0000}"/>
    <cellStyle name="Финансовый 4 21 2 3 3" xfId="11012" xr:uid="{00000000-0005-0000-0000-0000B47F0000}"/>
    <cellStyle name="Финансовый 4 21 2 3 3 2" xfId="13205" xr:uid="{00000000-0005-0000-0000-0000B57F0000}"/>
    <cellStyle name="Финансовый 4 21 2 3 3 3" xfId="15117" xr:uid="{00000000-0005-0000-0000-0000B67F0000}"/>
    <cellStyle name="Финансовый 4 21 2 3 3 3 2" xfId="15863" xr:uid="{00000000-0005-0000-0000-0000B77F0000}"/>
    <cellStyle name="Финансовый 4 21 2 3 3 3 3" xfId="19846" xr:uid="{00000000-0005-0000-0000-0000B87F0000}"/>
    <cellStyle name="Финансовый 4 21 2 3 3 3 4" xfId="21057" xr:uid="{00000000-0005-0000-0000-0000B97F0000}"/>
    <cellStyle name="Финансовый 4 21 2 3 3 3 5" xfId="21596" xr:uid="{00000000-0005-0000-0000-0000BA7F0000}"/>
    <cellStyle name="Финансовый 4 21 2 3 3 3 6" xfId="24666" xr:uid="{00000000-0005-0000-0000-0000BB7F0000}"/>
    <cellStyle name="Финансовый 4 21 2 3 3 3 7" xfId="22175" xr:uid="{00000000-0005-0000-0000-0000BC7F0000}"/>
    <cellStyle name="Финансовый 4 21 2 3 3 3 8" xfId="33019" xr:uid="{00000000-0005-0000-0000-0000BD7F0000}"/>
    <cellStyle name="Финансовый 4 21 2 3 3 3 9" xfId="32212" xr:uid="{00000000-0005-0000-0000-0000BE7F0000}"/>
    <cellStyle name="Финансовый 4 21 2 3 3 4" xfId="17789" xr:uid="{00000000-0005-0000-0000-0000BF7F0000}"/>
    <cellStyle name="Финансовый 4 21 2 3 3 5" xfId="19101" xr:uid="{00000000-0005-0000-0000-0000C07F0000}"/>
    <cellStyle name="Финансовый 4 21 2 3 3 5 2" xfId="22309" xr:uid="{00000000-0005-0000-0000-0000C17F0000}"/>
    <cellStyle name="Финансовый 4 21 2 3 3 5 3" xfId="28244" xr:uid="{00000000-0005-0000-0000-0000C27F0000}"/>
    <cellStyle name="Финансовый 4 21 2 3 3 5 4" xfId="29681" xr:uid="{00000000-0005-0000-0000-0000C37F0000}"/>
    <cellStyle name="Финансовый 4 21 2 3 3 5 5" xfId="30987" xr:uid="{00000000-0005-0000-0000-0000C47F0000}"/>
    <cellStyle name="Финансовый 4 21 2 3 3 5 6" xfId="34386" xr:uid="{00000000-0005-0000-0000-0000C57F0000}"/>
    <cellStyle name="Финансовый 4 21 2 3 3 5 7" xfId="35722" xr:uid="{00000000-0005-0000-0000-0000C67F0000}"/>
    <cellStyle name="Финансовый 4 21 2 3 4" xfId="12339" xr:uid="{00000000-0005-0000-0000-0000C77F0000}"/>
    <cellStyle name="Финансовый 4 21 2 3 5" xfId="13853" xr:uid="{00000000-0005-0000-0000-0000C87F0000}"/>
    <cellStyle name="Финансовый 4 21 2 3 6" xfId="14469" xr:uid="{00000000-0005-0000-0000-0000C97F0000}"/>
    <cellStyle name="Финансовый 4 21 2 3 6 2" xfId="16511" xr:uid="{00000000-0005-0000-0000-0000CA7F0000}"/>
    <cellStyle name="Финансовый 4 21 2 3 6 3" xfId="20494" xr:uid="{00000000-0005-0000-0000-0000CB7F0000}"/>
    <cellStyle name="Финансовый 4 21 2 3 6 4" xfId="23815" xr:uid="{00000000-0005-0000-0000-0000CC7F0000}"/>
    <cellStyle name="Финансовый 4 21 2 3 6 5" xfId="22297" xr:uid="{00000000-0005-0000-0000-0000CD7F0000}"/>
    <cellStyle name="Финансовый 4 21 2 3 6 6" xfId="26701" xr:uid="{00000000-0005-0000-0000-0000CE7F0000}"/>
    <cellStyle name="Финансовый 4 21 2 3 6 7" xfId="21140" xr:uid="{00000000-0005-0000-0000-0000CF7F0000}"/>
    <cellStyle name="Финансовый 4 21 2 3 6 8" xfId="33667" xr:uid="{00000000-0005-0000-0000-0000D07F0000}"/>
    <cellStyle name="Финансовый 4 21 2 3 6 9" xfId="31510" xr:uid="{00000000-0005-0000-0000-0000D17F0000}"/>
    <cellStyle name="Финансовый 4 21 2 3 7" xfId="17141" xr:uid="{00000000-0005-0000-0000-0000D27F0000}"/>
    <cellStyle name="Финансовый 4 21 2 3 8" xfId="18453" xr:uid="{00000000-0005-0000-0000-0000D37F0000}"/>
    <cellStyle name="Финансовый 4 21 2 3 8 2" xfId="21464" xr:uid="{00000000-0005-0000-0000-0000D47F0000}"/>
    <cellStyle name="Финансовый 4 21 2 3 8 3" xfId="27596" xr:uid="{00000000-0005-0000-0000-0000D57F0000}"/>
    <cellStyle name="Финансовый 4 21 2 3 8 4" xfId="29033" xr:uid="{00000000-0005-0000-0000-0000D67F0000}"/>
    <cellStyle name="Финансовый 4 21 2 3 8 5" xfId="30339" xr:uid="{00000000-0005-0000-0000-0000D77F0000}"/>
    <cellStyle name="Финансовый 4 21 2 3 8 6" xfId="35034" xr:uid="{00000000-0005-0000-0000-0000D87F0000}"/>
    <cellStyle name="Финансовый 4 21 2 3 8 7" xfId="36370" xr:uid="{00000000-0005-0000-0000-0000D97F0000}"/>
    <cellStyle name="Финансовый 4 21 2 4" xfId="1216" xr:uid="{00000000-0005-0000-0000-0000DA7F0000}"/>
    <cellStyle name="Финансовый 4 21 2 4 2" xfId="9873" xr:uid="{00000000-0005-0000-0000-0000DB7F0000}"/>
    <cellStyle name="Финансовый 4 21 2 4 3" xfId="11102" xr:uid="{00000000-0005-0000-0000-0000DC7F0000}"/>
    <cellStyle name="Финансовый 4 21 2 5" xfId="1254" xr:uid="{00000000-0005-0000-0000-0000DD7F0000}"/>
    <cellStyle name="Финансовый 4 21 2 5 2" xfId="9911" xr:uid="{00000000-0005-0000-0000-0000DE7F0000}"/>
    <cellStyle name="Финансовый 4 21 2 5 3" xfId="11139" xr:uid="{00000000-0005-0000-0000-0000DF7F0000}"/>
    <cellStyle name="Финансовый 4 21 2 6" xfId="1692" xr:uid="{00000000-0005-0000-0000-0000E07F0000}"/>
    <cellStyle name="Финансовый 4 21 2 6 2" xfId="9247" xr:uid="{00000000-0005-0000-0000-0000E17F0000}"/>
    <cellStyle name="Финансовый 4 21 2 6 2 2" xfId="13577" xr:uid="{00000000-0005-0000-0000-0000E27F0000}"/>
    <cellStyle name="Финансовый 4 21 2 6 2 3" xfId="14745" xr:uid="{00000000-0005-0000-0000-0000E37F0000}"/>
    <cellStyle name="Финансовый 4 21 2 6 2 3 2" xfId="16235" xr:uid="{00000000-0005-0000-0000-0000E47F0000}"/>
    <cellStyle name="Финансовый 4 21 2 6 2 3 3" xfId="20218" xr:uid="{00000000-0005-0000-0000-0000E57F0000}"/>
    <cellStyle name="Финансовый 4 21 2 6 2 3 4" xfId="25257" xr:uid="{00000000-0005-0000-0000-0000E67F0000}"/>
    <cellStyle name="Финансовый 4 21 2 6 2 3 5" xfId="26663" xr:uid="{00000000-0005-0000-0000-0000E77F0000}"/>
    <cellStyle name="Финансовый 4 21 2 6 2 3 6" xfId="22334" xr:uid="{00000000-0005-0000-0000-0000E87F0000}"/>
    <cellStyle name="Финансовый 4 21 2 6 2 3 7" xfId="23066" xr:uid="{00000000-0005-0000-0000-0000E97F0000}"/>
    <cellStyle name="Финансовый 4 21 2 6 2 3 8" xfId="33391" xr:uid="{00000000-0005-0000-0000-0000EA7F0000}"/>
    <cellStyle name="Финансовый 4 21 2 6 2 3 9" xfId="31389" xr:uid="{00000000-0005-0000-0000-0000EB7F0000}"/>
    <cellStyle name="Финансовый 4 21 2 6 2 4" xfId="17417" xr:uid="{00000000-0005-0000-0000-0000EC7F0000}"/>
    <cellStyle name="Финансовый 4 21 2 6 2 5" xfId="18729" xr:uid="{00000000-0005-0000-0000-0000ED7F0000}"/>
    <cellStyle name="Финансовый 4 21 2 6 2 5 2" xfId="25477" xr:uid="{00000000-0005-0000-0000-0000EE7F0000}"/>
    <cellStyle name="Финансовый 4 21 2 6 2 5 3" xfId="27872" xr:uid="{00000000-0005-0000-0000-0000EF7F0000}"/>
    <cellStyle name="Финансовый 4 21 2 6 2 5 4" xfId="29309" xr:uid="{00000000-0005-0000-0000-0000F07F0000}"/>
    <cellStyle name="Финансовый 4 21 2 6 2 5 5" xfId="30615" xr:uid="{00000000-0005-0000-0000-0000F17F0000}"/>
    <cellStyle name="Финансовый 4 21 2 6 2 5 6" xfId="34758" xr:uid="{00000000-0005-0000-0000-0000F27F0000}"/>
    <cellStyle name="Финансовый 4 21 2 6 2 5 7" xfId="36094" xr:uid="{00000000-0005-0000-0000-0000F37F0000}"/>
    <cellStyle name="Финансовый 4 21 2 6 3" xfId="12703" xr:uid="{00000000-0005-0000-0000-0000F47F0000}"/>
    <cellStyle name="Финансовый 4 21 2 6 3 2" xfId="12929" xr:uid="{00000000-0005-0000-0000-0000F57F0000}"/>
    <cellStyle name="Финансовый 4 21 2 6 3 3" xfId="15393" xr:uid="{00000000-0005-0000-0000-0000F67F0000}"/>
    <cellStyle name="Финансовый 4 21 2 6 3 3 2" xfId="15587" xr:uid="{00000000-0005-0000-0000-0000F77F0000}"/>
    <cellStyle name="Финансовый 4 21 2 6 3 3 3" xfId="19570" xr:uid="{00000000-0005-0000-0000-0000F87F0000}"/>
    <cellStyle name="Финансовый 4 21 2 6 3 3 4" xfId="21467" xr:uid="{00000000-0005-0000-0000-0000F97F0000}"/>
    <cellStyle name="Финансовый 4 21 2 6 3 3 5" xfId="26596" xr:uid="{00000000-0005-0000-0000-0000FA7F0000}"/>
    <cellStyle name="Финансовый 4 21 2 6 3 3 6" xfId="22481" xr:uid="{00000000-0005-0000-0000-0000FB7F0000}"/>
    <cellStyle name="Финансовый 4 21 2 6 3 3 7" xfId="25919" xr:uid="{00000000-0005-0000-0000-0000FC7F0000}"/>
    <cellStyle name="Финансовый 4 21 2 6 3 3 8" xfId="32743" xr:uid="{00000000-0005-0000-0000-0000FD7F0000}"/>
    <cellStyle name="Финансовый 4 21 2 6 3 3 9" xfId="32532" xr:uid="{00000000-0005-0000-0000-0000FE7F0000}"/>
    <cellStyle name="Финансовый 4 21 2 6 3 4" xfId="18065" xr:uid="{00000000-0005-0000-0000-0000FF7F0000}"/>
    <cellStyle name="Финансовый 4 21 2 6 3 5" xfId="19377" xr:uid="{00000000-0005-0000-0000-000000800000}"/>
    <cellStyle name="Финансовый 4 21 2 6 3 5 2" xfId="25163" xr:uid="{00000000-0005-0000-0000-000001800000}"/>
    <cellStyle name="Финансовый 4 21 2 6 3 5 3" xfId="28520" xr:uid="{00000000-0005-0000-0000-000002800000}"/>
    <cellStyle name="Финансовый 4 21 2 6 3 5 4" xfId="29957" xr:uid="{00000000-0005-0000-0000-000003800000}"/>
    <cellStyle name="Финансовый 4 21 2 6 3 5 5" xfId="31263" xr:uid="{00000000-0005-0000-0000-000004800000}"/>
    <cellStyle name="Финансовый 4 21 2 6 3 5 6" xfId="34110" xr:uid="{00000000-0005-0000-0000-000005800000}"/>
    <cellStyle name="Финансовый 4 21 2 6 3 5 7" xfId="35446" xr:uid="{00000000-0005-0000-0000-000006800000}"/>
    <cellStyle name="Финансовый 4 21 2 7" xfId="10575" xr:uid="{00000000-0005-0000-0000-000007800000}"/>
    <cellStyle name="Финансовый 4 21 2 7 2" xfId="13230" xr:uid="{00000000-0005-0000-0000-000008800000}"/>
    <cellStyle name="Финансовый 4 21 2 7 3" xfId="15092" xr:uid="{00000000-0005-0000-0000-000009800000}"/>
    <cellStyle name="Финансовый 4 21 2 7 3 2" xfId="15888" xr:uid="{00000000-0005-0000-0000-00000A800000}"/>
    <cellStyle name="Финансовый 4 21 2 7 3 3" xfId="19871" xr:uid="{00000000-0005-0000-0000-00000B800000}"/>
    <cellStyle name="Финансовый 4 21 2 7 3 4" xfId="25216" xr:uid="{00000000-0005-0000-0000-00000C800000}"/>
    <cellStyle name="Финансовый 4 21 2 7 3 5" xfId="23093" xr:uid="{00000000-0005-0000-0000-00000D800000}"/>
    <cellStyle name="Финансовый 4 21 2 7 3 6" xfId="26657" xr:uid="{00000000-0005-0000-0000-00000E800000}"/>
    <cellStyle name="Финансовый 4 21 2 7 3 7" xfId="23013" xr:uid="{00000000-0005-0000-0000-00000F800000}"/>
    <cellStyle name="Финансовый 4 21 2 7 3 8" xfId="33044" xr:uid="{00000000-0005-0000-0000-000010800000}"/>
    <cellStyle name="Финансовый 4 21 2 7 3 9" xfId="32567" xr:uid="{00000000-0005-0000-0000-000011800000}"/>
    <cellStyle name="Финансовый 4 21 2 7 4" xfId="17764" xr:uid="{00000000-0005-0000-0000-000012800000}"/>
    <cellStyle name="Финансовый 4 21 2 7 5" xfId="19076" xr:uid="{00000000-0005-0000-0000-000013800000}"/>
    <cellStyle name="Финансовый 4 21 2 7 5 2" xfId="21621" xr:uid="{00000000-0005-0000-0000-000014800000}"/>
    <cellStyle name="Финансовый 4 21 2 7 5 3" xfId="28219" xr:uid="{00000000-0005-0000-0000-000015800000}"/>
    <cellStyle name="Финансовый 4 21 2 7 5 4" xfId="29656" xr:uid="{00000000-0005-0000-0000-000016800000}"/>
    <cellStyle name="Финансовый 4 21 2 7 5 5" xfId="30962" xr:uid="{00000000-0005-0000-0000-000017800000}"/>
    <cellStyle name="Финансовый 4 21 2 7 5 6" xfId="34411" xr:uid="{00000000-0005-0000-0000-000018800000}"/>
    <cellStyle name="Финансовый 4 21 2 7 5 7" xfId="35747" xr:uid="{00000000-0005-0000-0000-000019800000}"/>
    <cellStyle name="Финансовый 4 21 2 8" xfId="11574" xr:uid="{00000000-0005-0000-0000-00001A800000}"/>
    <cellStyle name="Финансовый 4 21 2 9" xfId="13878" xr:uid="{00000000-0005-0000-0000-00001B800000}"/>
    <cellStyle name="Финансовый 4 21 3" xfId="1117" xr:uid="{00000000-0005-0000-0000-00001C800000}"/>
    <cellStyle name="Финансовый 4 21 3 10" xfId="17139" xr:uid="{00000000-0005-0000-0000-00001D800000}"/>
    <cellStyle name="Финансовый 4 21 3 11" xfId="18451" xr:uid="{00000000-0005-0000-0000-00001E800000}"/>
    <cellStyle name="Финансовый 4 21 3 11 2" xfId="21679" xr:uid="{00000000-0005-0000-0000-00001F800000}"/>
    <cellStyle name="Финансовый 4 21 3 11 3" xfId="27594" xr:uid="{00000000-0005-0000-0000-000020800000}"/>
    <cellStyle name="Финансовый 4 21 3 11 4" xfId="29031" xr:uid="{00000000-0005-0000-0000-000021800000}"/>
    <cellStyle name="Финансовый 4 21 3 11 5" xfId="30337" xr:uid="{00000000-0005-0000-0000-000022800000}"/>
    <cellStyle name="Финансовый 4 21 3 11 6" xfId="35036" xr:uid="{00000000-0005-0000-0000-000023800000}"/>
    <cellStyle name="Финансовый 4 21 3 11 7" xfId="36372" xr:uid="{00000000-0005-0000-0000-000024800000}"/>
    <cellStyle name="Финансовый 4 21 3 2" xfId="1121" xr:uid="{00000000-0005-0000-0000-000025800000}"/>
    <cellStyle name="Финансовый 4 21 3 2 2" xfId="9782" xr:uid="{00000000-0005-0000-0000-000026800000}"/>
    <cellStyle name="Финансовый 4 21 3 2 3" xfId="11013" xr:uid="{00000000-0005-0000-0000-000027800000}"/>
    <cellStyle name="Финансовый 4 21 3 3" xfId="1218" xr:uid="{00000000-0005-0000-0000-000028800000}"/>
    <cellStyle name="Финансовый 4 21 3 3 2" xfId="9875" xr:uid="{00000000-0005-0000-0000-000029800000}"/>
    <cellStyle name="Финансовый 4 21 3 3 3" xfId="11104" xr:uid="{00000000-0005-0000-0000-00002A800000}"/>
    <cellStyle name="Финансовый 4 21 3 4" xfId="1256" xr:uid="{00000000-0005-0000-0000-00002B800000}"/>
    <cellStyle name="Финансовый 4 21 3 4 2" xfId="9913" xr:uid="{00000000-0005-0000-0000-00002C800000}"/>
    <cellStyle name="Финансовый 4 21 3 4 3" xfId="11141" xr:uid="{00000000-0005-0000-0000-00002D800000}"/>
    <cellStyle name="Финансовый 4 21 3 5" xfId="6168" xr:uid="{00000000-0005-0000-0000-00002E800000}"/>
    <cellStyle name="Финансовый 4 21 3 5 2" xfId="9778" xr:uid="{00000000-0005-0000-0000-00002F800000}"/>
    <cellStyle name="Финансовый 4 21 3 5 2 2" xfId="13524" xr:uid="{00000000-0005-0000-0000-000030800000}"/>
    <cellStyle name="Финансовый 4 21 3 5 2 3" xfId="14798" xr:uid="{00000000-0005-0000-0000-000031800000}"/>
    <cellStyle name="Финансовый 4 21 3 5 2 3 2" xfId="16182" xr:uid="{00000000-0005-0000-0000-000032800000}"/>
    <cellStyle name="Финансовый 4 21 3 5 2 3 3" xfId="20165" xr:uid="{00000000-0005-0000-0000-000033800000}"/>
    <cellStyle name="Финансовый 4 21 3 5 2 3 4" xfId="22702" xr:uid="{00000000-0005-0000-0000-000034800000}"/>
    <cellStyle name="Финансовый 4 21 3 5 2 3 5" xfId="24462" xr:uid="{00000000-0005-0000-0000-000035800000}"/>
    <cellStyle name="Финансовый 4 21 3 5 2 3 6" xfId="26093" xr:uid="{00000000-0005-0000-0000-000036800000}"/>
    <cellStyle name="Финансовый 4 21 3 5 2 3 7" xfId="21384" xr:uid="{00000000-0005-0000-0000-000037800000}"/>
    <cellStyle name="Финансовый 4 21 3 5 2 3 8" xfId="33338" xr:uid="{00000000-0005-0000-0000-000038800000}"/>
    <cellStyle name="Финансовый 4 21 3 5 2 3 9" xfId="32305" xr:uid="{00000000-0005-0000-0000-000039800000}"/>
    <cellStyle name="Финансовый 4 21 3 5 2 4" xfId="17470" xr:uid="{00000000-0005-0000-0000-00003A800000}"/>
    <cellStyle name="Финансовый 4 21 3 5 2 5" xfId="18782" xr:uid="{00000000-0005-0000-0000-00003B800000}"/>
    <cellStyle name="Финансовый 4 21 3 5 2 5 2" xfId="23638" xr:uid="{00000000-0005-0000-0000-00003C800000}"/>
    <cellStyle name="Финансовый 4 21 3 5 2 5 3" xfId="27925" xr:uid="{00000000-0005-0000-0000-00003D800000}"/>
    <cellStyle name="Финансовый 4 21 3 5 2 5 4" xfId="29362" xr:uid="{00000000-0005-0000-0000-00003E800000}"/>
    <cellStyle name="Финансовый 4 21 3 5 2 5 5" xfId="30668" xr:uid="{00000000-0005-0000-0000-00003F800000}"/>
    <cellStyle name="Финансовый 4 21 3 5 2 5 6" xfId="34705" xr:uid="{00000000-0005-0000-0000-000040800000}"/>
    <cellStyle name="Финансовый 4 21 3 5 2 5 7" xfId="36041" xr:uid="{00000000-0005-0000-0000-000041800000}"/>
    <cellStyle name="Финансовый 4 21 3 5 3" xfId="12747" xr:uid="{00000000-0005-0000-0000-000042800000}"/>
    <cellStyle name="Финансовый 4 21 3 5 3 2" xfId="12885" xr:uid="{00000000-0005-0000-0000-000043800000}"/>
    <cellStyle name="Финансовый 4 21 3 5 3 3" xfId="15437" xr:uid="{00000000-0005-0000-0000-000044800000}"/>
    <cellStyle name="Финансовый 4 21 3 5 3 3 2" xfId="15543" xr:uid="{00000000-0005-0000-0000-000045800000}"/>
    <cellStyle name="Финансовый 4 21 3 5 3 3 3" xfId="19526" xr:uid="{00000000-0005-0000-0000-000046800000}"/>
    <cellStyle name="Финансовый 4 21 3 5 3 3 4" xfId="24128" xr:uid="{00000000-0005-0000-0000-000047800000}"/>
    <cellStyle name="Финансовый 4 21 3 5 3 3 5" xfId="21273" xr:uid="{00000000-0005-0000-0000-000048800000}"/>
    <cellStyle name="Финансовый 4 21 3 5 3 3 6" xfId="23688" xr:uid="{00000000-0005-0000-0000-000049800000}"/>
    <cellStyle name="Финансовый 4 21 3 5 3 3 7" xfId="24582" xr:uid="{00000000-0005-0000-0000-00004A800000}"/>
    <cellStyle name="Финансовый 4 21 3 5 3 3 8" xfId="32699" xr:uid="{00000000-0005-0000-0000-00004B800000}"/>
    <cellStyle name="Финансовый 4 21 3 5 3 3 9" xfId="32437" xr:uid="{00000000-0005-0000-0000-00004C800000}"/>
    <cellStyle name="Финансовый 4 21 3 5 3 4" xfId="18109" xr:uid="{00000000-0005-0000-0000-00004D800000}"/>
    <cellStyle name="Финансовый 4 21 3 5 3 5" xfId="19421" xr:uid="{00000000-0005-0000-0000-00004E800000}"/>
    <cellStyle name="Финансовый 4 21 3 5 3 5 2" xfId="23713" xr:uid="{00000000-0005-0000-0000-00004F800000}"/>
    <cellStyle name="Финансовый 4 21 3 5 3 5 3" xfId="28564" xr:uid="{00000000-0005-0000-0000-000050800000}"/>
    <cellStyle name="Финансовый 4 21 3 5 3 5 4" xfId="30001" xr:uid="{00000000-0005-0000-0000-000051800000}"/>
    <cellStyle name="Финансовый 4 21 3 5 3 5 5" xfId="31307" xr:uid="{00000000-0005-0000-0000-000052800000}"/>
    <cellStyle name="Финансовый 4 21 3 5 3 5 6" xfId="34066" xr:uid="{00000000-0005-0000-0000-000053800000}"/>
    <cellStyle name="Финансовый 4 21 3 5 3 5 7" xfId="35402" xr:uid="{00000000-0005-0000-0000-000054800000}"/>
    <cellStyle name="Финансовый 4 21 3 6" xfId="11009" xr:uid="{00000000-0005-0000-0000-000055800000}"/>
    <cellStyle name="Финансовый 4 21 3 6 2" xfId="13207" xr:uid="{00000000-0005-0000-0000-000056800000}"/>
    <cellStyle name="Финансовый 4 21 3 6 3" xfId="15115" xr:uid="{00000000-0005-0000-0000-000057800000}"/>
    <cellStyle name="Финансовый 4 21 3 6 3 2" xfId="15865" xr:uid="{00000000-0005-0000-0000-000058800000}"/>
    <cellStyle name="Финансовый 4 21 3 6 3 3" xfId="19848" xr:uid="{00000000-0005-0000-0000-000059800000}"/>
    <cellStyle name="Финансовый 4 21 3 6 3 4" xfId="21481" xr:uid="{00000000-0005-0000-0000-00005A800000}"/>
    <cellStyle name="Финансовый 4 21 3 6 3 5" xfId="25426" xr:uid="{00000000-0005-0000-0000-00005B800000}"/>
    <cellStyle name="Финансовый 4 21 3 6 3 6" xfId="25944" xr:uid="{00000000-0005-0000-0000-00005C800000}"/>
    <cellStyle name="Финансовый 4 21 3 6 3 7" xfId="26282" xr:uid="{00000000-0005-0000-0000-00005D800000}"/>
    <cellStyle name="Финансовый 4 21 3 6 3 8" xfId="33021" xr:uid="{00000000-0005-0000-0000-00005E800000}"/>
    <cellStyle name="Финансовый 4 21 3 6 3 9" xfId="32159" xr:uid="{00000000-0005-0000-0000-00005F800000}"/>
    <cellStyle name="Финансовый 4 21 3 6 4" xfId="17787" xr:uid="{00000000-0005-0000-0000-000060800000}"/>
    <cellStyle name="Финансовый 4 21 3 6 5" xfId="19099" xr:uid="{00000000-0005-0000-0000-000061800000}"/>
    <cellStyle name="Финансовый 4 21 3 6 5 2" xfId="22439" xr:uid="{00000000-0005-0000-0000-000062800000}"/>
    <cellStyle name="Финансовый 4 21 3 6 5 3" xfId="28242" xr:uid="{00000000-0005-0000-0000-000063800000}"/>
    <cellStyle name="Финансовый 4 21 3 6 5 4" xfId="29679" xr:uid="{00000000-0005-0000-0000-000064800000}"/>
    <cellStyle name="Финансовый 4 21 3 6 5 5" xfId="30985" xr:uid="{00000000-0005-0000-0000-000065800000}"/>
    <cellStyle name="Финансовый 4 21 3 6 5 6" xfId="34388" xr:uid="{00000000-0005-0000-0000-000066800000}"/>
    <cellStyle name="Финансовый 4 21 3 6 5 7" xfId="35724" xr:uid="{00000000-0005-0000-0000-000067800000}"/>
    <cellStyle name="Финансовый 4 21 3 7" xfId="12337" xr:uid="{00000000-0005-0000-0000-000068800000}"/>
    <cellStyle name="Финансовый 4 21 3 8" xfId="13855" xr:uid="{00000000-0005-0000-0000-000069800000}"/>
    <cellStyle name="Финансовый 4 21 3 9" xfId="14467" xr:uid="{00000000-0005-0000-0000-00006A800000}"/>
    <cellStyle name="Финансовый 4 21 3 9 2" xfId="16513" xr:uid="{00000000-0005-0000-0000-00006B800000}"/>
    <cellStyle name="Финансовый 4 21 3 9 3" xfId="20496" xr:uid="{00000000-0005-0000-0000-00006C800000}"/>
    <cellStyle name="Финансовый 4 21 3 9 4" xfId="23767" xr:uid="{00000000-0005-0000-0000-00006D800000}"/>
    <cellStyle name="Финансовый 4 21 3 9 5" xfId="25839" xr:uid="{00000000-0005-0000-0000-00006E800000}"/>
    <cellStyle name="Финансовый 4 21 3 9 6" xfId="21955" xr:uid="{00000000-0005-0000-0000-00006F800000}"/>
    <cellStyle name="Финансовый 4 21 3 9 7" xfId="28617" xr:uid="{00000000-0005-0000-0000-000070800000}"/>
    <cellStyle name="Финансовый 4 21 3 9 8" xfId="33669" xr:uid="{00000000-0005-0000-0000-000071800000}"/>
    <cellStyle name="Финансовый 4 21 3 9 9" xfId="33999" xr:uid="{00000000-0005-0000-0000-000072800000}"/>
    <cellStyle name="Финансовый 4 21 4" xfId="1215" xr:uid="{00000000-0005-0000-0000-000073800000}"/>
    <cellStyle name="Финансовый 4 21 4 2" xfId="6233" xr:uid="{00000000-0005-0000-0000-000074800000}"/>
    <cellStyle name="Финансовый 4 21 4 2 2" xfId="9872" xr:uid="{00000000-0005-0000-0000-000075800000}"/>
    <cellStyle name="Финансовый 4 21 4 2 2 2" xfId="13502" xr:uid="{00000000-0005-0000-0000-000076800000}"/>
    <cellStyle name="Финансовый 4 21 4 2 2 3" xfId="14820" xr:uid="{00000000-0005-0000-0000-000077800000}"/>
    <cellStyle name="Финансовый 4 21 4 2 2 3 2" xfId="16160" xr:uid="{00000000-0005-0000-0000-000078800000}"/>
    <cellStyle name="Финансовый 4 21 4 2 2 3 3" xfId="20143" xr:uid="{00000000-0005-0000-0000-000079800000}"/>
    <cellStyle name="Финансовый 4 21 4 2 2 3 4" xfId="22284" xr:uid="{00000000-0005-0000-0000-00007A800000}"/>
    <cellStyle name="Финансовый 4 21 4 2 2 3 5" xfId="26719" xr:uid="{00000000-0005-0000-0000-00007B800000}"/>
    <cellStyle name="Финансовый 4 21 4 2 2 3 6" xfId="22120" xr:uid="{00000000-0005-0000-0000-00007C800000}"/>
    <cellStyle name="Финансовый 4 21 4 2 2 3 7" xfId="25720" xr:uid="{00000000-0005-0000-0000-00007D800000}"/>
    <cellStyle name="Финансовый 4 21 4 2 2 3 8" xfId="33316" xr:uid="{00000000-0005-0000-0000-00007E800000}"/>
    <cellStyle name="Финансовый 4 21 4 2 2 3 9" xfId="31899" xr:uid="{00000000-0005-0000-0000-00007F800000}"/>
    <cellStyle name="Финансовый 4 21 4 2 2 4" xfId="17492" xr:uid="{00000000-0005-0000-0000-000080800000}"/>
    <cellStyle name="Финансовый 4 21 4 2 2 5" xfId="18804" xr:uid="{00000000-0005-0000-0000-000081800000}"/>
    <cellStyle name="Финансовый 4 21 4 2 2 5 2" xfId="23995" xr:uid="{00000000-0005-0000-0000-000082800000}"/>
    <cellStyle name="Финансовый 4 21 4 2 2 5 3" xfId="27947" xr:uid="{00000000-0005-0000-0000-000083800000}"/>
    <cellStyle name="Финансовый 4 21 4 2 2 5 4" xfId="29384" xr:uid="{00000000-0005-0000-0000-000084800000}"/>
    <cellStyle name="Финансовый 4 21 4 2 2 5 5" xfId="30690" xr:uid="{00000000-0005-0000-0000-000085800000}"/>
    <cellStyle name="Финансовый 4 21 4 2 2 5 6" xfId="34683" xr:uid="{00000000-0005-0000-0000-000086800000}"/>
    <cellStyle name="Финансовый 4 21 4 2 2 5 7" xfId="36019" xr:uid="{00000000-0005-0000-0000-000087800000}"/>
    <cellStyle name="Финансовый 4 21 4 2 3" xfId="12766" xr:uid="{00000000-0005-0000-0000-000088800000}"/>
    <cellStyle name="Финансовый 4 21 4 2 3 2" xfId="12866" xr:uid="{00000000-0005-0000-0000-000089800000}"/>
    <cellStyle name="Финансовый 4 21 4 2 3 3" xfId="15456" xr:uid="{00000000-0005-0000-0000-00008A800000}"/>
    <cellStyle name="Финансовый 4 21 4 2 3 3 2" xfId="15524" xr:uid="{00000000-0005-0000-0000-00008B800000}"/>
    <cellStyle name="Финансовый 4 21 4 2 3 3 3" xfId="19507" xr:uid="{00000000-0005-0000-0000-00008C800000}"/>
    <cellStyle name="Финансовый 4 21 4 2 3 3 4" xfId="22844" xr:uid="{00000000-0005-0000-0000-00008D800000}"/>
    <cellStyle name="Финансовый 4 21 4 2 3 3 5" xfId="26276" xr:uid="{00000000-0005-0000-0000-00008E800000}"/>
    <cellStyle name="Финансовый 4 21 4 2 3 3 6" xfId="26289" xr:uid="{00000000-0005-0000-0000-00008F800000}"/>
    <cellStyle name="Финансовый 4 21 4 2 3 3 7" xfId="26143" xr:uid="{00000000-0005-0000-0000-000090800000}"/>
    <cellStyle name="Финансовый 4 21 4 2 3 3 8" xfId="32680" xr:uid="{00000000-0005-0000-0000-000091800000}"/>
    <cellStyle name="Финансовый 4 21 4 2 3 3 9" xfId="32273" xr:uid="{00000000-0005-0000-0000-000092800000}"/>
    <cellStyle name="Финансовый 4 21 4 2 3 4" xfId="18128" xr:uid="{00000000-0005-0000-0000-000093800000}"/>
    <cellStyle name="Финансовый 4 21 4 2 3 5" xfId="19440" xr:uid="{00000000-0005-0000-0000-000094800000}"/>
    <cellStyle name="Финансовый 4 21 4 2 3 5 2" xfId="21015" xr:uid="{00000000-0005-0000-0000-000095800000}"/>
    <cellStyle name="Финансовый 4 21 4 2 3 5 3" xfId="28583" xr:uid="{00000000-0005-0000-0000-000096800000}"/>
    <cellStyle name="Финансовый 4 21 4 2 3 5 4" xfId="30020" xr:uid="{00000000-0005-0000-0000-000097800000}"/>
    <cellStyle name="Финансовый 4 21 4 2 3 5 5" xfId="31326" xr:uid="{00000000-0005-0000-0000-000098800000}"/>
    <cellStyle name="Финансовый 4 21 4 2 3 5 6" xfId="34047" xr:uid="{00000000-0005-0000-0000-000099800000}"/>
    <cellStyle name="Финансовый 4 21 4 2 3 5 7" xfId="35383" xr:uid="{00000000-0005-0000-0000-00009A800000}"/>
    <cellStyle name="Финансовый 4 21 4 3" xfId="11101" xr:uid="{00000000-0005-0000-0000-00009B800000}"/>
    <cellStyle name="Финансовый 4 21 4 3 2" xfId="13187" xr:uid="{00000000-0005-0000-0000-00009C800000}"/>
    <cellStyle name="Финансовый 4 21 4 3 3" xfId="15135" xr:uid="{00000000-0005-0000-0000-00009D800000}"/>
    <cellStyle name="Финансовый 4 21 4 3 3 2" xfId="15845" xr:uid="{00000000-0005-0000-0000-00009E800000}"/>
    <cellStyle name="Финансовый 4 21 4 3 3 3" xfId="19828" xr:uid="{00000000-0005-0000-0000-00009F800000}"/>
    <cellStyle name="Финансовый 4 21 4 3 3 4" xfId="23025" xr:uid="{00000000-0005-0000-0000-0000A0800000}"/>
    <cellStyle name="Финансовый 4 21 4 3 3 5" xfId="24562" xr:uid="{00000000-0005-0000-0000-0000A1800000}"/>
    <cellStyle name="Финансовый 4 21 4 3 3 6" xfId="24847" xr:uid="{00000000-0005-0000-0000-0000A2800000}"/>
    <cellStyle name="Финансовый 4 21 4 3 3 7" xfId="23264" xr:uid="{00000000-0005-0000-0000-0000A3800000}"/>
    <cellStyle name="Финансовый 4 21 4 3 3 8" xfId="33001" xr:uid="{00000000-0005-0000-0000-0000A4800000}"/>
    <cellStyle name="Финансовый 4 21 4 3 3 9" xfId="32066" xr:uid="{00000000-0005-0000-0000-0000A5800000}"/>
    <cellStyle name="Финансовый 4 21 4 3 4" xfId="17807" xr:uid="{00000000-0005-0000-0000-0000A6800000}"/>
    <cellStyle name="Финансовый 4 21 4 3 5" xfId="19119" xr:uid="{00000000-0005-0000-0000-0000A7800000}"/>
    <cellStyle name="Финансовый 4 21 4 3 5 2" xfId="22179" xr:uid="{00000000-0005-0000-0000-0000A8800000}"/>
    <cellStyle name="Финансовый 4 21 4 3 5 3" xfId="28262" xr:uid="{00000000-0005-0000-0000-0000A9800000}"/>
    <cellStyle name="Финансовый 4 21 4 3 5 4" xfId="29699" xr:uid="{00000000-0005-0000-0000-0000AA800000}"/>
    <cellStyle name="Финансовый 4 21 4 3 5 5" xfId="31005" xr:uid="{00000000-0005-0000-0000-0000AB800000}"/>
    <cellStyle name="Финансовый 4 21 4 3 5 6" xfId="34368" xr:uid="{00000000-0005-0000-0000-0000AC800000}"/>
    <cellStyle name="Финансовый 4 21 4 3 5 7" xfId="35704" xr:uid="{00000000-0005-0000-0000-0000AD800000}"/>
    <cellStyle name="Финансовый 4 21 4 4" xfId="12402" xr:uid="{00000000-0005-0000-0000-0000AE800000}"/>
    <cellStyle name="Финансовый 4 21 4 5" xfId="13835" xr:uid="{00000000-0005-0000-0000-0000AF800000}"/>
    <cellStyle name="Финансовый 4 21 4 6" xfId="14487" xr:uid="{00000000-0005-0000-0000-0000B0800000}"/>
    <cellStyle name="Финансовый 4 21 4 6 2" xfId="16493" xr:uid="{00000000-0005-0000-0000-0000B1800000}"/>
    <cellStyle name="Финансовый 4 21 4 6 3" xfId="20476" xr:uid="{00000000-0005-0000-0000-0000B2800000}"/>
    <cellStyle name="Финансовый 4 21 4 6 4" xfId="22592" xr:uid="{00000000-0005-0000-0000-0000B3800000}"/>
    <cellStyle name="Финансовый 4 21 4 6 5" xfId="27140" xr:uid="{00000000-0005-0000-0000-0000B4800000}"/>
    <cellStyle name="Финансовый 4 21 4 6 6" xfId="25935" xr:uid="{00000000-0005-0000-0000-0000B5800000}"/>
    <cellStyle name="Финансовый 4 21 4 6 7" xfId="21886" xr:uid="{00000000-0005-0000-0000-0000B6800000}"/>
    <cellStyle name="Финансовый 4 21 4 6 8" xfId="33649" xr:uid="{00000000-0005-0000-0000-0000B7800000}"/>
    <cellStyle name="Финансовый 4 21 4 6 9" xfId="32502" xr:uid="{00000000-0005-0000-0000-0000B8800000}"/>
    <cellStyle name="Финансовый 4 21 4 7" xfId="17159" xr:uid="{00000000-0005-0000-0000-0000B9800000}"/>
    <cellStyle name="Финансовый 4 21 4 8" xfId="18471" xr:uid="{00000000-0005-0000-0000-0000BA800000}"/>
    <cellStyle name="Финансовый 4 21 4 8 2" xfId="22650" xr:uid="{00000000-0005-0000-0000-0000BB800000}"/>
    <cellStyle name="Финансовый 4 21 4 8 3" xfId="27614" xr:uid="{00000000-0005-0000-0000-0000BC800000}"/>
    <cellStyle name="Финансовый 4 21 4 8 4" xfId="29051" xr:uid="{00000000-0005-0000-0000-0000BD800000}"/>
    <cellStyle name="Финансовый 4 21 4 8 5" xfId="30357" xr:uid="{00000000-0005-0000-0000-0000BE800000}"/>
    <cellStyle name="Финансовый 4 21 4 8 6" xfId="35016" xr:uid="{00000000-0005-0000-0000-0000BF800000}"/>
    <cellStyle name="Финансовый 4 21 4 8 7" xfId="36352" xr:uid="{00000000-0005-0000-0000-0000C0800000}"/>
    <cellStyle name="Финансовый 4 21 5" xfId="1253" xr:uid="{00000000-0005-0000-0000-0000C1800000}"/>
    <cellStyle name="Финансовый 4 21 5 2" xfId="6257" xr:uid="{00000000-0005-0000-0000-0000C2800000}"/>
    <cellStyle name="Финансовый 4 21 5 2 2" xfId="9910" xr:uid="{00000000-0005-0000-0000-0000C3800000}"/>
    <cellStyle name="Финансовый 4 21 5 2 2 2" xfId="13487" xr:uid="{00000000-0005-0000-0000-0000C4800000}"/>
    <cellStyle name="Финансовый 4 21 5 2 2 3" xfId="14835" xr:uid="{00000000-0005-0000-0000-0000C5800000}"/>
    <cellStyle name="Финансовый 4 21 5 2 2 3 2" xfId="16145" xr:uid="{00000000-0005-0000-0000-0000C6800000}"/>
    <cellStyle name="Финансовый 4 21 5 2 2 3 3" xfId="20128" xr:uid="{00000000-0005-0000-0000-0000C7800000}"/>
    <cellStyle name="Финансовый 4 21 5 2 2 3 4" xfId="24119" xr:uid="{00000000-0005-0000-0000-0000C8800000}"/>
    <cellStyle name="Финансовый 4 21 5 2 2 3 5" xfId="27110" xr:uid="{00000000-0005-0000-0000-0000C9800000}"/>
    <cellStyle name="Финансовый 4 21 5 2 2 3 6" xfId="26069" xr:uid="{00000000-0005-0000-0000-0000CA800000}"/>
    <cellStyle name="Финансовый 4 21 5 2 2 3 7" xfId="23385" xr:uid="{00000000-0005-0000-0000-0000CB800000}"/>
    <cellStyle name="Финансовый 4 21 5 2 2 3 8" xfId="33301" xr:uid="{00000000-0005-0000-0000-0000CC800000}"/>
    <cellStyle name="Финансовый 4 21 5 2 2 3 9" xfId="32503" xr:uid="{00000000-0005-0000-0000-0000CD800000}"/>
    <cellStyle name="Финансовый 4 21 5 2 2 4" xfId="17507" xr:uid="{00000000-0005-0000-0000-0000CE800000}"/>
    <cellStyle name="Финансовый 4 21 5 2 2 5" xfId="18819" xr:uid="{00000000-0005-0000-0000-0000CF800000}"/>
    <cellStyle name="Финансовый 4 21 5 2 2 5 2" xfId="22473" xr:uid="{00000000-0005-0000-0000-0000D0800000}"/>
    <cellStyle name="Финансовый 4 21 5 2 2 5 3" xfId="27962" xr:uid="{00000000-0005-0000-0000-0000D1800000}"/>
    <cellStyle name="Финансовый 4 21 5 2 2 5 4" xfId="29399" xr:uid="{00000000-0005-0000-0000-0000D2800000}"/>
    <cellStyle name="Финансовый 4 21 5 2 2 5 5" xfId="30705" xr:uid="{00000000-0005-0000-0000-0000D3800000}"/>
    <cellStyle name="Финансовый 4 21 5 2 2 5 6" xfId="34668" xr:uid="{00000000-0005-0000-0000-0000D4800000}"/>
    <cellStyle name="Финансовый 4 21 5 2 2 5 7" xfId="36004" xr:uid="{00000000-0005-0000-0000-0000D5800000}"/>
    <cellStyle name="Финансовый 4 21 5 2 3" xfId="12779" xr:uid="{00000000-0005-0000-0000-0000D6800000}"/>
    <cellStyle name="Финансовый 4 21 5 2 3 2" xfId="12853" xr:uid="{00000000-0005-0000-0000-0000D7800000}"/>
    <cellStyle name="Финансовый 4 21 5 2 3 3" xfId="15469" xr:uid="{00000000-0005-0000-0000-0000D8800000}"/>
    <cellStyle name="Финансовый 4 21 5 2 3 3 2" xfId="15511" xr:uid="{00000000-0005-0000-0000-0000D9800000}"/>
    <cellStyle name="Финансовый 4 21 5 2 3 3 3" xfId="19494" xr:uid="{00000000-0005-0000-0000-0000DA800000}"/>
    <cellStyle name="Финансовый 4 21 5 2 3 3 4" xfId="23825" xr:uid="{00000000-0005-0000-0000-0000DB800000}"/>
    <cellStyle name="Финансовый 4 21 5 2 3 3 5" xfId="27059" xr:uid="{00000000-0005-0000-0000-0000DC800000}"/>
    <cellStyle name="Финансовый 4 21 5 2 3 3 6" xfId="23515" xr:uid="{00000000-0005-0000-0000-0000DD800000}"/>
    <cellStyle name="Финансовый 4 21 5 2 3 3 7" xfId="28699" xr:uid="{00000000-0005-0000-0000-0000DE800000}"/>
    <cellStyle name="Финансовый 4 21 5 2 3 3 8" xfId="32667" xr:uid="{00000000-0005-0000-0000-0000DF800000}"/>
    <cellStyle name="Финансовый 4 21 5 2 3 3 9" xfId="32326" xr:uid="{00000000-0005-0000-0000-0000E0800000}"/>
    <cellStyle name="Финансовый 4 21 5 2 3 4" xfId="18141" xr:uid="{00000000-0005-0000-0000-0000E1800000}"/>
    <cellStyle name="Финансовый 4 21 5 2 3 5" xfId="19453" xr:uid="{00000000-0005-0000-0000-0000E2800000}"/>
    <cellStyle name="Финансовый 4 21 5 2 3 5 2" xfId="24131" xr:uid="{00000000-0005-0000-0000-0000E3800000}"/>
    <cellStyle name="Финансовый 4 21 5 2 3 5 3" xfId="28596" xr:uid="{00000000-0005-0000-0000-0000E4800000}"/>
    <cellStyle name="Финансовый 4 21 5 2 3 5 4" xfId="30033" xr:uid="{00000000-0005-0000-0000-0000E5800000}"/>
    <cellStyle name="Финансовый 4 21 5 2 3 5 5" xfId="31339" xr:uid="{00000000-0005-0000-0000-0000E6800000}"/>
    <cellStyle name="Финансовый 4 21 5 2 3 5 6" xfId="34034" xr:uid="{00000000-0005-0000-0000-0000E7800000}"/>
    <cellStyle name="Финансовый 4 21 5 2 3 5 7" xfId="35370" xr:uid="{00000000-0005-0000-0000-0000E8800000}"/>
    <cellStyle name="Финансовый 4 21 5 3" xfId="11138" xr:uid="{00000000-0005-0000-0000-0000E9800000}"/>
    <cellStyle name="Финансовый 4 21 5 3 2" xfId="13173" xr:uid="{00000000-0005-0000-0000-0000EA800000}"/>
    <cellStyle name="Финансовый 4 21 5 3 3" xfId="15149" xr:uid="{00000000-0005-0000-0000-0000EB800000}"/>
    <cellStyle name="Финансовый 4 21 5 3 3 2" xfId="15831" xr:uid="{00000000-0005-0000-0000-0000EC800000}"/>
    <cellStyle name="Финансовый 4 21 5 3 3 3" xfId="19814" xr:uid="{00000000-0005-0000-0000-0000ED800000}"/>
    <cellStyle name="Финансовый 4 21 5 3 3 4" xfId="22103" xr:uid="{00000000-0005-0000-0000-0000EE800000}"/>
    <cellStyle name="Финансовый 4 21 5 3 3 5" xfId="26256" xr:uid="{00000000-0005-0000-0000-0000EF800000}"/>
    <cellStyle name="Финансовый 4 21 5 3 3 6" xfId="21736" xr:uid="{00000000-0005-0000-0000-0000F0800000}"/>
    <cellStyle name="Финансовый 4 21 5 3 3 7" xfId="26709" xr:uid="{00000000-0005-0000-0000-0000F1800000}"/>
    <cellStyle name="Финансовый 4 21 5 3 3 8" xfId="32987" xr:uid="{00000000-0005-0000-0000-0000F2800000}"/>
    <cellStyle name="Финансовый 4 21 5 3 3 9" xfId="32334" xr:uid="{00000000-0005-0000-0000-0000F3800000}"/>
    <cellStyle name="Финансовый 4 21 5 3 4" xfId="17821" xr:uid="{00000000-0005-0000-0000-0000F4800000}"/>
    <cellStyle name="Финансовый 4 21 5 3 5" xfId="19133" xr:uid="{00000000-0005-0000-0000-0000F5800000}"/>
    <cellStyle name="Финансовый 4 21 5 3 5 2" xfId="22017" xr:uid="{00000000-0005-0000-0000-0000F6800000}"/>
    <cellStyle name="Финансовый 4 21 5 3 5 3" xfId="28276" xr:uid="{00000000-0005-0000-0000-0000F7800000}"/>
    <cellStyle name="Финансовый 4 21 5 3 5 4" xfId="29713" xr:uid="{00000000-0005-0000-0000-0000F8800000}"/>
    <cellStyle name="Финансовый 4 21 5 3 5 5" xfId="31019" xr:uid="{00000000-0005-0000-0000-0000F9800000}"/>
    <cellStyle name="Финансовый 4 21 5 3 5 6" xfId="34354" xr:uid="{00000000-0005-0000-0000-0000FA800000}"/>
    <cellStyle name="Финансовый 4 21 5 3 5 7" xfId="35690" xr:uid="{00000000-0005-0000-0000-0000FB800000}"/>
    <cellStyle name="Финансовый 4 21 5 4" xfId="12426" xr:uid="{00000000-0005-0000-0000-0000FC800000}"/>
    <cellStyle name="Финансовый 4 21 5 5" xfId="13821" xr:uid="{00000000-0005-0000-0000-0000FD800000}"/>
    <cellStyle name="Финансовый 4 21 5 6" xfId="14501" xr:uid="{00000000-0005-0000-0000-0000FE800000}"/>
    <cellStyle name="Финансовый 4 21 5 6 2" xfId="16479" xr:uid="{00000000-0005-0000-0000-0000FF800000}"/>
    <cellStyle name="Финансовый 4 21 5 6 3" xfId="20462" xr:uid="{00000000-0005-0000-0000-000000810000}"/>
    <cellStyle name="Финансовый 4 21 5 6 4" xfId="21604" xr:uid="{00000000-0005-0000-0000-000001810000}"/>
    <cellStyle name="Финансовый 4 21 5 6 5" xfId="25964" xr:uid="{00000000-0005-0000-0000-000002810000}"/>
    <cellStyle name="Финансовый 4 21 5 6 6" xfId="23500" xr:uid="{00000000-0005-0000-0000-000003810000}"/>
    <cellStyle name="Финансовый 4 21 5 6 7" xfId="27138" xr:uid="{00000000-0005-0000-0000-000004810000}"/>
    <cellStyle name="Финансовый 4 21 5 6 8" xfId="33635" xr:uid="{00000000-0005-0000-0000-000005810000}"/>
    <cellStyle name="Финансовый 4 21 5 6 9" xfId="31457" xr:uid="{00000000-0005-0000-0000-000006810000}"/>
    <cellStyle name="Финансовый 4 21 5 7" xfId="17173" xr:uid="{00000000-0005-0000-0000-000007810000}"/>
    <cellStyle name="Финансовый 4 21 5 8" xfId="18485" xr:uid="{00000000-0005-0000-0000-000008810000}"/>
    <cellStyle name="Финансовый 4 21 5 8 2" xfId="22937" xr:uid="{00000000-0005-0000-0000-000009810000}"/>
    <cellStyle name="Финансовый 4 21 5 8 3" xfId="27628" xr:uid="{00000000-0005-0000-0000-00000A810000}"/>
    <cellStyle name="Финансовый 4 21 5 8 4" xfId="29065" xr:uid="{00000000-0005-0000-0000-00000B810000}"/>
    <cellStyle name="Финансовый 4 21 5 8 5" xfId="30371" xr:uid="{00000000-0005-0000-0000-00000C810000}"/>
    <cellStyle name="Финансовый 4 21 5 8 6" xfId="35002" xr:uid="{00000000-0005-0000-0000-00000D810000}"/>
    <cellStyle name="Финансовый 4 21 5 8 7" xfId="36338" xr:uid="{00000000-0005-0000-0000-00000E810000}"/>
    <cellStyle name="Финансовый 4 21 6" xfId="8756" xr:uid="{00000000-0005-0000-0000-00000F810000}"/>
    <cellStyle name="Финансовый 4 21 7" xfId="10285" xr:uid="{00000000-0005-0000-0000-000010810000}"/>
    <cellStyle name="Финансовый 4 22" xfId="1122" xr:uid="{00000000-0005-0000-0000-000011810000}"/>
    <cellStyle name="Финансовый 4 22 2" xfId="6171" xr:uid="{00000000-0005-0000-0000-000012810000}"/>
    <cellStyle name="Финансовый 4 22 2 2" xfId="9783" xr:uid="{00000000-0005-0000-0000-000013810000}"/>
    <cellStyle name="Финансовый 4 22 2 2 2" xfId="13521" xr:uid="{00000000-0005-0000-0000-000014810000}"/>
    <cellStyle name="Финансовый 4 22 2 2 3" xfId="14801" xr:uid="{00000000-0005-0000-0000-000015810000}"/>
    <cellStyle name="Финансовый 4 22 2 2 3 2" xfId="16179" xr:uid="{00000000-0005-0000-0000-000016810000}"/>
    <cellStyle name="Финансовый 4 22 2 2 3 3" xfId="20162" xr:uid="{00000000-0005-0000-0000-000017810000}"/>
    <cellStyle name="Финансовый 4 22 2 2 3 4" xfId="22433" xr:uid="{00000000-0005-0000-0000-000018810000}"/>
    <cellStyle name="Финансовый 4 22 2 2 3 5" xfId="23037" xr:uid="{00000000-0005-0000-0000-000019810000}"/>
    <cellStyle name="Финансовый 4 22 2 2 3 6" xfId="26325" xr:uid="{00000000-0005-0000-0000-00001A810000}"/>
    <cellStyle name="Финансовый 4 22 2 2 3 7" xfId="24252" xr:uid="{00000000-0005-0000-0000-00001B810000}"/>
    <cellStyle name="Финансовый 4 22 2 2 3 8" xfId="33335" xr:uid="{00000000-0005-0000-0000-00001C810000}"/>
    <cellStyle name="Финансовый 4 22 2 2 3 9" xfId="32489" xr:uid="{00000000-0005-0000-0000-00001D810000}"/>
    <cellStyle name="Финансовый 4 22 2 2 4" xfId="17473" xr:uid="{00000000-0005-0000-0000-00001E810000}"/>
    <cellStyle name="Финансовый 4 22 2 2 5" xfId="18785" xr:uid="{00000000-0005-0000-0000-00001F810000}"/>
    <cellStyle name="Финансовый 4 22 2 2 5 2" xfId="25271" xr:uid="{00000000-0005-0000-0000-000020810000}"/>
    <cellStyle name="Финансовый 4 22 2 2 5 3" xfId="27928" xr:uid="{00000000-0005-0000-0000-000021810000}"/>
    <cellStyle name="Финансовый 4 22 2 2 5 4" xfId="29365" xr:uid="{00000000-0005-0000-0000-000022810000}"/>
    <cellStyle name="Финансовый 4 22 2 2 5 5" xfId="30671" xr:uid="{00000000-0005-0000-0000-000023810000}"/>
    <cellStyle name="Финансовый 4 22 2 2 5 6" xfId="34702" xr:uid="{00000000-0005-0000-0000-000024810000}"/>
    <cellStyle name="Финансовый 4 22 2 2 5 7" xfId="36038" xr:uid="{00000000-0005-0000-0000-000025810000}"/>
    <cellStyle name="Финансовый 4 22 2 3" xfId="12750" xr:uid="{00000000-0005-0000-0000-000026810000}"/>
    <cellStyle name="Финансовый 4 22 2 3 2" xfId="12882" xr:uid="{00000000-0005-0000-0000-000027810000}"/>
    <cellStyle name="Финансовый 4 22 2 3 3" xfId="15440" xr:uid="{00000000-0005-0000-0000-000028810000}"/>
    <cellStyle name="Финансовый 4 22 2 3 3 2" xfId="15540" xr:uid="{00000000-0005-0000-0000-000029810000}"/>
    <cellStyle name="Финансовый 4 22 2 3 3 3" xfId="19523" xr:uid="{00000000-0005-0000-0000-00002A810000}"/>
    <cellStyle name="Финансовый 4 22 2 3 3 4" xfId="23393" xr:uid="{00000000-0005-0000-0000-00002B810000}"/>
    <cellStyle name="Финансовый 4 22 2 3 3 5" xfId="24159" xr:uid="{00000000-0005-0000-0000-00002C810000}"/>
    <cellStyle name="Финансовый 4 22 2 3 3 6" xfId="22203" xr:uid="{00000000-0005-0000-0000-00002D810000}"/>
    <cellStyle name="Финансовый 4 22 2 3 3 7" xfId="20952" xr:uid="{00000000-0005-0000-0000-00002E810000}"/>
    <cellStyle name="Финансовый 4 22 2 3 3 8" xfId="32696" xr:uid="{00000000-0005-0000-0000-00002F810000}"/>
    <cellStyle name="Финансовый 4 22 2 3 3 9" xfId="31584" xr:uid="{00000000-0005-0000-0000-000030810000}"/>
    <cellStyle name="Финансовый 4 22 2 3 4" xfId="18112" xr:uid="{00000000-0005-0000-0000-000031810000}"/>
    <cellStyle name="Финансовый 4 22 2 3 5" xfId="19424" xr:uid="{00000000-0005-0000-0000-000032810000}"/>
    <cellStyle name="Финансовый 4 22 2 3 5 2" xfId="25343" xr:uid="{00000000-0005-0000-0000-000033810000}"/>
    <cellStyle name="Финансовый 4 22 2 3 5 3" xfId="28567" xr:uid="{00000000-0005-0000-0000-000034810000}"/>
    <cellStyle name="Финансовый 4 22 2 3 5 4" xfId="30004" xr:uid="{00000000-0005-0000-0000-000035810000}"/>
    <cellStyle name="Финансовый 4 22 2 3 5 5" xfId="31310" xr:uid="{00000000-0005-0000-0000-000036810000}"/>
    <cellStyle name="Финансовый 4 22 2 3 5 6" xfId="34063" xr:uid="{00000000-0005-0000-0000-000037810000}"/>
    <cellStyle name="Финансовый 4 22 2 3 5 7" xfId="35399" xr:uid="{00000000-0005-0000-0000-000038810000}"/>
    <cellStyle name="Финансовый 4 22 3" xfId="11014" xr:uid="{00000000-0005-0000-0000-000039810000}"/>
    <cellStyle name="Финансовый 4 22 3 2" xfId="13204" xr:uid="{00000000-0005-0000-0000-00003A810000}"/>
    <cellStyle name="Финансовый 4 22 3 3" xfId="15118" xr:uid="{00000000-0005-0000-0000-00003B810000}"/>
    <cellStyle name="Финансовый 4 22 3 3 2" xfId="15862" xr:uid="{00000000-0005-0000-0000-00003C810000}"/>
    <cellStyle name="Финансовый 4 22 3 3 3" xfId="19845" xr:uid="{00000000-0005-0000-0000-00003D810000}"/>
    <cellStyle name="Финансовый 4 22 3 3 4" xfId="25019" xr:uid="{00000000-0005-0000-0000-00003E810000}"/>
    <cellStyle name="Финансовый 4 22 3 3 5" xfId="26773" xr:uid="{00000000-0005-0000-0000-00003F810000}"/>
    <cellStyle name="Финансовый 4 22 3 3 6" xfId="21721" xr:uid="{00000000-0005-0000-0000-000040810000}"/>
    <cellStyle name="Финансовый 4 22 3 3 7" xfId="26543" xr:uid="{00000000-0005-0000-0000-000041810000}"/>
    <cellStyle name="Финансовый 4 22 3 3 8" xfId="33018" xr:uid="{00000000-0005-0000-0000-000042810000}"/>
    <cellStyle name="Финансовый 4 22 3 3 9" xfId="32325" xr:uid="{00000000-0005-0000-0000-000043810000}"/>
    <cellStyle name="Финансовый 4 22 3 4" xfId="17790" xr:uid="{00000000-0005-0000-0000-000044810000}"/>
    <cellStyle name="Финансовый 4 22 3 5" xfId="19102" xr:uid="{00000000-0005-0000-0000-000045810000}"/>
    <cellStyle name="Финансовый 4 22 3 5 2" xfId="22125" xr:uid="{00000000-0005-0000-0000-000046810000}"/>
    <cellStyle name="Финансовый 4 22 3 5 3" xfId="28245" xr:uid="{00000000-0005-0000-0000-000047810000}"/>
    <cellStyle name="Финансовый 4 22 3 5 4" xfId="29682" xr:uid="{00000000-0005-0000-0000-000048810000}"/>
    <cellStyle name="Финансовый 4 22 3 5 5" xfId="30988" xr:uid="{00000000-0005-0000-0000-000049810000}"/>
    <cellStyle name="Финансовый 4 22 3 5 6" xfId="34385" xr:uid="{00000000-0005-0000-0000-00004A810000}"/>
    <cellStyle name="Финансовый 4 22 3 5 7" xfId="35721" xr:uid="{00000000-0005-0000-0000-00004B810000}"/>
    <cellStyle name="Финансовый 4 22 4" xfId="12340" xr:uid="{00000000-0005-0000-0000-00004C810000}"/>
    <cellStyle name="Финансовый 4 22 5" xfId="13852" xr:uid="{00000000-0005-0000-0000-00004D810000}"/>
    <cellStyle name="Финансовый 4 22 6" xfId="14470" xr:uid="{00000000-0005-0000-0000-00004E810000}"/>
    <cellStyle name="Финансовый 4 22 6 2" xfId="16510" xr:uid="{00000000-0005-0000-0000-00004F810000}"/>
    <cellStyle name="Финансовый 4 22 6 3" xfId="20493" xr:uid="{00000000-0005-0000-0000-000050810000}"/>
    <cellStyle name="Финансовый 4 22 6 4" xfId="23551" xr:uid="{00000000-0005-0000-0000-000051810000}"/>
    <cellStyle name="Финансовый 4 22 6 5" xfId="26530" xr:uid="{00000000-0005-0000-0000-000052810000}"/>
    <cellStyle name="Финансовый 4 22 6 6" xfId="25447" xr:uid="{00000000-0005-0000-0000-000053810000}"/>
    <cellStyle name="Финансовый 4 22 6 7" xfId="23972" xr:uid="{00000000-0005-0000-0000-000054810000}"/>
    <cellStyle name="Финансовый 4 22 6 8" xfId="33666" xr:uid="{00000000-0005-0000-0000-000055810000}"/>
    <cellStyle name="Финансовый 4 22 6 9" xfId="32543" xr:uid="{00000000-0005-0000-0000-000056810000}"/>
    <cellStyle name="Финансовый 4 22 7" xfId="17142" xr:uid="{00000000-0005-0000-0000-000057810000}"/>
    <cellStyle name="Финансовый 4 22 8" xfId="18454" xr:uid="{00000000-0005-0000-0000-000058810000}"/>
    <cellStyle name="Финансовый 4 22 8 2" xfId="21358" xr:uid="{00000000-0005-0000-0000-000059810000}"/>
    <cellStyle name="Финансовый 4 22 8 3" xfId="27597" xr:uid="{00000000-0005-0000-0000-00005A810000}"/>
    <cellStyle name="Финансовый 4 22 8 4" xfId="29034" xr:uid="{00000000-0005-0000-0000-00005B810000}"/>
    <cellStyle name="Финансовый 4 22 8 5" xfId="30340" xr:uid="{00000000-0005-0000-0000-00005C810000}"/>
    <cellStyle name="Финансовый 4 22 8 6" xfId="35033" xr:uid="{00000000-0005-0000-0000-00005D810000}"/>
    <cellStyle name="Финансовый 4 22 8 7" xfId="36369" xr:uid="{00000000-0005-0000-0000-00005E810000}"/>
    <cellStyle name="Финансовый 4 23" xfId="1268" xr:uid="{00000000-0005-0000-0000-00005F810000}"/>
    <cellStyle name="Финансовый 4 23 2" xfId="7914" xr:uid="{00000000-0005-0000-0000-000060810000}"/>
    <cellStyle name="Финансовый 4 23 2 2" xfId="13742" xr:uid="{00000000-0005-0000-0000-000061810000}"/>
    <cellStyle name="Финансовый 4 23 2 3" xfId="14580" xr:uid="{00000000-0005-0000-0000-000062810000}"/>
    <cellStyle name="Финансовый 4 23 2 3 2" xfId="16400" xr:uid="{00000000-0005-0000-0000-000063810000}"/>
    <cellStyle name="Финансовый 4 23 2 3 3" xfId="20383" xr:uid="{00000000-0005-0000-0000-000064810000}"/>
    <cellStyle name="Финансовый 4 23 2 3 4" xfId="24474" xr:uid="{00000000-0005-0000-0000-000065810000}"/>
    <cellStyle name="Финансовый 4 23 2 3 5" xfId="25936" xr:uid="{00000000-0005-0000-0000-000066810000}"/>
    <cellStyle name="Финансовый 4 23 2 3 6" xfId="26745" xr:uid="{00000000-0005-0000-0000-000067810000}"/>
    <cellStyle name="Финансовый 4 23 2 3 7" xfId="24936" xr:uid="{00000000-0005-0000-0000-000068810000}"/>
    <cellStyle name="Финансовый 4 23 2 3 8" xfId="33556" xr:uid="{00000000-0005-0000-0000-000069810000}"/>
    <cellStyle name="Финансовый 4 23 2 3 9" xfId="31558" xr:uid="{00000000-0005-0000-0000-00006A810000}"/>
    <cellStyle name="Финансовый 4 23 2 4" xfId="17252" xr:uid="{00000000-0005-0000-0000-00006B810000}"/>
    <cellStyle name="Финансовый 4 23 2 5" xfId="18564" xr:uid="{00000000-0005-0000-0000-00006C810000}"/>
    <cellStyle name="Финансовый 4 23 2 5 2" xfId="22093" xr:uid="{00000000-0005-0000-0000-00006D810000}"/>
    <cellStyle name="Финансовый 4 23 2 5 3" xfId="27707" xr:uid="{00000000-0005-0000-0000-00006E810000}"/>
    <cellStyle name="Финансовый 4 23 2 5 4" xfId="29144" xr:uid="{00000000-0005-0000-0000-00006F810000}"/>
    <cellStyle name="Финансовый 4 23 2 5 5" xfId="30450" xr:uid="{00000000-0005-0000-0000-000070810000}"/>
    <cellStyle name="Финансовый 4 23 2 5 6" xfId="34923" xr:uid="{00000000-0005-0000-0000-000071810000}"/>
    <cellStyle name="Финансовый 4 23 2 5 7" xfId="36259" xr:uid="{00000000-0005-0000-0000-000072810000}"/>
    <cellStyle name="Финансовый 4 23 3" xfId="12538" xr:uid="{00000000-0005-0000-0000-000073810000}"/>
    <cellStyle name="Финансовый 4 23 3 2" xfId="13094" xr:uid="{00000000-0005-0000-0000-000074810000}"/>
    <cellStyle name="Финансовый 4 23 3 3" xfId="15228" xr:uid="{00000000-0005-0000-0000-000075810000}"/>
    <cellStyle name="Финансовый 4 23 3 3 2" xfId="15752" xr:uid="{00000000-0005-0000-0000-000076810000}"/>
    <cellStyle name="Финансовый 4 23 3 3 3" xfId="19735" xr:uid="{00000000-0005-0000-0000-000077810000}"/>
    <cellStyle name="Финансовый 4 23 3 3 4" xfId="20865" xr:uid="{00000000-0005-0000-0000-000078810000}"/>
    <cellStyle name="Финансовый 4 23 3 3 5" xfId="27192" xr:uid="{00000000-0005-0000-0000-000079810000}"/>
    <cellStyle name="Финансовый 4 23 3 3 6" xfId="22015" xr:uid="{00000000-0005-0000-0000-00007A810000}"/>
    <cellStyle name="Финансовый 4 23 3 3 7" xfId="25487" xr:uid="{00000000-0005-0000-0000-00007B810000}"/>
    <cellStyle name="Финансовый 4 23 3 3 8" xfId="32908" xr:uid="{00000000-0005-0000-0000-00007C810000}"/>
    <cellStyle name="Финансовый 4 23 3 3 9" xfId="32344" xr:uid="{00000000-0005-0000-0000-00007D810000}"/>
    <cellStyle name="Финансовый 4 23 3 4" xfId="17900" xr:uid="{00000000-0005-0000-0000-00007E810000}"/>
    <cellStyle name="Финансовый 4 23 3 5" xfId="19212" xr:uid="{00000000-0005-0000-0000-00007F810000}"/>
    <cellStyle name="Финансовый 4 23 3 5 2" xfId="24742" xr:uid="{00000000-0005-0000-0000-000080810000}"/>
    <cellStyle name="Финансовый 4 23 3 5 3" xfId="28355" xr:uid="{00000000-0005-0000-0000-000081810000}"/>
    <cellStyle name="Финансовый 4 23 3 5 4" xfId="29792" xr:uid="{00000000-0005-0000-0000-000082810000}"/>
    <cellStyle name="Финансовый 4 23 3 5 5" xfId="31098" xr:uid="{00000000-0005-0000-0000-000083810000}"/>
    <cellStyle name="Финансовый 4 23 3 5 6" xfId="34275" xr:uid="{00000000-0005-0000-0000-000084810000}"/>
    <cellStyle name="Финансовый 4 23 3 5 7" xfId="35611" xr:uid="{00000000-0005-0000-0000-000085810000}"/>
    <cellStyle name="Финансовый 4 24" xfId="10113" xr:uid="{00000000-0005-0000-0000-000086810000}"/>
    <cellStyle name="Финансовый 4 24 2" xfId="13289" xr:uid="{00000000-0005-0000-0000-000087810000}"/>
    <cellStyle name="Финансовый 4 24 3" xfId="15033" xr:uid="{00000000-0005-0000-0000-000088810000}"/>
    <cellStyle name="Финансовый 4 24 3 2" xfId="15947" xr:uid="{00000000-0005-0000-0000-000089810000}"/>
    <cellStyle name="Финансовый 4 24 3 3" xfId="19930" xr:uid="{00000000-0005-0000-0000-00008A810000}"/>
    <cellStyle name="Финансовый 4 24 3 4" xfId="21124" xr:uid="{00000000-0005-0000-0000-00008B810000}"/>
    <cellStyle name="Финансовый 4 24 3 5" xfId="20846" xr:uid="{00000000-0005-0000-0000-00008C810000}"/>
    <cellStyle name="Финансовый 4 24 3 6" xfId="23951" xr:uid="{00000000-0005-0000-0000-00008D810000}"/>
    <cellStyle name="Финансовый 4 24 3 7" xfId="27006" xr:uid="{00000000-0005-0000-0000-00008E810000}"/>
    <cellStyle name="Финансовый 4 24 3 8" xfId="33103" xr:uid="{00000000-0005-0000-0000-00008F810000}"/>
    <cellStyle name="Финансовый 4 24 3 9" xfId="31808" xr:uid="{00000000-0005-0000-0000-000090810000}"/>
    <cellStyle name="Финансовый 4 24 4" xfId="17705" xr:uid="{00000000-0005-0000-0000-000091810000}"/>
    <cellStyle name="Финансовый 4 24 5" xfId="19017" xr:uid="{00000000-0005-0000-0000-000092810000}"/>
    <cellStyle name="Финансовый 4 24 5 2" xfId="24178" xr:uid="{00000000-0005-0000-0000-000093810000}"/>
    <cellStyle name="Финансовый 4 24 5 3" xfId="28160" xr:uid="{00000000-0005-0000-0000-000094810000}"/>
    <cellStyle name="Финансовый 4 24 5 4" xfId="29597" xr:uid="{00000000-0005-0000-0000-000095810000}"/>
    <cellStyle name="Финансовый 4 24 5 5" xfId="30903" xr:uid="{00000000-0005-0000-0000-000096810000}"/>
    <cellStyle name="Финансовый 4 24 5 6" xfId="34470" xr:uid="{00000000-0005-0000-0000-000097810000}"/>
    <cellStyle name="Финансовый 4 24 5 7" xfId="35806" xr:uid="{00000000-0005-0000-0000-000098810000}"/>
    <cellStyle name="Финансовый 4 25" xfId="11153" xr:uid="{00000000-0005-0000-0000-000099810000}"/>
    <cellStyle name="Финансовый 4 26" xfId="13937" xr:uid="{00000000-0005-0000-0000-00009A810000}"/>
    <cellStyle name="Финансовый 4 27" xfId="14150" xr:uid="{00000000-0005-0000-0000-00009B810000}"/>
    <cellStyle name="Финансовый 4 27 2" xfId="16595" xr:uid="{00000000-0005-0000-0000-00009C810000}"/>
    <cellStyle name="Финансовый 4 27 3" xfId="20578" xr:uid="{00000000-0005-0000-0000-00009D810000}"/>
    <cellStyle name="Финансовый 4 27 4" xfId="23484" xr:uid="{00000000-0005-0000-0000-00009E810000}"/>
    <cellStyle name="Финансовый 4 27 5" xfId="21091" xr:uid="{00000000-0005-0000-0000-00009F810000}"/>
    <cellStyle name="Финансовый 4 27 6" xfId="26968" xr:uid="{00000000-0005-0000-0000-0000A0810000}"/>
    <cellStyle name="Финансовый 4 27 7" xfId="24957" xr:uid="{00000000-0005-0000-0000-0000A1810000}"/>
    <cellStyle name="Финансовый 4 27 8" xfId="33751" xr:uid="{00000000-0005-0000-0000-0000A2810000}"/>
    <cellStyle name="Финансовый 4 27 9" xfId="33991" xr:uid="{00000000-0005-0000-0000-0000A3810000}"/>
    <cellStyle name="Финансовый 4 28" xfId="14385" xr:uid="{00000000-0005-0000-0000-0000A4810000}"/>
    <cellStyle name="Финансовый 4 28 2" xfId="17057" xr:uid="{00000000-0005-0000-0000-0000A5810000}"/>
    <cellStyle name="Финансовый 4 28 3" xfId="20809" xr:uid="{00000000-0005-0000-0000-0000A6810000}"/>
    <cellStyle name="Финансовый 4 28 4" xfId="24075" xr:uid="{00000000-0005-0000-0000-0000A7810000}"/>
    <cellStyle name="Финансовый 4 28 5" xfId="26711" xr:uid="{00000000-0005-0000-0000-0000A8810000}"/>
    <cellStyle name="Финансовый 4 28 6" xfId="22459" xr:uid="{00000000-0005-0000-0000-0000A9810000}"/>
    <cellStyle name="Финансовый 4 28 7" xfId="25429" xr:uid="{00000000-0005-0000-0000-0000AA810000}"/>
    <cellStyle name="Финансовый 4 28 8" xfId="33982" xr:uid="{00000000-0005-0000-0000-0000AB810000}"/>
    <cellStyle name="Финансовый 4 28 9" xfId="35343" xr:uid="{00000000-0005-0000-0000-0000AC810000}"/>
    <cellStyle name="Финансовый 4 29" xfId="18369" xr:uid="{00000000-0005-0000-0000-0000AD810000}"/>
    <cellStyle name="Финансовый 4 29 2" xfId="24400" xr:uid="{00000000-0005-0000-0000-0000AE810000}"/>
    <cellStyle name="Финансовый 4 29 3" xfId="27512" xr:uid="{00000000-0005-0000-0000-0000AF810000}"/>
    <cellStyle name="Финансовый 4 29 4" xfId="28949" xr:uid="{00000000-0005-0000-0000-0000B0810000}"/>
    <cellStyle name="Финансовый 4 29 5" xfId="30255" xr:uid="{00000000-0005-0000-0000-0000B1810000}"/>
    <cellStyle name="Финансовый 4 29 6" xfId="35118" xr:uid="{00000000-0005-0000-0000-0000B2810000}"/>
    <cellStyle name="Финансовый 4 29 7" xfId="36454" xr:uid="{00000000-0005-0000-0000-0000B3810000}"/>
    <cellStyle name="Финансовый 4 3" xfId="215" xr:uid="{00000000-0005-0000-0000-0000B4810000}"/>
    <cellStyle name="Финансовый 4 3 2" xfId="390" xr:uid="{00000000-0005-0000-0000-0000B5810000}"/>
    <cellStyle name="Финансовый 4 3 2 2" xfId="8117" xr:uid="{00000000-0005-0000-0000-0000B6810000}"/>
    <cellStyle name="Финансовый 4 3 2 3" xfId="10298" xr:uid="{00000000-0005-0000-0000-0000B7810000}"/>
    <cellStyle name="Финансовый 4 3 3" xfId="1303" xr:uid="{00000000-0005-0000-0000-0000B8810000}"/>
    <cellStyle name="Финансовый 4 3 3 2" xfId="7932" xr:uid="{00000000-0005-0000-0000-0000B9810000}"/>
    <cellStyle name="Финансовый 4 3 3 2 2" xfId="13739" xr:uid="{00000000-0005-0000-0000-0000BA810000}"/>
    <cellStyle name="Финансовый 4 3 3 2 3" xfId="14583" xr:uid="{00000000-0005-0000-0000-0000BB810000}"/>
    <cellStyle name="Финансовый 4 3 3 2 3 2" xfId="16397" xr:uid="{00000000-0005-0000-0000-0000BC810000}"/>
    <cellStyle name="Финансовый 4 3 3 2 3 3" xfId="20380" xr:uid="{00000000-0005-0000-0000-0000BD810000}"/>
    <cellStyle name="Финансовый 4 3 3 2 3 4" xfId="23697" xr:uid="{00000000-0005-0000-0000-0000BE810000}"/>
    <cellStyle name="Финансовый 4 3 3 2 3 5" xfId="26107" xr:uid="{00000000-0005-0000-0000-0000BF810000}"/>
    <cellStyle name="Финансовый 4 3 3 2 3 6" xfId="24111" xr:uid="{00000000-0005-0000-0000-0000C0810000}"/>
    <cellStyle name="Финансовый 4 3 3 2 3 7" xfId="26969" xr:uid="{00000000-0005-0000-0000-0000C1810000}"/>
    <cellStyle name="Финансовый 4 3 3 2 3 8" xfId="33553" xr:uid="{00000000-0005-0000-0000-0000C2810000}"/>
    <cellStyle name="Финансовый 4 3 3 2 3 9" xfId="31614" xr:uid="{00000000-0005-0000-0000-0000C3810000}"/>
    <cellStyle name="Финансовый 4 3 3 2 4" xfId="17255" xr:uid="{00000000-0005-0000-0000-0000C4810000}"/>
    <cellStyle name="Финансовый 4 3 3 2 5" xfId="18567" xr:uid="{00000000-0005-0000-0000-0000C5810000}"/>
    <cellStyle name="Финансовый 4 3 3 2 5 2" xfId="23884" xr:uid="{00000000-0005-0000-0000-0000C6810000}"/>
    <cellStyle name="Финансовый 4 3 3 2 5 3" xfId="27710" xr:uid="{00000000-0005-0000-0000-0000C7810000}"/>
    <cellStyle name="Финансовый 4 3 3 2 5 4" xfId="29147" xr:uid="{00000000-0005-0000-0000-0000C8810000}"/>
    <cellStyle name="Финансовый 4 3 3 2 5 5" xfId="30453" xr:uid="{00000000-0005-0000-0000-0000C9810000}"/>
    <cellStyle name="Финансовый 4 3 3 2 5 6" xfId="34920" xr:uid="{00000000-0005-0000-0000-0000CA810000}"/>
    <cellStyle name="Финансовый 4 3 3 2 5 7" xfId="36256" xr:uid="{00000000-0005-0000-0000-0000CB810000}"/>
    <cellStyle name="Финансовый 4 3 3 3" xfId="12541" xr:uid="{00000000-0005-0000-0000-0000CC810000}"/>
    <cellStyle name="Финансовый 4 3 3 3 2" xfId="13091" xr:uid="{00000000-0005-0000-0000-0000CD810000}"/>
    <cellStyle name="Финансовый 4 3 3 3 3" xfId="15231" xr:uid="{00000000-0005-0000-0000-0000CE810000}"/>
    <cellStyle name="Финансовый 4 3 3 3 3 2" xfId="15749" xr:uid="{00000000-0005-0000-0000-0000CF810000}"/>
    <cellStyle name="Финансовый 4 3 3 3 3 3" xfId="19732" xr:uid="{00000000-0005-0000-0000-0000D0810000}"/>
    <cellStyle name="Финансовый 4 3 3 3 3 4" xfId="21224" xr:uid="{00000000-0005-0000-0000-0000D1810000}"/>
    <cellStyle name="Финансовый 4 3 3 3 3 5" xfId="23891" xr:uid="{00000000-0005-0000-0000-0000D2810000}"/>
    <cellStyle name="Финансовый 4 3 3 3 3 6" xfId="23354" xr:uid="{00000000-0005-0000-0000-0000D3810000}"/>
    <cellStyle name="Финансовый 4 3 3 3 3 7" xfId="20838" xr:uid="{00000000-0005-0000-0000-0000D4810000}"/>
    <cellStyle name="Финансовый 4 3 3 3 3 8" xfId="32905" xr:uid="{00000000-0005-0000-0000-0000D5810000}"/>
    <cellStyle name="Финансовый 4 3 3 3 3 9" xfId="32508" xr:uid="{00000000-0005-0000-0000-0000D6810000}"/>
    <cellStyle name="Финансовый 4 3 3 3 4" xfId="17903" xr:uid="{00000000-0005-0000-0000-0000D7810000}"/>
    <cellStyle name="Финансовый 4 3 3 3 5" xfId="19215" xr:uid="{00000000-0005-0000-0000-0000D8810000}"/>
    <cellStyle name="Финансовый 4 3 3 3 5 2" xfId="23952" xr:uid="{00000000-0005-0000-0000-0000D9810000}"/>
    <cellStyle name="Финансовый 4 3 3 3 5 3" xfId="28358" xr:uid="{00000000-0005-0000-0000-0000DA810000}"/>
    <cellStyle name="Финансовый 4 3 3 3 5 4" xfId="29795" xr:uid="{00000000-0005-0000-0000-0000DB810000}"/>
    <cellStyle name="Финансовый 4 3 3 3 5 5" xfId="31101" xr:uid="{00000000-0005-0000-0000-0000DC810000}"/>
    <cellStyle name="Финансовый 4 3 3 3 5 6" xfId="34272" xr:uid="{00000000-0005-0000-0000-0000DD810000}"/>
    <cellStyle name="Финансовый 4 3 3 3 5 7" xfId="35608" xr:uid="{00000000-0005-0000-0000-0000DE810000}"/>
    <cellStyle name="Финансовый 4 3 4" xfId="10123" xr:uid="{00000000-0005-0000-0000-0000DF810000}"/>
    <cellStyle name="Финансовый 4 3 4 2" xfId="13281" xr:uid="{00000000-0005-0000-0000-0000E0810000}"/>
    <cellStyle name="Финансовый 4 3 4 3" xfId="15041" xr:uid="{00000000-0005-0000-0000-0000E1810000}"/>
    <cellStyle name="Финансовый 4 3 4 3 2" xfId="15939" xr:uid="{00000000-0005-0000-0000-0000E2810000}"/>
    <cellStyle name="Финансовый 4 3 4 3 3" xfId="19922" xr:uid="{00000000-0005-0000-0000-0000E3810000}"/>
    <cellStyle name="Финансовый 4 3 4 3 4" xfId="23189" xr:uid="{00000000-0005-0000-0000-0000E4810000}"/>
    <cellStyle name="Финансовый 4 3 4 3 5" xfId="26982" xr:uid="{00000000-0005-0000-0000-0000E5810000}"/>
    <cellStyle name="Финансовый 4 3 4 3 6" xfId="26086" xr:uid="{00000000-0005-0000-0000-0000E6810000}"/>
    <cellStyle name="Финансовый 4 3 4 3 7" xfId="26437" xr:uid="{00000000-0005-0000-0000-0000E7810000}"/>
    <cellStyle name="Финансовый 4 3 4 3 8" xfId="33095" xr:uid="{00000000-0005-0000-0000-0000E8810000}"/>
    <cellStyle name="Финансовый 4 3 4 3 9" xfId="34010" xr:uid="{00000000-0005-0000-0000-0000E9810000}"/>
    <cellStyle name="Финансовый 4 3 4 4" xfId="17713" xr:uid="{00000000-0005-0000-0000-0000EA810000}"/>
    <cellStyle name="Финансовый 4 3 4 5" xfId="19025" xr:uid="{00000000-0005-0000-0000-0000EB810000}"/>
    <cellStyle name="Финансовый 4 3 4 5 2" xfId="25137" xr:uid="{00000000-0005-0000-0000-0000EC810000}"/>
    <cellStyle name="Финансовый 4 3 4 5 3" xfId="28168" xr:uid="{00000000-0005-0000-0000-0000ED810000}"/>
    <cellStyle name="Финансовый 4 3 4 5 4" xfId="29605" xr:uid="{00000000-0005-0000-0000-0000EE810000}"/>
    <cellStyle name="Финансовый 4 3 4 5 5" xfId="30911" xr:uid="{00000000-0005-0000-0000-0000EF810000}"/>
    <cellStyle name="Финансовый 4 3 4 5 6" xfId="34462" xr:uid="{00000000-0005-0000-0000-0000F0810000}"/>
    <cellStyle name="Финансовый 4 3 4 5 7" xfId="35798" xr:uid="{00000000-0005-0000-0000-0000F1810000}"/>
    <cellStyle name="Финансовый 4 3 5" xfId="11188" xr:uid="{00000000-0005-0000-0000-0000F2810000}"/>
    <cellStyle name="Финансовый 4 3 6" xfId="13929" xr:uid="{00000000-0005-0000-0000-0000F3810000}"/>
    <cellStyle name="Финансовый 4 3 7" xfId="14393" xr:uid="{00000000-0005-0000-0000-0000F4810000}"/>
    <cellStyle name="Финансовый 4 3 7 2" xfId="16587" xr:uid="{00000000-0005-0000-0000-0000F5810000}"/>
    <cellStyle name="Финансовый 4 3 7 3" xfId="20570" xr:uid="{00000000-0005-0000-0000-0000F6810000}"/>
    <cellStyle name="Финансовый 4 3 7 4" xfId="21117" xr:uid="{00000000-0005-0000-0000-0000F7810000}"/>
    <cellStyle name="Финансовый 4 3 7 5" xfId="23715" xr:uid="{00000000-0005-0000-0000-0000F8810000}"/>
    <cellStyle name="Финансовый 4 3 7 6" xfId="28721" xr:uid="{00000000-0005-0000-0000-0000F9810000}"/>
    <cellStyle name="Финансовый 4 3 7 7" xfId="30063" xr:uid="{00000000-0005-0000-0000-0000FA810000}"/>
    <cellStyle name="Финансовый 4 3 7 8" xfId="33743" xr:uid="{00000000-0005-0000-0000-0000FB810000}"/>
    <cellStyle name="Финансовый 4 3 7 9" xfId="32645" xr:uid="{00000000-0005-0000-0000-0000FC810000}"/>
    <cellStyle name="Финансовый 4 3 8" xfId="17065" xr:uid="{00000000-0005-0000-0000-0000FD810000}"/>
    <cellStyle name="Финансовый 4 3 9" xfId="18377" xr:uid="{00000000-0005-0000-0000-0000FE810000}"/>
    <cellStyle name="Финансовый 4 3 9 2" xfId="23055" xr:uid="{00000000-0005-0000-0000-0000FF810000}"/>
    <cellStyle name="Финансовый 4 3 9 3" xfId="27520" xr:uid="{00000000-0005-0000-0000-000000820000}"/>
    <cellStyle name="Финансовый 4 3 9 4" xfId="28957" xr:uid="{00000000-0005-0000-0000-000001820000}"/>
    <cellStyle name="Финансовый 4 3 9 5" xfId="30263" xr:uid="{00000000-0005-0000-0000-000002820000}"/>
    <cellStyle name="Финансовый 4 3 9 6" xfId="35110" xr:uid="{00000000-0005-0000-0000-000003820000}"/>
    <cellStyle name="Финансовый 4 3 9 7" xfId="36446" xr:uid="{00000000-0005-0000-0000-000004820000}"/>
    <cellStyle name="Финансовый 4 30" xfId="36657" xr:uid="{00000000-0005-0000-0000-000005820000}"/>
    <cellStyle name="Финансовый 4 4" xfId="216" xr:uid="{00000000-0005-0000-0000-000006820000}"/>
    <cellStyle name="Финансовый 4 4 2" xfId="391" xr:uid="{00000000-0005-0000-0000-000007820000}"/>
    <cellStyle name="Финансовый 4 4 2 2" xfId="8051" xr:uid="{00000000-0005-0000-0000-000008820000}"/>
    <cellStyle name="Финансовый 4 4 2 3" xfId="10299" xr:uid="{00000000-0005-0000-0000-000009820000}"/>
    <cellStyle name="Финансовый 4 4 3" xfId="1304" xr:uid="{00000000-0005-0000-0000-00000A820000}"/>
    <cellStyle name="Финансовый 4 4 3 2" xfId="8089" xr:uid="{00000000-0005-0000-0000-00000B820000}"/>
    <cellStyle name="Финансовый 4 4 3 2 2" xfId="13691" xr:uid="{00000000-0005-0000-0000-00000C820000}"/>
    <cellStyle name="Финансовый 4 4 3 2 3" xfId="14631" xr:uid="{00000000-0005-0000-0000-00000D820000}"/>
    <cellStyle name="Финансовый 4 4 3 2 3 2" xfId="16349" xr:uid="{00000000-0005-0000-0000-00000E820000}"/>
    <cellStyle name="Финансовый 4 4 3 2 3 3" xfId="20332" xr:uid="{00000000-0005-0000-0000-00000F820000}"/>
    <cellStyle name="Финансовый 4 4 3 2 3 4" xfId="22396" xr:uid="{00000000-0005-0000-0000-000010820000}"/>
    <cellStyle name="Финансовый 4 4 3 2 3 5" xfId="20855" xr:uid="{00000000-0005-0000-0000-000011820000}"/>
    <cellStyle name="Финансовый 4 4 3 2 3 6" xfId="21624" xr:uid="{00000000-0005-0000-0000-000012820000}"/>
    <cellStyle name="Финансовый 4 4 3 2 3 7" xfId="24680" xr:uid="{00000000-0005-0000-0000-000013820000}"/>
    <cellStyle name="Финансовый 4 4 3 2 3 8" xfId="33505" xr:uid="{00000000-0005-0000-0000-000014820000}"/>
    <cellStyle name="Финансовый 4 4 3 2 3 9" xfId="32005" xr:uid="{00000000-0005-0000-0000-000015820000}"/>
    <cellStyle name="Финансовый 4 4 3 2 4" xfId="17303" xr:uid="{00000000-0005-0000-0000-000016820000}"/>
    <cellStyle name="Финансовый 4 4 3 2 5" xfId="18615" xr:uid="{00000000-0005-0000-0000-000017820000}"/>
    <cellStyle name="Финансовый 4 4 3 2 5 2" xfId="25138" xr:uid="{00000000-0005-0000-0000-000018820000}"/>
    <cellStyle name="Финансовый 4 4 3 2 5 3" xfId="27758" xr:uid="{00000000-0005-0000-0000-000019820000}"/>
    <cellStyle name="Финансовый 4 4 3 2 5 4" xfId="29195" xr:uid="{00000000-0005-0000-0000-00001A820000}"/>
    <cellStyle name="Финансовый 4 4 3 2 5 5" xfId="30501" xr:uid="{00000000-0005-0000-0000-00001B820000}"/>
    <cellStyle name="Финансовый 4 4 3 2 5 6" xfId="34872" xr:uid="{00000000-0005-0000-0000-00001C820000}"/>
    <cellStyle name="Финансовый 4 4 3 2 5 7" xfId="36208" xr:uid="{00000000-0005-0000-0000-00001D820000}"/>
    <cellStyle name="Финансовый 4 4 3 3" xfId="12589" xr:uid="{00000000-0005-0000-0000-00001E820000}"/>
    <cellStyle name="Финансовый 4 4 3 3 2" xfId="13043" xr:uid="{00000000-0005-0000-0000-00001F820000}"/>
    <cellStyle name="Финансовый 4 4 3 3 3" xfId="15279" xr:uid="{00000000-0005-0000-0000-000020820000}"/>
    <cellStyle name="Финансовый 4 4 3 3 3 2" xfId="15701" xr:uid="{00000000-0005-0000-0000-000021820000}"/>
    <cellStyle name="Финансовый 4 4 3 3 3 3" xfId="19684" xr:uid="{00000000-0005-0000-0000-000022820000}"/>
    <cellStyle name="Финансовый 4 4 3 3 3 4" xfId="25280" xr:uid="{00000000-0005-0000-0000-000023820000}"/>
    <cellStyle name="Финансовый 4 4 3 3 3 5" xfId="23482" xr:uid="{00000000-0005-0000-0000-000024820000}"/>
    <cellStyle name="Финансовый 4 4 3 3 3 6" xfId="22331" xr:uid="{00000000-0005-0000-0000-000025820000}"/>
    <cellStyle name="Финансовый 4 4 3 3 3 7" xfId="27311" xr:uid="{00000000-0005-0000-0000-000026820000}"/>
    <cellStyle name="Финансовый 4 4 3 3 3 8" xfId="32857" xr:uid="{00000000-0005-0000-0000-000027820000}"/>
    <cellStyle name="Финансовый 4 4 3 3 3 9" xfId="32343" xr:uid="{00000000-0005-0000-0000-000028820000}"/>
    <cellStyle name="Финансовый 4 4 3 3 4" xfId="17951" xr:uid="{00000000-0005-0000-0000-000029820000}"/>
    <cellStyle name="Финансовый 4 4 3 3 5" xfId="19263" xr:uid="{00000000-0005-0000-0000-00002A820000}"/>
    <cellStyle name="Финансовый 4 4 3 3 5 2" xfId="22134" xr:uid="{00000000-0005-0000-0000-00002B820000}"/>
    <cellStyle name="Финансовый 4 4 3 3 5 3" xfId="28406" xr:uid="{00000000-0005-0000-0000-00002C820000}"/>
    <cellStyle name="Финансовый 4 4 3 3 5 4" xfId="29843" xr:uid="{00000000-0005-0000-0000-00002D820000}"/>
    <cellStyle name="Финансовый 4 4 3 3 5 5" xfId="31149" xr:uid="{00000000-0005-0000-0000-00002E820000}"/>
    <cellStyle name="Финансовый 4 4 3 3 5 6" xfId="34224" xr:uid="{00000000-0005-0000-0000-00002F820000}"/>
    <cellStyle name="Финансовый 4 4 3 3 5 7" xfId="35560" xr:uid="{00000000-0005-0000-0000-000030820000}"/>
    <cellStyle name="Финансовый 4 4 4" xfId="10124" xr:uid="{00000000-0005-0000-0000-000031820000}"/>
    <cellStyle name="Финансовый 4 4 4 2" xfId="13280" xr:uid="{00000000-0005-0000-0000-000032820000}"/>
    <cellStyle name="Финансовый 4 4 4 3" xfId="15042" xr:uid="{00000000-0005-0000-0000-000033820000}"/>
    <cellStyle name="Финансовый 4 4 4 3 2" xfId="15938" xr:uid="{00000000-0005-0000-0000-000034820000}"/>
    <cellStyle name="Финансовый 4 4 4 3 3" xfId="19921" xr:uid="{00000000-0005-0000-0000-000035820000}"/>
    <cellStyle name="Финансовый 4 4 4 3 4" xfId="23018" xr:uid="{00000000-0005-0000-0000-000036820000}"/>
    <cellStyle name="Финансовый 4 4 4 3 5" xfId="25375" xr:uid="{00000000-0005-0000-0000-000037820000}"/>
    <cellStyle name="Финансовый 4 4 4 3 6" xfId="24603" xr:uid="{00000000-0005-0000-0000-000038820000}"/>
    <cellStyle name="Финансовый 4 4 4 3 7" xfId="25302" xr:uid="{00000000-0005-0000-0000-000039820000}"/>
    <cellStyle name="Финансовый 4 4 4 3 8" xfId="33094" xr:uid="{00000000-0005-0000-0000-00003A820000}"/>
    <cellStyle name="Финансовый 4 4 4 3 9" xfId="31483" xr:uid="{00000000-0005-0000-0000-00003B820000}"/>
    <cellStyle name="Финансовый 4 4 4 4" xfId="17714" xr:uid="{00000000-0005-0000-0000-00003C820000}"/>
    <cellStyle name="Финансовый 4 4 4 5" xfId="19026" xr:uid="{00000000-0005-0000-0000-00003D820000}"/>
    <cellStyle name="Финансовый 4 4 4 5 2" xfId="21023" xr:uid="{00000000-0005-0000-0000-00003E820000}"/>
    <cellStyle name="Финансовый 4 4 4 5 3" xfId="28169" xr:uid="{00000000-0005-0000-0000-00003F820000}"/>
    <cellStyle name="Финансовый 4 4 4 5 4" xfId="29606" xr:uid="{00000000-0005-0000-0000-000040820000}"/>
    <cellStyle name="Финансовый 4 4 4 5 5" xfId="30912" xr:uid="{00000000-0005-0000-0000-000041820000}"/>
    <cellStyle name="Финансовый 4 4 4 5 6" xfId="34461" xr:uid="{00000000-0005-0000-0000-000042820000}"/>
    <cellStyle name="Финансовый 4 4 4 5 7" xfId="35797" xr:uid="{00000000-0005-0000-0000-000043820000}"/>
    <cellStyle name="Финансовый 4 4 5" xfId="11189" xr:uid="{00000000-0005-0000-0000-000044820000}"/>
    <cellStyle name="Финансовый 4 4 6" xfId="13928" xr:uid="{00000000-0005-0000-0000-000045820000}"/>
    <cellStyle name="Финансовый 4 4 7" xfId="14394" xr:uid="{00000000-0005-0000-0000-000046820000}"/>
    <cellStyle name="Финансовый 4 4 7 2" xfId="16586" xr:uid="{00000000-0005-0000-0000-000047820000}"/>
    <cellStyle name="Финансовый 4 4 7 3" xfId="20569" xr:uid="{00000000-0005-0000-0000-000048820000}"/>
    <cellStyle name="Финансовый 4 4 7 4" xfId="24214" xr:uid="{00000000-0005-0000-0000-000049820000}"/>
    <cellStyle name="Финансовый 4 4 7 5" xfId="23063" xr:uid="{00000000-0005-0000-0000-00004A820000}"/>
    <cellStyle name="Финансовый 4 4 7 6" xfId="26123" xr:uid="{00000000-0005-0000-0000-00004B820000}"/>
    <cellStyle name="Финансовый 4 4 7 7" xfId="26035" xr:uid="{00000000-0005-0000-0000-00004C820000}"/>
    <cellStyle name="Финансовый 4 4 7 8" xfId="33742" xr:uid="{00000000-0005-0000-0000-00004D820000}"/>
    <cellStyle name="Финансовый 4 4 7 9" xfId="33986" xr:uid="{00000000-0005-0000-0000-00004E820000}"/>
    <cellStyle name="Финансовый 4 4 8" xfId="17066" xr:uid="{00000000-0005-0000-0000-00004F820000}"/>
    <cellStyle name="Финансовый 4 4 9" xfId="18378" xr:uid="{00000000-0005-0000-0000-000050820000}"/>
    <cellStyle name="Финансовый 4 4 9 2" xfId="25272" xr:uid="{00000000-0005-0000-0000-000051820000}"/>
    <cellStyle name="Финансовый 4 4 9 3" xfId="27521" xr:uid="{00000000-0005-0000-0000-000052820000}"/>
    <cellStyle name="Финансовый 4 4 9 4" xfId="28958" xr:uid="{00000000-0005-0000-0000-000053820000}"/>
    <cellStyle name="Финансовый 4 4 9 5" xfId="30264" xr:uid="{00000000-0005-0000-0000-000054820000}"/>
    <cellStyle name="Финансовый 4 4 9 6" xfId="35109" xr:uid="{00000000-0005-0000-0000-000055820000}"/>
    <cellStyle name="Финансовый 4 4 9 7" xfId="36445" xr:uid="{00000000-0005-0000-0000-000056820000}"/>
    <cellStyle name="Финансовый 4 5" xfId="217" xr:uid="{00000000-0005-0000-0000-000057820000}"/>
    <cellStyle name="Финансовый 4 5 2" xfId="392" xr:uid="{00000000-0005-0000-0000-000058820000}"/>
    <cellStyle name="Финансовый 4 5 2 2" xfId="7745" xr:uid="{00000000-0005-0000-0000-000059820000}"/>
    <cellStyle name="Финансовый 4 5 2 3" xfId="10300" xr:uid="{00000000-0005-0000-0000-00005A820000}"/>
    <cellStyle name="Финансовый 4 5 3" xfId="1305" xr:uid="{00000000-0005-0000-0000-00005B820000}"/>
    <cellStyle name="Финансовый 4 5 3 2" xfId="8254" xr:uid="{00000000-0005-0000-0000-00005C820000}"/>
    <cellStyle name="Финансовый 4 5 3 2 2" xfId="13646" xr:uid="{00000000-0005-0000-0000-00005D820000}"/>
    <cellStyle name="Финансовый 4 5 3 2 3" xfId="14676" xr:uid="{00000000-0005-0000-0000-00005E820000}"/>
    <cellStyle name="Финансовый 4 5 3 2 3 2" xfId="16304" xr:uid="{00000000-0005-0000-0000-00005F820000}"/>
    <cellStyle name="Финансовый 4 5 3 2 3 3" xfId="20287" xr:uid="{00000000-0005-0000-0000-000060820000}"/>
    <cellStyle name="Финансовый 4 5 3 2 3 4" xfId="21007" xr:uid="{00000000-0005-0000-0000-000061820000}"/>
    <cellStyle name="Финансовый 4 5 3 2 3 5" xfId="26001" xr:uid="{00000000-0005-0000-0000-000062820000}"/>
    <cellStyle name="Финансовый 4 5 3 2 3 6" xfId="26735" xr:uid="{00000000-0005-0000-0000-000063820000}"/>
    <cellStyle name="Финансовый 4 5 3 2 3 7" xfId="21965" xr:uid="{00000000-0005-0000-0000-000064820000}"/>
    <cellStyle name="Финансовый 4 5 3 2 3 8" xfId="33460" xr:uid="{00000000-0005-0000-0000-000065820000}"/>
    <cellStyle name="Финансовый 4 5 3 2 3 9" xfId="32579" xr:uid="{00000000-0005-0000-0000-000066820000}"/>
    <cellStyle name="Финансовый 4 5 3 2 4" xfId="17348" xr:uid="{00000000-0005-0000-0000-000067820000}"/>
    <cellStyle name="Финансовый 4 5 3 2 5" xfId="18660" xr:uid="{00000000-0005-0000-0000-000068820000}"/>
    <cellStyle name="Финансовый 4 5 3 2 5 2" xfId="21957" xr:uid="{00000000-0005-0000-0000-000069820000}"/>
    <cellStyle name="Финансовый 4 5 3 2 5 3" xfId="27803" xr:uid="{00000000-0005-0000-0000-00006A820000}"/>
    <cellStyle name="Финансовый 4 5 3 2 5 4" xfId="29240" xr:uid="{00000000-0005-0000-0000-00006B820000}"/>
    <cellStyle name="Финансовый 4 5 3 2 5 5" xfId="30546" xr:uid="{00000000-0005-0000-0000-00006C820000}"/>
    <cellStyle name="Финансовый 4 5 3 2 5 6" xfId="34827" xr:uid="{00000000-0005-0000-0000-00006D820000}"/>
    <cellStyle name="Финансовый 4 5 3 2 5 7" xfId="36163" xr:uid="{00000000-0005-0000-0000-00006E820000}"/>
    <cellStyle name="Финансовый 4 5 3 3" xfId="12634" xr:uid="{00000000-0005-0000-0000-00006F820000}"/>
    <cellStyle name="Финансовый 4 5 3 3 2" xfId="12998" xr:uid="{00000000-0005-0000-0000-000070820000}"/>
    <cellStyle name="Финансовый 4 5 3 3 3" xfId="15324" xr:uid="{00000000-0005-0000-0000-000071820000}"/>
    <cellStyle name="Финансовый 4 5 3 3 3 2" xfId="15656" xr:uid="{00000000-0005-0000-0000-000072820000}"/>
    <cellStyle name="Финансовый 4 5 3 3 3 3" xfId="19639" xr:uid="{00000000-0005-0000-0000-000073820000}"/>
    <cellStyle name="Финансовый 4 5 3 3 3 4" xfId="24719" xr:uid="{00000000-0005-0000-0000-000074820000}"/>
    <cellStyle name="Финансовый 4 5 3 3 3 5" xfId="26954" xr:uid="{00000000-0005-0000-0000-000075820000}"/>
    <cellStyle name="Финансовый 4 5 3 3 3 6" xfId="21166" xr:uid="{00000000-0005-0000-0000-000076820000}"/>
    <cellStyle name="Финансовый 4 5 3 3 3 7" xfId="26507" xr:uid="{00000000-0005-0000-0000-000077820000}"/>
    <cellStyle name="Финансовый 4 5 3 3 3 8" xfId="32812" xr:uid="{00000000-0005-0000-0000-000078820000}"/>
    <cellStyle name="Финансовый 4 5 3 3 3 9" xfId="31468" xr:uid="{00000000-0005-0000-0000-000079820000}"/>
    <cellStyle name="Финансовый 4 5 3 3 4" xfId="17996" xr:uid="{00000000-0005-0000-0000-00007A820000}"/>
    <cellStyle name="Финансовый 4 5 3 3 5" xfId="19308" xr:uid="{00000000-0005-0000-0000-00007B820000}"/>
    <cellStyle name="Финансовый 4 5 3 3 5 2" xfId="22985" xr:uid="{00000000-0005-0000-0000-00007C820000}"/>
    <cellStyle name="Финансовый 4 5 3 3 5 3" xfId="28451" xr:uid="{00000000-0005-0000-0000-00007D820000}"/>
    <cellStyle name="Финансовый 4 5 3 3 5 4" xfId="29888" xr:uid="{00000000-0005-0000-0000-00007E820000}"/>
    <cellStyle name="Финансовый 4 5 3 3 5 5" xfId="31194" xr:uid="{00000000-0005-0000-0000-00007F820000}"/>
    <cellStyle name="Финансовый 4 5 3 3 5 6" xfId="34179" xr:uid="{00000000-0005-0000-0000-000080820000}"/>
    <cellStyle name="Финансовый 4 5 3 3 5 7" xfId="35515" xr:uid="{00000000-0005-0000-0000-000081820000}"/>
    <cellStyle name="Финансовый 4 5 4" xfId="10125" xr:uid="{00000000-0005-0000-0000-000082820000}"/>
    <cellStyle name="Финансовый 4 5 4 2" xfId="13279" xr:uid="{00000000-0005-0000-0000-000083820000}"/>
    <cellStyle name="Финансовый 4 5 4 3" xfId="15043" xr:uid="{00000000-0005-0000-0000-000084820000}"/>
    <cellStyle name="Финансовый 4 5 4 3 2" xfId="15937" xr:uid="{00000000-0005-0000-0000-000085820000}"/>
    <cellStyle name="Финансовый 4 5 4 3 3" xfId="19920" xr:uid="{00000000-0005-0000-0000-000086820000}"/>
    <cellStyle name="Финансовый 4 5 4 3 4" xfId="22896" xr:uid="{00000000-0005-0000-0000-000087820000}"/>
    <cellStyle name="Финансовый 4 5 4 3 5" xfId="26388" xr:uid="{00000000-0005-0000-0000-000088820000}"/>
    <cellStyle name="Финансовый 4 5 4 3 6" xfId="26672" xr:uid="{00000000-0005-0000-0000-000089820000}"/>
    <cellStyle name="Финансовый 4 5 4 3 7" xfId="25663" xr:uid="{00000000-0005-0000-0000-00008A820000}"/>
    <cellStyle name="Финансовый 4 5 4 3 8" xfId="33093" xr:uid="{00000000-0005-0000-0000-00008B820000}"/>
    <cellStyle name="Финансовый 4 5 4 3 9" xfId="32011" xr:uid="{00000000-0005-0000-0000-00008C820000}"/>
    <cellStyle name="Финансовый 4 5 4 4" xfId="17715" xr:uid="{00000000-0005-0000-0000-00008D820000}"/>
    <cellStyle name="Финансовый 4 5 4 5" xfId="19027" xr:uid="{00000000-0005-0000-0000-00008E820000}"/>
    <cellStyle name="Финансовый 4 5 4 5 2" xfId="25016" xr:uid="{00000000-0005-0000-0000-00008F820000}"/>
    <cellStyle name="Финансовый 4 5 4 5 3" xfId="28170" xr:uid="{00000000-0005-0000-0000-000090820000}"/>
    <cellStyle name="Финансовый 4 5 4 5 4" xfId="29607" xr:uid="{00000000-0005-0000-0000-000091820000}"/>
    <cellStyle name="Финансовый 4 5 4 5 5" xfId="30913" xr:uid="{00000000-0005-0000-0000-000092820000}"/>
    <cellStyle name="Финансовый 4 5 4 5 6" xfId="34460" xr:uid="{00000000-0005-0000-0000-000093820000}"/>
    <cellStyle name="Финансовый 4 5 4 5 7" xfId="35796" xr:uid="{00000000-0005-0000-0000-000094820000}"/>
    <cellStyle name="Финансовый 4 5 5" xfId="11190" xr:uid="{00000000-0005-0000-0000-000095820000}"/>
    <cellStyle name="Финансовый 4 5 6" xfId="13927" xr:uid="{00000000-0005-0000-0000-000096820000}"/>
    <cellStyle name="Финансовый 4 5 7" xfId="14395" xr:uid="{00000000-0005-0000-0000-000097820000}"/>
    <cellStyle name="Финансовый 4 5 7 2" xfId="16585" xr:uid="{00000000-0005-0000-0000-000098820000}"/>
    <cellStyle name="Финансовый 4 5 7 3" xfId="20568" xr:uid="{00000000-0005-0000-0000-000099820000}"/>
    <cellStyle name="Финансовый 4 5 7 4" xfId="24029" xr:uid="{00000000-0005-0000-0000-00009A820000}"/>
    <cellStyle name="Финансовый 4 5 7 5" xfId="23778" xr:uid="{00000000-0005-0000-0000-00009B820000}"/>
    <cellStyle name="Финансовый 4 5 7 6" xfId="25979" xr:uid="{00000000-0005-0000-0000-00009C820000}"/>
    <cellStyle name="Финансовый 4 5 7 7" xfId="22358" xr:uid="{00000000-0005-0000-0000-00009D820000}"/>
    <cellStyle name="Финансовый 4 5 7 8" xfId="33741" xr:uid="{00000000-0005-0000-0000-00009E820000}"/>
    <cellStyle name="Финансовый 4 5 7 9" xfId="32418" xr:uid="{00000000-0005-0000-0000-00009F820000}"/>
    <cellStyle name="Финансовый 4 5 8" xfId="17067" xr:uid="{00000000-0005-0000-0000-0000A0820000}"/>
    <cellStyle name="Финансовый 4 5 9" xfId="18379" xr:uid="{00000000-0005-0000-0000-0000A1820000}"/>
    <cellStyle name="Финансовый 4 5 9 2" xfId="21037" xr:uid="{00000000-0005-0000-0000-0000A2820000}"/>
    <cellStyle name="Финансовый 4 5 9 3" xfId="27522" xr:uid="{00000000-0005-0000-0000-0000A3820000}"/>
    <cellStyle name="Финансовый 4 5 9 4" xfId="28959" xr:uid="{00000000-0005-0000-0000-0000A4820000}"/>
    <cellStyle name="Финансовый 4 5 9 5" xfId="30265" xr:uid="{00000000-0005-0000-0000-0000A5820000}"/>
    <cellStyle name="Финансовый 4 5 9 6" xfId="35108" xr:uid="{00000000-0005-0000-0000-0000A6820000}"/>
    <cellStyle name="Финансовый 4 5 9 7" xfId="36444" xr:uid="{00000000-0005-0000-0000-0000A7820000}"/>
    <cellStyle name="Финансовый 4 6" xfId="218" xr:uid="{00000000-0005-0000-0000-0000A8820000}"/>
    <cellStyle name="Финансовый 4 6 2" xfId="393" xr:uid="{00000000-0005-0000-0000-0000A9820000}"/>
    <cellStyle name="Финансовый 4 6 2 2" xfId="7877" xr:uid="{00000000-0005-0000-0000-0000AA820000}"/>
    <cellStyle name="Финансовый 4 6 2 3" xfId="10301" xr:uid="{00000000-0005-0000-0000-0000AB820000}"/>
    <cellStyle name="Финансовый 4 6 3" xfId="1306" xr:uid="{00000000-0005-0000-0000-0000AC820000}"/>
    <cellStyle name="Финансовый 4 6 3 2" xfId="7715" xr:uid="{00000000-0005-0000-0000-0000AD820000}"/>
    <cellStyle name="Финансовый 4 6 3 2 2" xfId="13791" xr:uid="{00000000-0005-0000-0000-0000AE820000}"/>
    <cellStyle name="Финансовый 4 6 3 2 3" xfId="14531" xr:uid="{00000000-0005-0000-0000-0000AF820000}"/>
    <cellStyle name="Финансовый 4 6 3 2 3 2" xfId="16449" xr:uid="{00000000-0005-0000-0000-0000B0820000}"/>
    <cellStyle name="Финансовый 4 6 3 2 3 3" xfId="20432" xr:uid="{00000000-0005-0000-0000-0000B1820000}"/>
    <cellStyle name="Финансовый 4 6 3 2 3 4" xfId="24140" xr:uid="{00000000-0005-0000-0000-0000B2820000}"/>
    <cellStyle name="Финансовый 4 6 3 2 3 5" xfId="26190" xr:uid="{00000000-0005-0000-0000-0000B3820000}"/>
    <cellStyle name="Финансовый 4 6 3 2 3 6" xfId="26358" xr:uid="{00000000-0005-0000-0000-0000B4820000}"/>
    <cellStyle name="Финансовый 4 6 3 2 3 7" xfId="24239" xr:uid="{00000000-0005-0000-0000-0000B5820000}"/>
    <cellStyle name="Финансовый 4 6 3 2 3 8" xfId="33605" xr:uid="{00000000-0005-0000-0000-0000B6820000}"/>
    <cellStyle name="Финансовый 4 6 3 2 3 9" xfId="31893" xr:uid="{00000000-0005-0000-0000-0000B7820000}"/>
    <cellStyle name="Финансовый 4 6 3 2 4" xfId="17203" xr:uid="{00000000-0005-0000-0000-0000B8820000}"/>
    <cellStyle name="Финансовый 4 6 3 2 5" xfId="18515" xr:uid="{00000000-0005-0000-0000-0000B9820000}"/>
    <cellStyle name="Финансовый 4 6 3 2 5 2" xfId="23313" xr:uid="{00000000-0005-0000-0000-0000BA820000}"/>
    <cellStyle name="Финансовый 4 6 3 2 5 3" xfId="27658" xr:uid="{00000000-0005-0000-0000-0000BB820000}"/>
    <cellStyle name="Финансовый 4 6 3 2 5 4" xfId="29095" xr:uid="{00000000-0005-0000-0000-0000BC820000}"/>
    <cellStyle name="Финансовый 4 6 3 2 5 5" xfId="30401" xr:uid="{00000000-0005-0000-0000-0000BD820000}"/>
    <cellStyle name="Финансовый 4 6 3 2 5 6" xfId="34972" xr:uid="{00000000-0005-0000-0000-0000BE820000}"/>
    <cellStyle name="Финансовый 4 6 3 2 5 7" xfId="36308" xr:uid="{00000000-0005-0000-0000-0000BF820000}"/>
    <cellStyle name="Финансовый 4 6 3 3" xfId="12489" xr:uid="{00000000-0005-0000-0000-0000C0820000}"/>
    <cellStyle name="Финансовый 4 6 3 3 2" xfId="13143" xr:uid="{00000000-0005-0000-0000-0000C1820000}"/>
    <cellStyle name="Финансовый 4 6 3 3 3" xfId="15179" xr:uid="{00000000-0005-0000-0000-0000C2820000}"/>
    <cellStyle name="Финансовый 4 6 3 3 3 2" xfId="15801" xr:uid="{00000000-0005-0000-0000-0000C3820000}"/>
    <cellStyle name="Финансовый 4 6 3 3 3 3" xfId="19784" xr:uid="{00000000-0005-0000-0000-0000C4820000}"/>
    <cellStyle name="Финансовый 4 6 3 3 3 4" xfId="23170" xr:uid="{00000000-0005-0000-0000-0000C5820000}"/>
    <cellStyle name="Финансовый 4 6 3 3 3 5" xfId="24444" xr:uid="{00000000-0005-0000-0000-0000C6820000}"/>
    <cellStyle name="Финансовый 4 6 3 3 3 6" xfId="27299" xr:uid="{00000000-0005-0000-0000-0000C7820000}"/>
    <cellStyle name="Финансовый 4 6 3 3 3 7" xfId="25313" xr:uid="{00000000-0005-0000-0000-0000C8820000}"/>
    <cellStyle name="Финансовый 4 6 3 3 3 8" xfId="32957" xr:uid="{00000000-0005-0000-0000-0000C9820000}"/>
    <cellStyle name="Финансовый 4 6 3 3 3 9" xfId="31617" xr:uid="{00000000-0005-0000-0000-0000CA820000}"/>
    <cellStyle name="Финансовый 4 6 3 3 4" xfId="17851" xr:uid="{00000000-0005-0000-0000-0000CB820000}"/>
    <cellStyle name="Финансовый 4 6 3 3 5" xfId="19163" xr:uid="{00000000-0005-0000-0000-0000CC820000}"/>
    <cellStyle name="Финансовый 4 6 3 3 5 2" xfId="24888" xr:uid="{00000000-0005-0000-0000-0000CD820000}"/>
    <cellStyle name="Финансовый 4 6 3 3 5 3" xfId="28306" xr:uid="{00000000-0005-0000-0000-0000CE820000}"/>
    <cellStyle name="Финансовый 4 6 3 3 5 4" xfId="29743" xr:uid="{00000000-0005-0000-0000-0000CF820000}"/>
    <cellStyle name="Финансовый 4 6 3 3 5 5" xfId="31049" xr:uid="{00000000-0005-0000-0000-0000D0820000}"/>
    <cellStyle name="Финансовый 4 6 3 3 5 6" xfId="34324" xr:uid="{00000000-0005-0000-0000-0000D1820000}"/>
    <cellStyle name="Финансовый 4 6 3 3 5 7" xfId="35660" xr:uid="{00000000-0005-0000-0000-0000D2820000}"/>
    <cellStyle name="Финансовый 4 6 4" xfId="10126" xr:uid="{00000000-0005-0000-0000-0000D3820000}"/>
    <cellStyle name="Финансовый 4 6 4 2" xfId="13278" xr:uid="{00000000-0005-0000-0000-0000D4820000}"/>
    <cellStyle name="Финансовый 4 6 4 3" xfId="15044" xr:uid="{00000000-0005-0000-0000-0000D5820000}"/>
    <cellStyle name="Финансовый 4 6 4 3 2" xfId="15936" xr:uid="{00000000-0005-0000-0000-0000D6820000}"/>
    <cellStyle name="Финансовый 4 6 4 3 3" xfId="19919" xr:uid="{00000000-0005-0000-0000-0000D7820000}"/>
    <cellStyle name="Финансовый 4 6 4 3 4" xfId="24798" xr:uid="{00000000-0005-0000-0000-0000D8820000}"/>
    <cellStyle name="Финансовый 4 6 4 3 5" xfId="21595" xr:uid="{00000000-0005-0000-0000-0000D9820000}"/>
    <cellStyle name="Финансовый 4 6 4 3 6" xfId="25750" xr:uid="{00000000-0005-0000-0000-0000DA820000}"/>
    <cellStyle name="Финансовый 4 6 4 3 7" xfId="21933" xr:uid="{00000000-0005-0000-0000-0000DB820000}"/>
    <cellStyle name="Финансовый 4 6 4 3 8" xfId="33092" xr:uid="{00000000-0005-0000-0000-0000DC820000}"/>
    <cellStyle name="Финансовый 4 6 4 3 9" xfId="34012" xr:uid="{00000000-0005-0000-0000-0000DD820000}"/>
    <cellStyle name="Финансовый 4 6 4 4" xfId="17716" xr:uid="{00000000-0005-0000-0000-0000DE820000}"/>
    <cellStyle name="Финансовый 4 6 4 5" xfId="19028" xr:uid="{00000000-0005-0000-0000-0000DF820000}"/>
    <cellStyle name="Финансовый 4 6 4 5 2" xfId="24695" xr:uid="{00000000-0005-0000-0000-0000E0820000}"/>
    <cellStyle name="Финансовый 4 6 4 5 3" xfId="28171" xr:uid="{00000000-0005-0000-0000-0000E1820000}"/>
    <cellStyle name="Финансовый 4 6 4 5 4" xfId="29608" xr:uid="{00000000-0005-0000-0000-0000E2820000}"/>
    <cellStyle name="Финансовый 4 6 4 5 5" xfId="30914" xr:uid="{00000000-0005-0000-0000-0000E3820000}"/>
    <cellStyle name="Финансовый 4 6 4 5 6" xfId="34459" xr:uid="{00000000-0005-0000-0000-0000E4820000}"/>
    <cellStyle name="Финансовый 4 6 4 5 7" xfId="35795" xr:uid="{00000000-0005-0000-0000-0000E5820000}"/>
    <cellStyle name="Финансовый 4 6 5" xfId="11191" xr:uid="{00000000-0005-0000-0000-0000E6820000}"/>
    <cellStyle name="Финансовый 4 6 6" xfId="13926" xr:uid="{00000000-0005-0000-0000-0000E7820000}"/>
    <cellStyle name="Финансовый 4 6 7" xfId="14396" xr:uid="{00000000-0005-0000-0000-0000E8820000}"/>
    <cellStyle name="Финансовый 4 6 7 2" xfId="16584" xr:uid="{00000000-0005-0000-0000-0000E9820000}"/>
    <cellStyle name="Финансовый 4 6 7 3" xfId="20567" xr:uid="{00000000-0005-0000-0000-0000EA820000}"/>
    <cellStyle name="Финансовый 4 6 7 4" xfId="23662" xr:uid="{00000000-0005-0000-0000-0000EB820000}"/>
    <cellStyle name="Финансовый 4 6 7 5" xfId="23008" xr:uid="{00000000-0005-0000-0000-0000EC820000}"/>
    <cellStyle name="Финансовый 4 6 7 6" xfId="26780" xr:uid="{00000000-0005-0000-0000-0000ED820000}"/>
    <cellStyle name="Финансовый 4 6 7 7" xfId="22712" xr:uid="{00000000-0005-0000-0000-0000EE820000}"/>
    <cellStyle name="Финансовый 4 6 7 8" xfId="33740" xr:uid="{00000000-0005-0000-0000-0000EF820000}"/>
    <cellStyle name="Финансовый 4 6 7 9" xfId="32501" xr:uid="{00000000-0005-0000-0000-0000F0820000}"/>
    <cellStyle name="Финансовый 4 6 8" xfId="17068" xr:uid="{00000000-0005-0000-0000-0000F1820000}"/>
    <cellStyle name="Финансовый 4 6 9" xfId="18380" xr:uid="{00000000-0005-0000-0000-0000F2820000}"/>
    <cellStyle name="Финансовый 4 6 9 2" xfId="25124" xr:uid="{00000000-0005-0000-0000-0000F3820000}"/>
    <cellStyle name="Финансовый 4 6 9 3" xfId="27523" xr:uid="{00000000-0005-0000-0000-0000F4820000}"/>
    <cellStyle name="Финансовый 4 6 9 4" xfId="28960" xr:uid="{00000000-0005-0000-0000-0000F5820000}"/>
    <cellStyle name="Финансовый 4 6 9 5" xfId="30266" xr:uid="{00000000-0005-0000-0000-0000F6820000}"/>
    <cellStyle name="Финансовый 4 6 9 6" xfId="35107" xr:uid="{00000000-0005-0000-0000-0000F7820000}"/>
    <cellStyle name="Финансовый 4 6 9 7" xfId="36443" xr:uid="{00000000-0005-0000-0000-0000F8820000}"/>
    <cellStyle name="Финансовый 4 7" xfId="219" xr:uid="{00000000-0005-0000-0000-0000F9820000}"/>
    <cellStyle name="Финансовый 4 7 2" xfId="394" xr:uid="{00000000-0005-0000-0000-0000FA820000}"/>
    <cellStyle name="Финансовый 4 7 2 2" xfId="8118" xr:uid="{00000000-0005-0000-0000-0000FB820000}"/>
    <cellStyle name="Финансовый 4 7 2 3" xfId="10302" xr:uid="{00000000-0005-0000-0000-0000FC820000}"/>
    <cellStyle name="Финансовый 4 7 3" xfId="1307" xr:uid="{00000000-0005-0000-0000-0000FD820000}"/>
    <cellStyle name="Финансовый 4 7 3 2" xfId="7870" xr:uid="{00000000-0005-0000-0000-0000FE820000}"/>
    <cellStyle name="Финансовый 4 7 3 2 2" xfId="13749" xr:uid="{00000000-0005-0000-0000-0000FF820000}"/>
    <cellStyle name="Финансовый 4 7 3 2 3" xfId="14573" xr:uid="{00000000-0005-0000-0000-000000830000}"/>
    <cellStyle name="Финансовый 4 7 3 2 3 2" xfId="16407" xr:uid="{00000000-0005-0000-0000-000001830000}"/>
    <cellStyle name="Финансовый 4 7 3 2 3 3" xfId="20390" xr:uid="{00000000-0005-0000-0000-000002830000}"/>
    <cellStyle name="Финансовый 4 7 3 2 3 4" xfId="23211" xr:uid="{00000000-0005-0000-0000-000003830000}"/>
    <cellStyle name="Финансовый 4 7 3 2 3 5" xfId="24823" xr:uid="{00000000-0005-0000-0000-000004830000}"/>
    <cellStyle name="Финансовый 4 7 3 2 3 6" xfId="25967" xr:uid="{00000000-0005-0000-0000-000005830000}"/>
    <cellStyle name="Финансовый 4 7 3 2 3 7" xfId="21534" xr:uid="{00000000-0005-0000-0000-000006830000}"/>
    <cellStyle name="Финансовый 4 7 3 2 3 8" xfId="33563" xr:uid="{00000000-0005-0000-0000-000007830000}"/>
    <cellStyle name="Финансовый 4 7 3 2 3 9" xfId="32164" xr:uid="{00000000-0005-0000-0000-000008830000}"/>
    <cellStyle name="Финансовый 4 7 3 2 4" xfId="17245" xr:uid="{00000000-0005-0000-0000-000009830000}"/>
    <cellStyle name="Финансовый 4 7 3 2 5" xfId="18557" xr:uid="{00000000-0005-0000-0000-00000A830000}"/>
    <cellStyle name="Финансовый 4 7 3 2 5 2" xfId="22727" xr:uid="{00000000-0005-0000-0000-00000B830000}"/>
    <cellStyle name="Финансовый 4 7 3 2 5 3" xfId="27700" xr:uid="{00000000-0005-0000-0000-00000C830000}"/>
    <cellStyle name="Финансовый 4 7 3 2 5 4" xfId="29137" xr:uid="{00000000-0005-0000-0000-00000D830000}"/>
    <cellStyle name="Финансовый 4 7 3 2 5 5" xfId="30443" xr:uid="{00000000-0005-0000-0000-00000E830000}"/>
    <cellStyle name="Финансовый 4 7 3 2 5 6" xfId="34930" xr:uid="{00000000-0005-0000-0000-00000F830000}"/>
    <cellStyle name="Финансовый 4 7 3 2 5 7" xfId="36266" xr:uid="{00000000-0005-0000-0000-000010830000}"/>
    <cellStyle name="Финансовый 4 7 3 3" xfId="12531" xr:uid="{00000000-0005-0000-0000-000011830000}"/>
    <cellStyle name="Финансовый 4 7 3 3 2" xfId="13101" xr:uid="{00000000-0005-0000-0000-000012830000}"/>
    <cellStyle name="Финансовый 4 7 3 3 3" xfId="15221" xr:uid="{00000000-0005-0000-0000-000013830000}"/>
    <cellStyle name="Финансовый 4 7 3 3 3 2" xfId="15759" xr:uid="{00000000-0005-0000-0000-000014830000}"/>
    <cellStyle name="Финансовый 4 7 3 3 3 3" xfId="19742" xr:uid="{00000000-0005-0000-0000-000015830000}"/>
    <cellStyle name="Финансовый 4 7 3 3 3 4" xfId="22276" xr:uid="{00000000-0005-0000-0000-000016830000}"/>
    <cellStyle name="Финансовый 4 7 3 3 3 5" xfId="25457" xr:uid="{00000000-0005-0000-0000-000017830000}"/>
    <cellStyle name="Финансовый 4 7 3 3 3 6" xfId="25788" xr:uid="{00000000-0005-0000-0000-000018830000}"/>
    <cellStyle name="Финансовый 4 7 3 3 3 7" xfId="26194" xr:uid="{00000000-0005-0000-0000-000019830000}"/>
    <cellStyle name="Финансовый 4 7 3 3 3 8" xfId="32915" xr:uid="{00000000-0005-0000-0000-00001A830000}"/>
    <cellStyle name="Финансовый 4 7 3 3 3 9" xfId="31960" xr:uid="{00000000-0005-0000-0000-00001B830000}"/>
    <cellStyle name="Финансовый 4 7 3 3 4" xfId="17893" xr:uid="{00000000-0005-0000-0000-00001C830000}"/>
    <cellStyle name="Финансовый 4 7 3 3 5" xfId="19205" xr:uid="{00000000-0005-0000-0000-00001D830000}"/>
    <cellStyle name="Финансовый 4 7 3 3 5 2" xfId="21936" xr:uid="{00000000-0005-0000-0000-00001E830000}"/>
    <cellStyle name="Финансовый 4 7 3 3 5 3" xfId="28348" xr:uid="{00000000-0005-0000-0000-00001F830000}"/>
    <cellStyle name="Финансовый 4 7 3 3 5 4" xfId="29785" xr:uid="{00000000-0005-0000-0000-000020830000}"/>
    <cellStyle name="Финансовый 4 7 3 3 5 5" xfId="31091" xr:uid="{00000000-0005-0000-0000-000021830000}"/>
    <cellStyle name="Финансовый 4 7 3 3 5 6" xfId="34282" xr:uid="{00000000-0005-0000-0000-000022830000}"/>
    <cellStyle name="Финансовый 4 7 3 3 5 7" xfId="35618" xr:uid="{00000000-0005-0000-0000-000023830000}"/>
    <cellStyle name="Финансовый 4 7 4" xfId="10127" xr:uid="{00000000-0005-0000-0000-000024830000}"/>
    <cellStyle name="Финансовый 4 7 4 2" xfId="13277" xr:uid="{00000000-0005-0000-0000-000025830000}"/>
    <cellStyle name="Финансовый 4 7 4 3" xfId="15045" xr:uid="{00000000-0005-0000-0000-000026830000}"/>
    <cellStyle name="Финансовый 4 7 4 3 2" xfId="15935" xr:uid="{00000000-0005-0000-0000-000027830000}"/>
    <cellStyle name="Финансовый 4 7 4 3 3" xfId="19918" xr:uid="{00000000-0005-0000-0000-000028830000}"/>
    <cellStyle name="Финансовый 4 7 4 3 4" xfId="24426" xr:uid="{00000000-0005-0000-0000-000029830000}"/>
    <cellStyle name="Финансовый 4 7 4 3 5" xfId="26847" xr:uid="{00000000-0005-0000-0000-00002A830000}"/>
    <cellStyle name="Финансовый 4 7 4 3 6" xfId="26917" xr:uid="{00000000-0005-0000-0000-00002B830000}"/>
    <cellStyle name="Финансовый 4 7 4 3 7" xfId="23574" xr:uid="{00000000-0005-0000-0000-00002C830000}"/>
    <cellStyle name="Финансовый 4 7 4 3 8" xfId="33091" xr:uid="{00000000-0005-0000-0000-00002D830000}"/>
    <cellStyle name="Финансовый 4 7 4 3 9" xfId="34013" xr:uid="{00000000-0005-0000-0000-00002E830000}"/>
    <cellStyle name="Финансовый 4 7 4 4" xfId="17717" xr:uid="{00000000-0005-0000-0000-00002F830000}"/>
    <cellStyle name="Финансовый 4 7 4 5" xfId="19029" xr:uid="{00000000-0005-0000-0000-000030830000}"/>
    <cellStyle name="Финансовый 4 7 4 5 2" xfId="21986" xr:uid="{00000000-0005-0000-0000-000031830000}"/>
    <cellStyle name="Финансовый 4 7 4 5 3" xfId="28172" xr:uid="{00000000-0005-0000-0000-000032830000}"/>
    <cellStyle name="Финансовый 4 7 4 5 4" xfId="29609" xr:uid="{00000000-0005-0000-0000-000033830000}"/>
    <cellStyle name="Финансовый 4 7 4 5 5" xfId="30915" xr:uid="{00000000-0005-0000-0000-000034830000}"/>
    <cellStyle name="Финансовый 4 7 4 5 6" xfId="34458" xr:uid="{00000000-0005-0000-0000-000035830000}"/>
    <cellStyle name="Финансовый 4 7 4 5 7" xfId="35794" xr:uid="{00000000-0005-0000-0000-000036830000}"/>
    <cellStyle name="Финансовый 4 7 5" xfId="11192" xr:uid="{00000000-0005-0000-0000-000037830000}"/>
    <cellStyle name="Финансовый 4 7 6" xfId="13925" xr:uid="{00000000-0005-0000-0000-000038830000}"/>
    <cellStyle name="Финансовый 4 7 7" xfId="14397" xr:uid="{00000000-0005-0000-0000-000039830000}"/>
    <cellStyle name="Финансовый 4 7 7 2" xfId="16583" xr:uid="{00000000-0005-0000-0000-00003A830000}"/>
    <cellStyle name="Финансовый 4 7 7 3" xfId="20566" xr:uid="{00000000-0005-0000-0000-00003B830000}"/>
    <cellStyle name="Финансовый 4 7 7 4" xfId="23459" xr:uid="{00000000-0005-0000-0000-00003C830000}"/>
    <cellStyle name="Финансовый 4 7 7 5" xfId="25334" xr:uid="{00000000-0005-0000-0000-00003D830000}"/>
    <cellStyle name="Финансовый 4 7 7 6" xfId="21359" xr:uid="{00000000-0005-0000-0000-00003E830000}"/>
    <cellStyle name="Финансовый 4 7 7 7" xfId="27136" xr:uid="{00000000-0005-0000-0000-00003F830000}"/>
    <cellStyle name="Финансовый 4 7 7 8" xfId="33739" xr:uid="{00000000-0005-0000-0000-000040830000}"/>
    <cellStyle name="Финансовый 4 7 7 9" xfId="31391" xr:uid="{00000000-0005-0000-0000-000041830000}"/>
    <cellStyle name="Финансовый 4 7 8" xfId="17069" xr:uid="{00000000-0005-0000-0000-000042830000}"/>
    <cellStyle name="Финансовый 4 7 9" xfId="18381" xr:uid="{00000000-0005-0000-0000-000043830000}"/>
    <cellStyle name="Финансовый 4 7 9 2" xfId="24773" xr:uid="{00000000-0005-0000-0000-000044830000}"/>
    <cellStyle name="Финансовый 4 7 9 3" xfId="27524" xr:uid="{00000000-0005-0000-0000-000045830000}"/>
    <cellStyle name="Финансовый 4 7 9 4" xfId="28961" xr:uid="{00000000-0005-0000-0000-000046830000}"/>
    <cellStyle name="Финансовый 4 7 9 5" xfId="30267" xr:uid="{00000000-0005-0000-0000-000047830000}"/>
    <cellStyle name="Финансовый 4 7 9 6" xfId="35106" xr:uid="{00000000-0005-0000-0000-000048830000}"/>
    <cellStyle name="Финансовый 4 7 9 7" xfId="36442" xr:uid="{00000000-0005-0000-0000-000049830000}"/>
    <cellStyle name="Финансовый 4 8" xfId="220" xr:uid="{00000000-0005-0000-0000-00004A830000}"/>
    <cellStyle name="Финансовый 4 8 2" xfId="395" xr:uid="{00000000-0005-0000-0000-00004B830000}"/>
    <cellStyle name="Финансовый 4 8 2 2" xfId="8052" xr:uid="{00000000-0005-0000-0000-00004C830000}"/>
    <cellStyle name="Финансовый 4 8 2 3" xfId="10303" xr:uid="{00000000-0005-0000-0000-00004D830000}"/>
    <cellStyle name="Финансовый 4 8 3" xfId="1308" xr:uid="{00000000-0005-0000-0000-00004E830000}"/>
    <cellStyle name="Финансовый 4 8 3 2" xfId="8090" xr:uid="{00000000-0005-0000-0000-00004F830000}"/>
    <cellStyle name="Финансовый 4 8 3 2 2" xfId="13690" xr:uid="{00000000-0005-0000-0000-000050830000}"/>
    <cellStyle name="Финансовый 4 8 3 2 3" xfId="14632" xr:uid="{00000000-0005-0000-0000-000051830000}"/>
    <cellStyle name="Финансовый 4 8 3 2 3 2" xfId="16348" xr:uid="{00000000-0005-0000-0000-000052830000}"/>
    <cellStyle name="Финансовый 4 8 3 2 3 3" xfId="20331" xr:uid="{00000000-0005-0000-0000-000053830000}"/>
    <cellStyle name="Финансовый 4 8 3 2 3 4" xfId="22335" xr:uid="{00000000-0005-0000-0000-000054830000}"/>
    <cellStyle name="Финансовый 4 8 3 2 3 5" xfId="27246" xr:uid="{00000000-0005-0000-0000-000055830000}"/>
    <cellStyle name="Финансовый 4 8 3 2 3 6" xfId="26986" xr:uid="{00000000-0005-0000-0000-000056830000}"/>
    <cellStyle name="Финансовый 4 8 3 2 3 7" xfId="22940" xr:uid="{00000000-0005-0000-0000-000057830000}"/>
    <cellStyle name="Финансовый 4 8 3 2 3 8" xfId="33504" xr:uid="{00000000-0005-0000-0000-000058830000}"/>
    <cellStyle name="Финансовый 4 8 3 2 3 9" xfId="32588" xr:uid="{00000000-0005-0000-0000-000059830000}"/>
    <cellStyle name="Финансовый 4 8 3 2 4" xfId="17304" xr:uid="{00000000-0005-0000-0000-00005A830000}"/>
    <cellStyle name="Финансовый 4 8 3 2 5" xfId="18616" xr:uid="{00000000-0005-0000-0000-00005B830000}"/>
    <cellStyle name="Финансовый 4 8 3 2 5 2" xfId="21032" xr:uid="{00000000-0005-0000-0000-00005C830000}"/>
    <cellStyle name="Финансовый 4 8 3 2 5 3" xfId="27759" xr:uid="{00000000-0005-0000-0000-00005D830000}"/>
    <cellStyle name="Финансовый 4 8 3 2 5 4" xfId="29196" xr:uid="{00000000-0005-0000-0000-00005E830000}"/>
    <cellStyle name="Финансовый 4 8 3 2 5 5" xfId="30502" xr:uid="{00000000-0005-0000-0000-00005F830000}"/>
    <cellStyle name="Финансовый 4 8 3 2 5 6" xfId="34871" xr:uid="{00000000-0005-0000-0000-000060830000}"/>
    <cellStyle name="Финансовый 4 8 3 2 5 7" xfId="36207" xr:uid="{00000000-0005-0000-0000-000061830000}"/>
    <cellStyle name="Финансовый 4 8 3 3" xfId="12590" xr:uid="{00000000-0005-0000-0000-000062830000}"/>
    <cellStyle name="Финансовый 4 8 3 3 2" xfId="13042" xr:uid="{00000000-0005-0000-0000-000063830000}"/>
    <cellStyle name="Финансовый 4 8 3 3 3" xfId="15280" xr:uid="{00000000-0005-0000-0000-000064830000}"/>
    <cellStyle name="Финансовый 4 8 3 3 3 2" xfId="15700" xr:uid="{00000000-0005-0000-0000-000065830000}"/>
    <cellStyle name="Финансовый 4 8 3 3 3 3" xfId="19683" xr:uid="{00000000-0005-0000-0000-000066830000}"/>
    <cellStyle name="Финансовый 4 8 3 3 3 4" xfId="21055" xr:uid="{00000000-0005-0000-0000-000067830000}"/>
    <cellStyle name="Финансовый 4 8 3 3 3 5" xfId="25769" xr:uid="{00000000-0005-0000-0000-000068830000}"/>
    <cellStyle name="Финансовый 4 8 3 3 3 6" xfId="22625" xr:uid="{00000000-0005-0000-0000-000069830000}"/>
    <cellStyle name="Финансовый 4 8 3 3 3 7" xfId="23272" xr:uid="{00000000-0005-0000-0000-00006A830000}"/>
    <cellStyle name="Финансовый 4 8 3 3 3 8" xfId="32856" xr:uid="{00000000-0005-0000-0000-00006B830000}"/>
    <cellStyle name="Финансовый 4 8 3 3 3 9" xfId="32402" xr:uid="{00000000-0005-0000-0000-00006C830000}"/>
    <cellStyle name="Финансовый 4 8 3 3 4" xfId="17952" xr:uid="{00000000-0005-0000-0000-00006D830000}"/>
    <cellStyle name="Финансовый 4 8 3 3 5" xfId="19264" xr:uid="{00000000-0005-0000-0000-00006E830000}"/>
    <cellStyle name="Финансовый 4 8 3 3 5 2" xfId="22078" xr:uid="{00000000-0005-0000-0000-00006F830000}"/>
    <cellStyle name="Финансовый 4 8 3 3 5 3" xfId="28407" xr:uid="{00000000-0005-0000-0000-000070830000}"/>
    <cellStyle name="Финансовый 4 8 3 3 5 4" xfId="29844" xr:uid="{00000000-0005-0000-0000-000071830000}"/>
    <cellStyle name="Финансовый 4 8 3 3 5 5" xfId="31150" xr:uid="{00000000-0005-0000-0000-000072830000}"/>
    <cellStyle name="Финансовый 4 8 3 3 5 6" xfId="34223" xr:uid="{00000000-0005-0000-0000-000073830000}"/>
    <cellStyle name="Финансовый 4 8 3 3 5 7" xfId="35559" xr:uid="{00000000-0005-0000-0000-000074830000}"/>
    <cellStyle name="Финансовый 4 8 4" xfId="10128" xr:uid="{00000000-0005-0000-0000-000075830000}"/>
    <cellStyle name="Финансовый 4 8 4 2" xfId="13276" xr:uid="{00000000-0005-0000-0000-000076830000}"/>
    <cellStyle name="Финансовый 4 8 4 3" xfId="15046" xr:uid="{00000000-0005-0000-0000-000077830000}"/>
    <cellStyle name="Финансовый 4 8 4 3 2" xfId="15934" xr:uid="{00000000-0005-0000-0000-000078830000}"/>
    <cellStyle name="Финансовый 4 8 4 3 3" xfId="19917" xr:uid="{00000000-0005-0000-0000-000079830000}"/>
    <cellStyle name="Финансовый 4 8 4 3 4" xfId="24206" xr:uid="{00000000-0005-0000-0000-00007A830000}"/>
    <cellStyle name="Финансовый 4 8 4 3 5" xfId="25939" xr:uid="{00000000-0005-0000-0000-00007B830000}"/>
    <cellStyle name="Финансовый 4 8 4 3 6" xfId="25893" xr:uid="{00000000-0005-0000-0000-00007C830000}"/>
    <cellStyle name="Финансовый 4 8 4 3 7" xfId="22979" xr:uid="{00000000-0005-0000-0000-00007D830000}"/>
    <cellStyle name="Финансовый 4 8 4 3 8" xfId="33090" xr:uid="{00000000-0005-0000-0000-00007E830000}"/>
    <cellStyle name="Финансовый 4 8 4 3 9" xfId="32594" xr:uid="{00000000-0005-0000-0000-00007F830000}"/>
    <cellStyle name="Финансовый 4 8 4 4" xfId="17718" xr:uid="{00000000-0005-0000-0000-000080830000}"/>
    <cellStyle name="Финансовый 4 8 4 5" xfId="19030" xr:uid="{00000000-0005-0000-0000-000081830000}"/>
    <cellStyle name="Финансовый 4 8 4 5 2" xfId="21929" xr:uid="{00000000-0005-0000-0000-000082830000}"/>
    <cellStyle name="Финансовый 4 8 4 5 3" xfId="28173" xr:uid="{00000000-0005-0000-0000-000083830000}"/>
    <cellStyle name="Финансовый 4 8 4 5 4" xfId="29610" xr:uid="{00000000-0005-0000-0000-000084830000}"/>
    <cellStyle name="Финансовый 4 8 4 5 5" xfId="30916" xr:uid="{00000000-0005-0000-0000-000085830000}"/>
    <cellStyle name="Финансовый 4 8 4 5 6" xfId="34457" xr:uid="{00000000-0005-0000-0000-000086830000}"/>
    <cellStyle name="Финансовый 4 8 4 5 7" xfId="35793" xr:uid="{00000000-0005-0000-0000-000087830000}"/>
    <cellStyle name="Финансовый 4 8 5" xfId="11193" xr:uid="{00000000-0005-0000-0000-000088830000}"/>
    <cellStyle name="Финансовый 4 8 6" xfId="13924" xr:uid="{00000000-0005-0000-0000-000089830000}"/>
    <cellStyle name="Финансовый 4 8 7" xfId="14398" xr:uid="{00000000-0005-0000-0000-00008A830000}"/>
    <cellStyle name="Финансовый 4 8 7 2" xfId="16582" xr:uid="{00000000-0005-0000-0000-00008B830000}"/>
    <cellStyle name="Финансовый 4 8 7 3" xfId="20565" xr:uid="{00000000-0005-0000-0000-00008C830000}"/>
    <cellStyle name="Финансовый 4 8 7 4" xfId="25385" xr:uid="{00000000-0005-0000-0000-00008D830000}"/>
    <cellStyle name="Финансовый 4 8 7 5" xfId="24370" xr:uid="{00000000-0005-0000-0000-00008E830000}"/>
    <cellStyle name="Финансовый 4 8 7 6" xfId="28657" xr:uid="{00000000-0005-0000-0000-00008F830000}"/>
    <cellStyle name="Финансовый 4 8 7 7" xfId="30057" xr:uid="{00000000-0005-0000-0000-000090830000}"/>
    <cellStyle name="Финансовый 4 8 7 8" xfId="33738" xr:uid="{00000000-0005-0000-0000-000091830000}"/>
    <cellStyle name="Финансовый 4 8 7 9" xfId="32360" xr:uid="{00000000-0005-0000-0000-000092830000}"/>
    <cellStyle name="Финансовый 4 8 8" xfId="17070" xr:uid="{00000000-0005-0000-0000-000093830000}"/>
    <cellStyle name="Финансовый 4 8 9" xfId="18382" xr:uid="{00000000-0005-0000-0000-000094830000}"/>
    <cellStyle name="Финансовый 4 8 9 2" xfId="24393" xr:uid="{00000000-0005-0000-0000-000095830000}"/>
    <cellStyle name="Финансовый 4 8 9 3" xfId="27525" xr:uid="{00000000-0005-0000-0000-000096830000}"/>
    <cellStyle name="Финансовый 4 8 9 4" xfId="28962" xr:uid="{00000000-0005-0000-0000-000097830000}"/>
    <cellStyle name="Финансовый 4 8 9 5" xfId="30268" xr:uid="{00000000-0005-0000-0000-000098830000}"/>
    <cellStyle name="Финансовый 4 8 9 6" xfId="35105" xr:uid="{00000000-0005-0000-0000-000099830000}"/>
    <cellStyle name="Финансовый 4 8 9 7" xfId="36441" xr:uid="{00000000-0005-0000-0000-00009A830000}"/>
    <cellStyle name="Финансовый 4 9" xfId="221" xr:uid="{00000000-0005-0000-0000-00009B830000}"/>
    <cellStyle name="Финансовый 4 9 2" xfId="396" xr:uid="{00000000-0005-0000-0000-00009C830000}"/>
    <cellStyle name="Финансовый 4 9 2 2" xfId="7746" xr:uid="{00000000-0005-0000-0000-00009D830000}"/>
    <cellStyle name="Финансовый 4 9 2 3" xfId="10304" xr:uid="{00000000-0005-0000-0000-00009E830000}"/>
    <cellStyle name="Финансовый 4 9 3" xfId="1309" xr:uid="{00000000-0005-0000-0000-00009F830000}"/>
    <cellStyle name="Финансовый 4 9 3 2" xfId="7940" xr:uid="{00000000-0005-0000-0000-0000A0830000}"/>
    <cellStyle name="Финансовый 4 9 3 2 2" xfId="13737" xr:uid="{00000000-0005-0000-0000-0000A1830000}"/>
    <cellStyle name="Финансовый 4 9 3 2 3" xfId="14585" xr:uid="{00000000-0005-0000-0000-0000A2830000}"/>
    <cellStyle name="Финансовый 4 9 3 2 3 2" xfId="16395" xr:uid="{00000000-0005-0000-0000-0000A3830000}"/>
    <cellStyle name="Финансовый 4 9 3 2 3 3" xfId="20378" xr:uid="{00000000-0005-0000-0000-0000A4830000}"/>
    <cellStyle name="Финансовый 4 9 3 2 3 4" xfId="23282" xr:uid="{00000000-0005-0000-0000-0000A5830000}"/>
    <cellStyle name="Финансовый 4 9 3 2 3 5" xfId="25846" xr:uid="{00000000-0005-0000-0000-0000A6830000}"/>
    <cellStyle name="Финансовый 4 9 3 2 3 6" xfId="21417" xr:uid="{00000000-0005-0000-0000-0000A7830000}"/>
    <cellStyle name="Финансовый 4 9 3 2 3 7" xfId="28663" xr:uid="{00000000-0005-0000-0000-0000A8830000}"/>
    <cellStyle name="Финансовый 4 9 3 2 3 8" xfId="33551" xr:uid="{00000000-0005-0000-0000-0000A9830000}"/>
    <cellStyle name="Финансовый 4 9 3 2 3 9" xfId="31668" xr:uid="{00000000-0005-0000-0000-0000AA830000}"/>
    <cellStyle name="Финансовый 4 9 3 2 4" xfId="17257" xr:uid="{00000000-0005-0000-0000-0000AB830000}"/>
    <cellStyle name="Финансовый 4 9 3 2 5" xfId="18569" xr:uid="{00000000-0005-0000-0000-0000AC830000}"/>
    <cellStyle name="Финансовый 4 9 3 2 5 2" xfId="23554" xr:uid="{00000000-0005-0000-0000-0000AD830000}"/>
    <cellStyle name="Финансовый 4 9 3 2 5 3" xfId="27712" xr:uid="{00000000-0005-0000-0000-0000AE830000}"/>
    <cellStyle name="Финансовый 4 9 3 2 5 4" xfId="29149" xr:uid="{00000000-0005-0000-0000-0000AF830000}"/>
    <cellStyle name="Финансовый 4 9 3 2 5 5" xfId="30455" xr:uid="{00000000-0005-0000-0000-0000B0830000}"/>
    <cellStyle name="Финансовый 4 9 3 2 5 6" xfId="34918" xr:uid="{00000000-0005-0000-0000-0000B1830000}"/>
    <cellStyle name="Финансовый 4 9 3 2 5 7" xfId="36254" xr:uid="{00000000-0005-0000-0000-0000B2830000}"/>
    <cellStyle name="Финансовый 4 9 3 3" xfId="12543" xr:uid="{00000000-0005-0000-0000-0000B3830000}"/>
    <cellStyle name="Финансовый 4 9 3 3 2" xfId="13089" xr:uid="{00000000-0005-0000-0000-0000B4830000}"/>
    <cellStyle name="Финансовый 4 9 3 3 3" xfId="15233" xr:uid="{00000000-0005-0000-0000-0000B5830000}"/>
    <cellStyle name="Финансовый 4 9 3 3 3 2" xfId="15747" xr:uid="{00000000-0005-0000-0000-0000B6830000}"/>
    <cellStyle name="Финансовый 4 9 3 3 3 3" xfId="19730" xr:uid="{00000000-0005-0000-0000-0000B7830000}"/>
    <cellStyle name="Финансовый 4 9 3 3 3 4" xfId="24522" xr:uid="{00000000-0005-0000-0000-0000B8830000}"/>
    <cellStyle name="Финансовый 4 9 3 3 3 5" xfId="26478" xr:uid="{00000000-0005-0000-0000-0000B9830000}"/>
    <cellStyle name="Финансовый 4 9 3 3 3 6" xfId="22243" xr:uid="{00000000-0005-0000-0000-0000BA830000}"/>
    <cellStyle name="Финансовый 4 9 3 3 3 7" xfId="28676" xr:uid="{00000000-0005-0000-0000-0000BB830000}"/>
    <cellStyle name="Финансовый 4 9 3 3 3 8" xfId="32903" xr:uid="{00000000-0005-0000-0000-0000BC830000}"/>
    <cellStyle name="Финансовый 4 9 3 3 3 9" xfId="31581" xr:uid="{00000000-0005-0000-0000-0000BD830000}"/>
    <cellStyle name="Финансовый 4 9 3 3 4" xfId="17905" xr:uid="{00000000-0005-0000-0000-0000BE830000}"/>
    <cellStyle name="Финансовый 4 9 3 3 5" xfId="19217" xr:uid="{00000000-0005-0000-0000-0000BF830000}"/>
    <cellStyle name="Финансовый 4 9 3 3 5 2" xfId="23406" xr:uid="{00000000-0005-0000-0000-0000C0830000}"/>
    <cellStyle name="Финансовый 4 9 3 3 5 3" xfId="28360" xr:uid="{00000000-0005-0000-0000-0000C1830000}"/>
    <cellStyle name="Финансовый 4 9 3 3 5 4" xfId="29797" xr:uid="{00000000-0005-0000-0000-0000C2830000}"/>
    <cellStyle name="Финансовый 4 9 3 3 5 5" xfId="31103" xr:uid="{00000000-0005-0000-0000-0000C3830000}"/>
    <cellStyle name="Финансовый 4 9 3 3 5 6" xfId="34270" xr:uid="{00000000-0005-0000-0000-0000C4830000}"/>
    <cellStyle name="Финансовый 4 9 3 3 5 7" xfId="35606" xr:uid="{00000000-0005-0000-0000-0000C5830000}"/>
    <cellStyle name="Финансовый 4 9 4" xfId="10129" xr:uid="{00000000-0005-0000-0000-0000C6830000}"/>
    <cellStyle name="Финансовый 4 9 4 2" xfId="13275" xr:uid="{00000000-0005-0000-0000-0000C7830000}"/>
    <cellStyle name="Финансовый 4 9 4 3" xfId="15047" xr:uid="{00000000-0005-0000-0000-0000C8830000}"/>
    <cellStyle name="Финансовый 4 9 4 3 2" xfId="15933" xr:uid="{00000000-0005-0000-0000-0000C9830000}"/>
    <cellStyle name="Финансовый 4 9 4 3 3" xfId="19916" xr:uid="{00000000-0005-0000-0000-0000CA830000}"/>
    <cellStyle name="Финансовый 4 9 4 3 4" xfId="24019" xr:uid="{00000000-0005-0000-0000-0000CB830000}"/>
    <cellStyle name="Финансовый 4 9 4 3 5" xfId="24702" xr:uid="{00000000-0005-0000-0000-0000CC830000}"/>
    <cellStyle name="Финансовый 4 9 4 3 6" xfId="23670" xr:uid="{00000000-0005-0000-0000-0000CD830000}"/>
    <cellStyle name="Финансовый 4 9 4 3 7" xfId="27123" xr:uid="{00000000-0005-0000-0000-0000CE830000}"/>
    <cellStyle name="Финансовый 4 9 4 3 8" xfId="33089" xr:uid="{00000000-0005-0000-0000-0000CF830000}"/>
    <cellStyle name="Финансовый 4 9 4 3 9" xfId="34011" xr:uid="{00000000-0005-0000-0000-0000D0830000}"/>
    <cellStyle name="Финансовый 4 9 4 4" xfId="17719" xr:uid="{00000000-0005-0000-0000-0000D1830000}"/>
    <cellStyle name="Финансовый 4 9 4 5" xfId="19031" xr:uid="{00000000-0005-0000-0000-0000D2830000}"/>
    <cellStyle name="Финансовый 4 9 4 5 2" xfId="21826" xr:uid="{00000000-0005-0000-0000-0000D3830000}"/>
    <cellStyle name="Финансовый 4 9 4 5 3" xfId="28174" xr:uid="{00000000-0005-0000-0000-0000D4830000}"/>
    <cellStyle name="Финансовый 4 9 4 5 4" xfId="29611" xr:uid="{00000000-0005-0000-0000-0000D5830000}"/>
    <cellStyle name="Финансовый 4 9 4 5 5" xfId="30917" xr:uid="{00000000-0005-0000-0000-0000D6830000}"/>
    <cellStyle name="Финансовый 4 9 4 5 6" xfId="34456" xr:uid="{00000000-0005-0000-0000-0000D7830000}"/>
    <cellStyle name="Финансовый 4 9 4 5 7" xfId="35792" xr:uid="{00000000-0005-0000-0000-0000D8830000}"/>
    <cellStyle name="Финансовый 4 9 5" xfId="11194" xr:uid="{00000000-0005-0000-0000-0000D9830000}"/>
    <cellStyle name="Финансовый 4 9 6" xfId="13923" xr:uid="{00000000-0005-0000-0000-0000DA830000}"/>
    <cellStyle name="Финансовый 4 9 7" xfId="14399" xr:uid="{00000000-0005-0000-0000-0000DB830000}"/>
    <cellStyle name="Финансовый 4 9 7 2" xfId="16581" xr:uid="{00000000-0005-0000-0000-0000DC830000}"/>
    <cellStyle name="Финансовый 4 9 7 3" xfId="20564" xr:uid="{00000000-0005-0000-0000-0000DD830000}"/>
    <cellStyle name="Финансовый 4 9 7 4" xfId="23255" xr:uid="{00000000-0005-0000-0000-0000DE830000}"/>
    <cellStyle name="Финансовый 4 9 7 5" xfId="25279" xr:uid="{00000000-0005-0000-0000-0000DF830000}"/>
    <cellStyle name="Финансовый 4 9 7 6" xfId="20857" xr:uid="{00000000-0005-0000-0000-0000E0830000}"/>
    <cellStyle name="Финансовый 4 9 7 7" xfId="23575" xr:uid="{00000000-0005-0000-0000-0000E1830000}"/>
    <cellStyle name="Финансовый 4 9 7 8" xfId="33737" xr:uid="{00000000-0005-0000-0000-0000E2830000}"/>
    <cellStyle name="Финансовый 4 9 7 9" xfId="32639" xr:uid="{00000000-0005-0000-0000-0000E3830000}"/>
    <cellStyle name="Финансовый 4 9 8" xfId="17071" xr:uid="{00000000-0005-0000-0000-0000E4830000}"/>
    <cellStyle name="Финансовый 4 9 9" xfId="18383" xr:uid="{00000000-0005-0000-0000-0000E5830000}"/>
    <cellStyle name="Финансовый 4 9 9 2" xfId="21031" xr:uid="{00000000-0005-0000-0000-0000E6830000}"/>
    <cellStyle name="Финансовый 4 9 9 3" xfId="27526" xr:uid="{00000000-0005-0000-0000-0000E7830000}"/>
    <cellStyle name="Финансовый 4 9 9 4" xfId="28963" xr:uid="{00000000-0005-0000-0000-0000E8830000}"/>
    <cellStyle name="Финансовый 4 9 9 5" xfId="30269" xr:uid="{00000000-0005-0000-0000-0000E9830000}"/>
    <cellStyle name="Финансовый 4 9 9 6" xfId="35104" xr:uid="{00000000-0005-0000-0000-0000EA830000}"/>
    <cellStyle name="Финансовый 4 9 9 7" xfId="36440" xr:uid="{00000000-0005-0000-0000-0000EB830000}"/>
    <cellStyle name="Финансовый 5" xfId="208" xr:uid="{00000000-0005-0000-0000-0000EC830000}"/>
    <cellStyle name="Финансовый 5 10" xfId="280" xr:uid="{00000000-0005-0000-0000-0000ED830000}"/>
    <cellStyle name="Финансовый 5 10 2" xfId="616" xr:uid="{00000000-0005-0000-0000-0000EE830000}"/>
    <cellStyle name="Финансовый 5 10 2 2" xfId="9203" xr:uid="{00000000-0005-0000-0000-0000EF830000}"/>
    <cellStyle name="Финансовый 5 10 2 3" xfId="10524" xr:uid="{00000000-0005-0000-0000-0000F0830000}"/>
    <cellStyle name="Финансовый 5 10 3" xfId="1372" xr:uid="{00000000-0005-0000-0000-0000F1830000}"/>
    <cellStyle name="Финансовый 5 10 3 2" xfId="7787" xr:uid="{00000000-0005-0000-0000-0000F2830000}"/>
    <cellStyle name="Финансовый 5 10 3 2 2" xfId="13773" xr:uid="{00000000-0005-0000-0000-0000F3830000}"/>
    <cellStyle name="Финансовый 5 10 3 2 3" xfId="14549" xr:uid="{00000000-0005-0000-0000-0000F4830000}"/>
    <cellStyle name="Финансовый 5 10 3 2 3 2" xfId="16431" xr:uid="{00000000-0005-0000-0000-0000F5830000}"/>
    <cellStyle name="Финансовый 5 10 3 2 3 3" xfId="20414" xr:uid="{00000000-0005-0000-0000-0000F6830000}"/>
    <cellStyle name="Финансовый 5 10 3 2 3 4" xfId="25096" xr:uid="{00000000-0005-0000-0000-0000F7830000}"/>
    <cellStyle name="Финансовый 5 10 3 2 3 5" xfId="27065" xr:uid="{00000000-0005-0000-0000-0000F8830000}"/>
    <cellStyle name="Финансовый 5 10 3 2 3 6" xfId="26198" xr:uid="{00000000-0005-0000-0000-0000F9830000}"/>
    <cellStyle name="Финансовый 5 10 3 2 3 7" xfId="23467" xr:uid="{00000000-0005-0000-0000-0000FA830000}"/>
    <cellStyle name="Финансовый 5 10 3 2 3 8" xfId="33587" xr:uid="{00000000-0005-0000-0000-0000FB830000}"/>
    <cellStyle name="Финансовый 5 10 3 2 3 9" xfId="31502" xr:uid="{00000000-0005-0000-0000-0000FC830000}"/>
    <cellStyle name="Финансовый 5 10 3 2 4" xfId="17221" xr:uid="{00000000-0005-0000-0000-0000FD830000}"/>
    <cellStyle name="Финансовый 5 10 3 2 5" xfId="18533" xr:uid="{00000000-0005-0000-0000-0000FE830000}"/>
    <cellStyle name="Финансовый 5 10 3 2 5 2" xfId="25045" xr:uid="{00000000-0005-0000-0000-0000FF830000}"/>
    <cellStyle name="Финансовый 5 10 3 2 5 3" xfId="27676" xr:uid="{00000000-0005-0000-0000-000000840000}"/>
    <cellStyle name="Финансовый 5 10 3 2 5 4" xfId="29113" xr:uid="{00000000-0005-0000-0000-000001840000}"/>
    <cellStyle name="Финансовый 5 10 3 2 5 5" xfId="30419" xr:uid="{00000000-0005-0000-0000-000002840000}"/>
    <cellStyle name="Финансовый 5 10 3 2 5 6" xfId="34954" xr:uid="{00000000-0005-0000-0000-000003840000}"/>
    <cellStyle name="Финансовый 5 10 3 2 5 7" xfId="36290" xr:uid="{00000000-0005-0000-0000-000004840000}"/>
    <cellStyle name="Финансовый 5 10 3 3" xfId="12507" xr:uid="{00000000-0005-0000-0000-000005840000}"/>
    <cellStyle name="Финансовый 5 10 3 3 2" xfId="13125" xr:uid="{00000000-0005-0000-0000-000006840000}"/>
    <cellStyle name="Финансовый 5 10 3 3 3" xfId="15197" xr:uid="{00000000-0005-0000-0000-000007840000}"/>
    <cellStyle name="Финансовый 5 10 3 3 3 2" xfId="15783" xr:uid="{00000000-0005-0000-0000-000008840000}"/>
    <cellStyle name="Финансовый 5 10 3 3 3 3" xfId="19766" xr:uid="{00000000-0005-0000-0000-000009840000}"/>
    <cellStyle name="Финансовый 5 10 3 3 3 4" xfId="22536" xr:uid="{00000000-0005-0000-0000-00000A840000}"/>
    <cellStyle name="Финансовый 5 10 3 3 3 5" xfId="26983" xr:uid="{00000000-0005-0000-0000-00000B840000}"/>
    <cellStyle name="Финансовый 5 10 3 3 3 6" xfId="21789" xr:uid="{00000000-0005-0000-0000-00000C840000}"/>
    <cellStyle name="Финансовый 5 10 3 3 3 7" xfId="24644" xr:uid="{00000000-0005-0000-0000-00000D840000}"/>
    <cellStyle name="Финансовый 5 10 3 3 3 8" xfId="32939" xr:uid="{00000000-0005-0000-0000-00000E840000}"/>
    <cellStyle name="Финансовый 5 10 3 3 3 9" xfId="31747" xr:uid="{00000000-0005-0000-0000-00000F840000}"/>
    <cellStyle name="Финансовый 5 10 3 3 4" xfId="17869" xr:uid="{00000000-0005-0000-0000-000010840000}"/>
    <cellStyle name="Финансовый 5 10 3 3 5" xfId="19181" xr:uid="{00000000-0005-0000-0000-000011840000}"/>
    <cellStyle name="Финансовый 5 10 3 3 5 2" xfId="21458" xr:uid="{00000000-0005-0000-0000-000012840000}"/>
    <cellStyle name="Финансовый 5 10 3 3 5 3" xfId="28324" xr:uid="{00000000-0005-0000-0000-000013840000}"/>
    <cellStyle name="Финансовый 5 10 3 3 5 4" xfId="29761" xr:uid="{00000000-0005-0000-0000-000014840000}"/>
    <cellStyle name="Финансовый 5 10 3 3 5 5" xfId="31067" xr:uid="{00000000-0005-0000-0000-000015840000}"/>
    <cellStyle name="Финансовый 5 10 3 3 5 6" xfId="34306" xr:uid="{00000000-0005-0000-0000-000016840000}"/>
    <cellStyle name="Финансовый 5 10 3 3 5 7" xfId="35642" xr:uid="{00000000-0005-0000-0000-000017840000}"/>
    <cellStyle name="Финансовый 5 10 4" xfId="10188" xr:uid="{00000000-0005-0000-0000-000018840000}"/>
    <cellStyle name="Финансовый 5 10 4 2" xfId="13249" xr:uid="{00000000-0005-0000-0000-000019840000}"/>
    <cellStyle name="Финансовый 5 10 4 3" xfId="15073" xr:uid="{00000000-0005-0000-0000-00001A840000}"/>
    <cellStyle name="Финансовый 5 10 4 3 2" xfId="15907" xr:uid="{00000000-0005-0000-0000-00001B840000}"/>
    <cellStyle name="Финансовый 5 10 4 3 3" xfId="19890" xr:uid="{00000000-0005-0000-0000-00001C840000}"/>
    <cellStyle name="Финансовый 5 10 4 3 4" xfId="22956" xr:uid="{00000000-0005-0000-0000-00001D840000}"/>
    <cellStyle name="Финансовый 5 10 4 3 5" xfId="26167" xr:uid="{00000000-0005-0000-0000-00001E840000}"/>
    <cellStyle name="Финансовый 5 10 4 3 6" xfId="22102" xr:uid="{00000000-0005-0000-0000-00001F840000}"/>
    <cellStyle name="Финансовый 5 10 4 3 7" xfId="22200" xr:uid="{00000000-0005-0000-0000-000020840000}"/>
    <cellStyle name="Финансовый 5 10 4 3 8" xfId="33063" xr:uid="{00000000-0005-0000-0000-000021840000}"/>
    <cellStyle name="Финансовый 5 10 4 3 9" xfId="32270" xr:uid="{00000000-0005-0000-0000-000022840000}"/>
    <cellStyle name="Финансовый 5 10 4 4" xfId="17745" xr:uid="{00000000-0005-0000-0000-000023840000}"/>
    <cellStyle name="Финансовый 5 10 4 5" xfId="19057" xr:uid="{00000000-0005-0000-0000-000024840000}"/>
    <cellStyle name="Финансовый 5 10 4 5 2" xfId="22153" xr:uid="{00000000-0005-0000-0000-000025840000}"/>
    <cellStyle name="Финансовый 5 10 4 5 3" xfId="28200" xr:uid="{00000000-0005-0000-0000-000026840000}"/>
    <cellStyle name="Финансовый 5 10 4 5 4" xfId="29637" xr:uid="{00000000-0005-0000-0000-000027840000}"/>
    <cellStyle name="Финансовый 5 10 4 5 5" xfId="30943" xr:uid="{00000000-0005-0000-0000-000028840000}"/>
    <cellStyle name="Финансовый 5 10 4 5 6" xfId="34430" xr:uid="{00000000-0005-0000-0000-000029840000}"/>
    <cellStyle name="Финансовый 5 10 4 5 7" xfId="35766" xr:uid="{00000000-0005-0000-0000-00002A840000}"/>
    <cellStyle name="Финансовый 5 10 5" xfId="11257" xr:uid="{00000000-0005-0000-0000-00002B840000}"/>
    <cellStyle name="Финансовый 5 10 6" xfId="13897" xr:uid="{00000000-0005-0000-0000-00002C840000}"/>
    <cellStyle name="Финансовый 5 10 7" xfId="14425" xr:uid="{00000000-0005-0000-0000-00002D840000}"/>
    <cellStyle name="Финансовый 5 10 7 2" xfId="16555" xr:uid="{00000000-0005-0000-0000-00002E840000}"/>
    <cellStyle name="Финансовый 5 10 7 3" xfId="20538" xr:uid="{00000000-0005-0000-0000-00002F840000}"/>
    <cellStyle name="Финансовый 5 10 7 4" xfId="22483" xr:uid="{00000000-0005-0000-0000-000030840000}"/>
    <cellStyle name="Финансовый 5 10 7 5" xfId="22225" xr:uid="{00000000-0005-0000-0000-000031840000}"/>
    <cellStyle name="Финансовый 5 10 7 6" xfId="28624" xr:uid="{00000000-0005-0000-0000-000032840000}"/>
    <cellStyle name="Финансовый 5 10 7 7" xfId="30055" xr:uid="{00000000-0005-0000-0000-000033840000}"/>
    <cellStyle name="Финансовый 5 10 7 8" xfId="33711" xr:uid="{00000000-0005-0000-0000-000034840000}"/>
    <cellStyle name="Финансовый 5 10 7 9" xfId="31520" xr:uid="{00000000-0005-0000-0000-000035840000}"/>
    <cellStyle name="Финансовый 5 10 8" xfId="17097" xr:uid="{00000000-0005-0000-0000-000036840000}"/>
    <cellStyle name="Финансовый 5 10 9" xfId="18409" xr:uid="{00000000-0005-0000-0000-000037840000}"/>
    <cellStyle name="Финансовый 5 10 9 2" xfId="22474" xr:uid="{00000000-0005-0000-0000-000038840000}"/>
    <cellStyle name="Финансовый 5 10 9 3" xfId="27552" xr:uid="{00000000-0005-0000-0000-000039840000}"/>
    <cellStyle name="Финансовый 5 10 9 4" xfId="28989" xr:uid="{00000000-0005-0000-0000-00003A840000}"/>
    <cellStyle name="Финансовый 5 10 9 5" xfId="30295" xr:uid="{00000000-0005-0000-0000-00003B840000}"/>
    <cellStyle name="Финансовый 5 10 9 6" xfId="35078" xr:uid="{00000000-0005-0000-0000-00003C840000}"/>
    <cellStyle name="Финансовый 5 10 9 7" xfId="36414" xr:uid="{00000000-0005-0000-0000-00003D840000}"/>
    <cellStyle name="Финансовый 5 11" xfId="338" xr:uid="{00000000-0005-0000-0000-00003E840000}"/>
    <cellStyle name="Финансовый 5 11 2" xfId="642" xr:uid="{00000000-0005-0000-0000-00003F840000}"/>
    <cellStyle name="Финансовый 5 11 2 2" xfId="8954" xr:uid="{00000000-0005-0000-0000-000040840000}"/>
    <cellStyle name="Финансовый 5 11 2 3" xfId="10550" xr:uid="{00000000-0005-0000-0000-000041840000}"/>
    <cellStyle name="Финансовый 5 11 3" xfId="1622" xr:uid="{00000000-0005-0000-0000-000042840000}"/>
    <cellStyle name="Финансовый 5 11 3 2" xfId="8106" xr:uid="{00000000-0005-0000-0000-000043840000}"/>
    <cellStyle name="Финансовый 5 11 3 2 2" xfId="13683" xr:uid="{00000000-0005-0000-0000-000044840000}"/>
    <cellStyle name="Финансовый 5 11 3 2 3" xfId="14639" xr:uid="{00000000-0005-0000-0000-000045840000}"/>
    <cellStyle name="Финансовый 5 11 3 2 3 2" xfId="16341" xr:uid="{00000000-0005-0000-0000-000046840000}"/>
    <cellStyle name="Финансовый 5 11 3 2 3 3" xfId="20324" xr:uid="{00000000-0005-0000-0000-000047840000}"/>
    <cellStyle name="Финансовый 5 11 3 2 3 4" xfId="23547" xr:uid="{00000000-0005-0000-0000-000048840000}"/>
    <cellStyle name="Финансовый 5 11 3 2 3 5" xfId="25549" xr:uid="{00000000-0005-0000-0000-000049840000}"/>
    <cellStyle name="Финансовый 5 11 3 2 3 6" xfId="26728" xr:uid="{00000000-0005-0000-0000-00004A840000}"/>
    <cellStyle name="Финансовый 5 11 3 2 3 7" xfId="26885" xr:uid="{00000000-0005-0000-0000-00004B840000}"/>
    <cellStyle name="Финансовый 5 11 3 2 3 8" xfId="33497" xr:uid="{00000000-0005-0000-0000-00004C840000}"/>
    <cellStyle name="Финансовый 5 11 3 2 3 9" xfId="32451" xr:uid="{00000000-0005-0000-0000-00004D840000}"/>
    <cellStyle name="Финансовый 5 11 3 2 4" xfId="17311" xr:uid="{00000000-0005-0000-0000-00004E840000}"/>
    <cellStyle name="Финансовый 5 11 3 2 5" xfId="18623" xr:uid="{00000000-0005-0000-0000-00004F840000}"/>
    <cellStyle name="Финансовый 5 11 3 2 5 2" xfId="21712" xr:uid="{00000000-0005-0000-0000-000050840000}"/>
    <cellStyle name="Финансовый 5 11 3 2 5 3" xfId="27766" xr:uid="{00000000-0005-0000-0000-000051840000}"/>
    <cellStyle name="Финансовый 5 11 3 2 5 4" xfId="29203" xr:uid="{00000000-0005-0000-0000-000052840000}"/>
    <cellStyle name="Финансовый 5 11 3 2 5 5" xfId="30509" xr:uid="{00000000-0005-0000-0000-000053840000}"/>
    <cellStyle name="Финансовый 5 11 3 2 5 6" xfId="34864" xr:uid="{00000000-0005-0000-0000-000054840000}"/>
    <cellStyle name="Финансовый 5 11 3 2 5 7" xfId="36200" xr:uid="{00000000-0005-0000-0000-000055840000}"/>
    <cellStyle name="Финансовый 5 11 3 3" xfId="12597" xr:uid="{00000000-0005-0000-0000-000056840000}"/>
    <cellStyle name="Финансовый 5 11 3 3 2" xfId="13035" xr:uid="{00000000-0005-0000-0000-000057840000}"/>
    <cellStyle name="Финансовый 5 11 3 3 3" xfId="15287" xr:uid="{00000000-0005-0000-0000-000058840000}"/>
    <cellStyle name="Финансовый 5 11 3 3 3 2" xfId="15693" xr:uid="{00000000-0005-0000-0000-000059840000}"/>
    <cellStyle name="Финансовый 5 11 3 3 3 3" xfId="19676" xr:uid="{00000000-0005-0000-0000-00005A840000}"/>
    <cellStyle name="Финансовый 5 11 3 3 3 4" xfId="21833" xr:uid="{00000000-0005-0000-0000-00005B840000}"/>
    <cellStyle name="Финансовый 5 11 3 3 3 5" xfId="26619" xr:uid="{00000000-0005-0000-0000-00005C840000}"/>
    <cellStyle name="Финансовый 5 11 3 3 3 6" xfId="22775" xr:uid="{00000000-0005-0000-0000-00005D840000}"/>
    <cellStyle name="Финансовый 5 11 3 3 3 7" xfId="26631" xr:uid="{00000000-0005-0000-0000-00005E840000}"/>
    <cellStyle name="Финансовый 5 11 3 3 3 8" xfId="32849" xr:uid="{00000000-0005-0000-0000-00005F840000}"/>
    <cellStyle name="Финансовый 5 11 3 3 3 9" xfId="31776" xr:uid="{00000000-0005-0000-0000-000060840000}"/>
    <cellStyle name="Финансовый 5 11 3 3 4" xfId="17959" xr:uid="{00000000-0005-0000-0000-000061840000}"/>
    <cellStyle name="Финансовый 5 11 3 3 5" xfId="19271" xr:uid="{00000000-0005-0000-0000-000062840000}"/>
    <cellStyle name="Финансовый 5 11 3 3 5 2" xfId="24604" xr:uid="{00000000-0005-0000-0000-000063840000}"/>
    <cellStyle name="Финансовый 5 11 3 3 5 3" xfId="28414" xr:uid="{00000000-0005-0000-0000-000064840000}"/>
    <cellStyle name="Финансовый 5 11 3 3 5 4" xfId="29851" xr:uid="{00000000-0005-0000-0000-000065840000}"/>
    <cellStyle name="Финансовый 5 11 3 3 5 5" xfId="31157" xr:uid="{00000000-0005-0000-0000-000066840000}"/>
    <cellStyle name="Финансовый 5 11 3 3 5 6" xfId="34216" xr:uid="{00000000-0005-0000-0000-000067840000}"/>
    <cellStyle name="Финансовый 5 11 3 3 5 7" xfId="35552" xr:uid="{00000000-0005-0000-0000-000068840000}"/>
    <cellStyle name="Финансовый 5 11 4" xfId="10246" xr:uid="{00000000-0005-0000-0000-000069840000}"/>
    <cellStyle name="Финансовый 5 11 4 2" xfId="13235" xr:uid="{00000000-0005-0000-0000-00006A840000}"/>
    <cellStyle name="Финансовый 5 11 4 3" xfId="15087" xr:uid="{00000000-0005-0000-0000-00006B840000}"/>
    <cellStyle name="Финансовый 5 11 4 3 2" xfId="15893" xr:uid="{00000000-0005-0000-0000-00006C840000}"/>
    <cellStyle name="Финансовый 5 11 4 3 3" xfId="19876" xr:uid="{00000000-0005-0000-0000-00006D840000}"/>
    <cellStyle name="Финансовый 5 11 4 3 4" xfId="23517" xr:uid="{00000000-0005-0000-0000-00006E840000}"/>
    <cellStyle name="Финансовый 5 11 4 3 5" xfId="20928" xr:uid="{00000000-0005-0000-0000-00006F840000}"/>
    <cellStyle name="Финансовый 5 11 4 3 6" xfId="21729" xr:uid="{00000000-0005-0000-0000-000070840000}"/>
    <cellStyle name="Финансовый 5 11 4 3 7" xfId="20919" xr:uid="{00000000-0005-0000-0000-000071840000}"/>
    <cellStyle name="Финансовый 5 11 4 3 8" xfId="33049" xr:uid="{00000000-0005-0000-0000-000072840000}"/>
    <cellStyle name="Финансовый 5 11 4 3 9" xfId="32285" xr:uid="{00000000-0005-0000-0000-000073840000}"/>
    <cellStyle name="Финансовый 5 11 4 4" xfId="17759" xr:uid="{00000000-0005-0000-0000-000074840000}"/>
    <cellStyle name="Финансовый 5 11 4 5" xfId="19071" xr:uid="{00000000-0005-0000-0000-000075840000}"/>
    <cellStyle name="Финансовый 5 11 4 5 2" xfId="21902" xr:uid="{00000000-0005-0000-0000-000076840000}"/>
    <cellStyle name="Финансовый 5 11 4 5 3" xfId="28214" xr:uid="{00000000-0005-0000-0000-000077840000}"/>
    <cellStyle name="Финансовый 5 11 4 5 4" xfId="29651" xr:uid="{00000000-0005-0000-0000-000078840000}"/>
    <cellStyle name="Финансовый 5 11 4 5 5" xfId="30957" xr:uid="{00000000-0005-0000-0000-000079840000}"/>
    <cellStyle name="Финансовый 5 11 4 5 6" xfId="34416" xr:uid="{00000000-0005-0000-0000-00007A840000}"/>
    <cellStyle name="Финансовый 5 11 4 5 7" xfId="35752" xr:uid="{00000000-0005-0000-0000-00007B840000}"/>
    <cellStyle name="Финансовый 5 11 5" xfId="11504" xr:uid="{00000000-0005-0000-0000-00007C840000}"/>
    <cellStyle name="Финансовый 5 11 6" xfId="13883" xr:uid="{00000000-0005-0000-0000-00007D840000}"/>
    <cellStyle name="Финансовый 5 11 7" xfId="14439" xr:uid="{00000000-0005-0000-0000-00007E840000}"/>
    <cellStyle name="Финансовый 5 11 7 2" xfId="16541" xr:uid="{00000000-0005-0000-0000-00007F840000}"/>
    <cellStyle name="Финансовый 5 11 7 3" xfId="20524" xr:uid="{00000000-0005-0000-0000-000080840000}"/>
    <cellStyle name="Финансовый 5 11 7 4" xfId="21347" xr:uid="{00000000-0005-0000-0000-000081840000}"/>
    <cellStyle name="Финансовый 5 11 7 5" xfId="24231" xr:uid="{00000000-0005-0000-0000-000082840000}"/>
    <cellStyle name="Финансовый 5 11 7 6" xfId="25744" xr:uid="{00000000-0005-0000-0000-000083840000}"/>
    <cellStyle name="Финансовый 5 11 7 7" xfId="26822" xr:uid="{00000000-0005-0000-0000-000084840000}"/>
    <cellStyle name="Финансовый 5 11 7 8" xfId="33697" xr:uid="{00000000-0005-0000-0000-000085840000}"/>
    <cellStyle name="Финансовый 5 11 7 9" xfId="32077" xr:uid="{00000000-0005-0000-0000-000086840000}"/>
    <cellStyle name="Финансовый 5 11 8" xfId="17111" xr:uid="{00000000-0005-0000-0000-000087840000}"/>
    <cellStyle name="Финансовый 5 11 9" xfId="18423" xr:uid="{00000000-0005-0000-0000-000088840000}"/>
    <cellStyle name="Финансовый 5 11 9 2" xfId="24716" xr:uid="{00000000-0005-0000-0000-000089840000}"/>
    <cellStyle name="Финансовый 5 11 9 3" xfId="27566" xr:uid="{00000000-0005-0000-0000-00008A840000}"/>
    <cellStyle name="Финансовый 5 11 9 4" xfId="29003" xr:uid="{00000000-0005-0000-0000-00008B840000}"/>
    <cellStyle name="Финансовый 5 11 9 5" xfId="30309" xr:uid="{00000000-0005-0000-0000-00008C840000}"/>
    <cellStyle name="Финансовый 5 11 9 6" xfId="35064" xr:uid="{00000000-0005-0000-0000-00008D840000}"/>
    <cellStyle name="Финансовый 5 11 9 7" xfId="36400" xr:uid="{00000000-0005-0000-0000-00008E840000}"/>
    <cellStyle name="Финансовый 5 12" xfId="397" xr:uid="{00000000-0005-0000-0000-00008F840000}"/>
    <cellStyle name="Финансовый 5 12 2" xfId="7878" xr:uid="{00000000-0005-0000-0000-000090840000}"/>
    <cellStyle name="Финансовый 5 12 3" xfId="10305" xr:uid="{00000000-0005-0000-0000-000091840000}"/>
    <cellStyle name="Финансовый 5 13" xfId="665" xr:uid="{00000000-0005-0000-0000-000092840000}"/>
    <cellStyle name="Финансовый 5 13 2" xfId="1690" xr:uid="{00000000-0005-0000-0000-000093840000}"/>
    <cellStyle name="Финансовый 5 13 2 2" xfId="9256" xr:uid="{00000000-0005-0000-0000-000094840000}"/>
    <cellStyle name="Финансовый 5 13 2 2 2" xfId="13571" xr:uid="{00000000-0005-0000-0000-000095840000}"/>
    <cellStyle name="Финансовый 5 13 2 2 3" xfId="14751" xr:uid="{00000000-0005-0000-0000-000096840000}"/>
    <cellStyle name="Финансовый 5 13 2 2 3 2" xfId="16229" xr:uid="{00000000-0005-0000-0000-000097840000}"/>
    <cellStyle name="Финансовый 5 13 2 2 3 3" xfId="20212" xr:uid="{00000000-0005-0000-0000-000098840000}"/>
    <cellStyle name="Финансовый 5 13 2 2 3 4" xfId="24473" xr:uid="{00000000-0005-0000-0000-000099840000}"/>
    <cellStyle name="Финансовый 5 13 2 2 3 5" xfId="21459" xr:uid="{00000000-0005-0000-0000-00009A840000}"/>
    <cellStyle name="Финансовый 5 13 2 2 3 6" xfId="25481" xr:uid="{00000000-0005-0000-0000-00009B840000}"/>
    <cellStyle name="Финансовый 5 13 2 2 3 7" xfId="26724" xr:uid="{00000000-0005-0000-0000-00009C840000}"/>
    <cellStyle name="Финансовый 5 13 2 2 3 8" xfId="33385" xr:uid="{00000000-0005-0000-0000-00009D840000}"/>
    <cellStyle name="Финансовый 5 13 2 2 3 9" xfId="31858" xr:uid="{00000000-0005-0000-0000-00009E840000}"/>
    <cellStyle name="Финансовый 5 13 2 2 4" xfId="17423" xr:uid="{00000000-0005-0000-0000-00009F840000}"/>
    <cellStyle name="Финансовый 5 13 2 2 5" xfId="18735" xr:uid="{00000000-0005-0000-0000-0000A0840000}"/>
    <cellStyle name="Финансовый 5 13 2 2 5 2" xfId="23746" xr:uid="{00000000-0005-0000-0000-0000A1840000}"/>
    <cellStyle name="Финансовый 5 13 2 2 5 3" xfId="27878" xr:uid="{00000000-0005-0000-0000-0000A2840000}"/>
    <cellStyle name="Финансовый 5 13 2 2 5 4" xfId="29315" xr:uid="{00000000-0005-0000-0000-0000A3840000}"/>
    <cellStyle name="Финансовый 5 13 2 2 5 5" xfId="30621" xr:uid="{00000000-0005-0000-0000-0000A4840000}"/>
    <cellStyle name="Финансовый 5 13 2 2 5 6" xfId="34752" xr:uid="{00000000-0005-0000-0000-0000A5840000}"/>
    <cellStyle name="Финансовый 5 13 2 2 5 7" xfId="36088" xr:uid="{00000000-0005-0000-0000-0000A6840000}"/>
    <cellStyle name="Финансовый 5 13 2 3" xfId="12708" xr:uid="{00000000-0005-0000-0000-0000A7840000}"/>
    <cellStyle name="Финансовый 5 13 2 3 2" xfId="12924" xr:uid="{00000000-0005-0000-0000-0000A8840000}"/>
    <cellStyle name="Финансовый 5 13 2 3 3" xfId="15398" xr:uid="{00000000-0005-0000-0000-0000A9840000}"/>
    <cellStyle name="Финансовый 5 13 2 3 3 2" xfId="15582" xr:uid="{00000000-0005-0000-0000-0000AA840000}"/>
    <cellStyle name="Финансовый 5 13 2 3 3 3" xfId="19565" xr:uid="{00000000-0005-0000-0000-0000AB840000}"/>
    <cellStyle name="Финансовый 5 13 2 3 3 4" xfId="24792" xr:uid="{00000000-0005-0000-0000-0000AC840000}"/>
    <cellStyle name="Финансовый 5 13 2 3 3 5" xfId="25516" xr:uid="{00000000-0005-0000-0000-0000AD840000}"/>
    <cellStyle name="Финансовый 5 13 2 3 3 6" xfId="26517" xr:uid="{00000000-0005-0000-0000-0000AE840000}"/>
    <cellStyle name="Финансовый 5 13 2 3 3 7" xfId="22917" xr:uid="{00000000-0005-0000-0000-0000AF840000}"/>
    <cellStyle name="Финансовый 5 13 2 3 3 8" xfId="32738" xr:uid="{00000000-0005-0000-0000-0000B0840000}"/>
    <cellStyle name="Финансовый 5 13 2 3 3 9" xfId="31577" xr:uid="{00000000-0005-0000-0000-0000B1840000}"/>
    <cellStyle name="Финансовый 5 13 2 3 4" xfId="18070" xr:uid="{00000000-0005-0000-0000-0000B2840000}"/>
    <cellStyle name="Финансовый 5 13 2 3 5" xfId="19382" xr:uid="{00000000-0005-0000-0000-0000B3840000}"/>
    <cellStyle name="Финансовый 5 13 2 3 5 2" xfId="22559" xr:uid="{00000000-0005-0000-0000-0000B4840000}"/>
    <cellStyle name="Финансовый 5 13 2 3 5 3" xfId="28525" xr:uid="{00000000-0005-0000-0000-0000B5840000}"/>
    <cellStyle name="Финансовый 5 13 2 3 5 4" xfId="29962" xr:uid="{00000000-0005-0000-0000-0000B6840000}"/>
    <cellStyle name="Финансовый 5 13 2 3 5 5" xfId="31268" xr:uid="{00000000-0005-0000-0000-0000B7840000}"/>
    <cellStyle name="Финансовый 5 13 2 3 5 6" xfId="34105" xr:uid="{00000000-0005-0000-0000-0000B8840000}"/>
    <cellStyle name="Финансовый 5 13 2 3 5 7" xfId="35441" xr:uid="{00000000-0005-0000-0000-0000B9840000}"/>
    <cellStyle name="Финансовый 5 13 3" xfId="10573" xr:uid="{00000000-0005-0000-0000-0000BA840000}"/>
    <cellStyle name="Финансовый 5 13 3 2" xfId="13232" xr:uid="{00000000-0005-0000-0000-0000BB840000}"/>
    <cellStyle name="Финансовый 5 13 3 3" xfId="15090" xr:uid="{00000000-0005-0000-0000-0000BC840000}"/>
    <cellStyle name="Финансовый 5 13 3 3 2" xfId="15890" xr:uid="{00000000-0005-0000-0000-0000BD840000}"/>
    <cellStyle name="Финансовый 5 13 3 3 3" xfId="19873" xr:uid="{00000000-0005-0000-0000-0000BE840000}"/>
    <cellStyle name="Финансовый 5 13 3 3 4" xfId="23131" xr:uid="{00000000-0005-0000-0000-0000BF840000}"/>
    <cellStyle name="Финансовый 5 13 3 3 5" xfId="24651" xr:uid="{00000000-0005-0000-0000-0000C0840000}"/>
    <cellStyle name="Финансовый 5 13 3 3 6" xfId="22330" xr:uid="{00000000-0005-0000-0000-0000C1840000}"/>
    <cellStyle name="Финансовый 5 13 3 3 7" xfId="26545" xr:uid="{00000000-0005-0000-0000-0000C2840000}"/>
    <cellStyle name="Финансовый 5 13 3 3 8" xfId="33046" xr:uid="{00000000-0005-0000-0000-0000C3840000}"/>
    <cellStyle name="Финансовый 5 13 3 3 9" xfId="32468" xr:uid="{00000000-0005-0000-0000-0000C4840000}"/>
    <cellStyle name="Финансовый 5 13 3 4" xfId="17762" xr:uid="{00000000-0005-0000-0000-0000C5840000}"/>
    <cellStyle name="Финансовый 5 13 3 5" xfId="19074" xr:uid="{00000000-0005-0000-0000-0000C6840000}"/>
    <cellStyle name="Финансовый 5 13 3 5 2" xfId="21683" xr:uid="{00000000-0005-0000-0000-0000C7840000}"/>
    <cellStyle name="Финансовый 5 13 3 5 3" xfId="28217" xr:uid="{00000000-0005-0000-0000-0000C8840000}"/>
    <cellStyle name="Финансовый 5 13 3 5 4" xfId="29654" xr:uid="{00000000-0005-0000-0000-0000C9840000}"/>
    <cellStyle name="Финансовый 5 13 3 5 5" xfId="30960" xr:uid="{00000000-0005-0000-0000-0000CA840000}"/>
    <cellStyle name="Финансовый 5 13 3 5 6" xfId="34413" xr:uid="{00000000-0005-0000-0000-0000CB840000}"/>
    <cellStyle name="Финансовый 5 13 3 5 7" xfId="35749" xr:uid="{00000000-0005-0000-0000-0000CC840000}"/>
    <cellStyle name="Финансовый 5 13 4" xfId="11572" xr:uid="{00000000-0005-0000-0000-0000CD840000}"/>
    <cellStyle name="Финансовый 5 13 5" xfId="13880" xr:uid="{00000000-0005-0000-0000-0000CE840000}"/>
    <cellStyle name="Финансовый 5 13 6" xfId="14442" xr:uid="{00000000-0005-0000-0000-0000CF840000}"/>
    <cellStyle name="Финансовый 5 13 6 2" xfId="16538" xr:uid="{00000000-0005-0000-0000-0000D0840000}"/>
    <cellStyle name="Финансовый 5 13 6 3" xfId="20521" xr:uid="{00000000-0005-0000-0000-0000D1840000}"/>
    <cellStyle name="Финансовый 5 13 6 4" xfId="24373" xr:uid="{00000000-0005-0000-0000-0000D2840000}"/>
    <cellStyle name="Финансовый 5 13 6 5" xfId="22614" xr:uid="{00000000-0005-0000-0000-0000D3840000}"/>
    <cellStyle name="Финансовый 5 13 6 6" xfId="26994" xr:uid="{00000000-0005-0000-0000-0000D4840000}"/>
    <cellStyle name="Финансовый 5 13 6 7" xfId="24487" xr:uid="{00000000-0005-0000-0000-0000D5840000}"/>
    <cellStyle name="Финансовый 5 13 6 8" xfId="33694" xr:uid="{00000000-0005-0000-0000-0000D6840000}"/>
    <cellStyle name="Финансовый 5 13 6 9" xfId="32294" xr:uid="{00000000-0005-0000-0000-0000D7840000}"/>
    <cellStyle name="Финансовый 5 13 7" xfId="17114" xr:uid="{00000000-0005-0000-0000-0000D8840000}"/>
    <cellStyle name="Финансовый 5 13 8" xfId="18426" xr:uid="{00000000-0005-0000-0000-0000D9840000}"/>
    <cellStyle name="Финансовый 5 13 8 2" xfId="23925" xr:uid="{00000000-0005-0000-0000-0000DA840000}"/>
    <cellStyle name="Финансовый 5 13 8 3" xfId="27569" xr:uid="{00000000-0005-0000-0000-0000DB840000}"/>
    <cellStyle name="Финансовый 5 13 8 4" xfId="29006" xr:uid="{00000000-0005-0000-0000-0000DC840000}"/>
    <cellStyle name="Финансовый 5 13 8 5" xfId="30312" xr:uid="{00000000-0005-0000-0000-0000DD840000}"/>
    <cellStyle name="Финансовый 5 13 8 6" xfId="35061" xr:uid="{00000000-0005-0000-0000-0000DE840000}"/>
    <cellStyle name="Финансовый 5 13 8 7" xfId="36397" xr:uid="{00000000-0005-0000-0000-0000DF840000}"/>
    <cellStyle name="Финансовый 5 14" xfId="737" xr:uid="{00000000-0005-0000-0000-0000E0840000}"/>
    <cellStyle name="Финансовый 5 14 2" xfId="2191" xr:uid="{00000000-0005-0000-0000-0000E1840000}"/>
    <cellStyle name="Финансовый 5 14 2 2" xfId="9407" xr:uid="{00000000-0005-0000-0000-0000E2840000}"/>
    <cellStyle name="Финансовый 5 14 2 2 2" xfId="13544" xr:uid="{00000000-0005-0000-0000-0000E3840000}"/>
    <cellStyle name="Финансовый 5 14 2 2 3" xfId="14778" xr:uid="{00000000-0005-0000-0000-0000E4840000}"/>
    <cellStyle name="Финансовый 5 14 2 2 3 2" xfId="16202" xr:uid="{00000000-0005-0000-0000-0000E5840000}"/>
    <cellStyle name="Финансовый 5 14 2 2 3 3" xfId="20185" xr:uid="{00000000-0005-0000-0000-0000E6840000}"/>
    <cellStyle name="Финансовый 5 14 2 2 3 4" xfId="23908" xr:uid="{00000000-0005-0000-0000-0000E7840000}"/>
    <cellStyle name="Финансовый 5 14 2 2 3 5" xfId="26794" xr:uid="{00000000-0005-0000-0000-0000E8840000}"/>
    <cellStyle name="Финансовый 5 14 2 2 3 6" xfId="22325" xr:uid="{00000000-0005-0000-0000-0000E9840000}"/>
    <cellStyle name="Финансовый 5 14 2 2 3 7" xfId="23894" xr:uid="{00000000-0005-0000-0000-0000EA840000}"/>
    <cellStyle name="Финансовый 5 14 2 2 3 8" xfId="33358" xr:uid="{00000000-0005-0000-0000-0000EB840000}"/>
    <cellStyle name="Финансовый 5 14 2 2 3 9" xfId="31421" xr:uid="{00000000-0005-0000-0000-0000EC840000}"/>
    <cellStyle name="Финансовый 5 14 2 2 4" xfId="17450" xr:uid="{00000000-0005-0000-0000-0000ED840000}"/>
    <cellStyle name="Финансовый 5 14 2 2 5" xfId="18762" xr:uid="{00000000-0005-0000-0000-0000EE840000}"/>
    <cellStyle name="Финансовый 5 14 2 2 5 2" xfId="21476" xr:uid="{00000000-0005-0000-0000-0000EF840000}"/>
    <cellStyle name="Финансовый 5 14 2 2 5 3" xfId="27905" xr:uid="{00000000-0005-0000-0000-0000F0840000}"/>
    <cellStyle name="Финансовый 5 14 2 2 5 4" xfId="29342" xr:uid="{00000000-0005-0000-0000-0000F1840000}"/>
    <cellStyle name="Финансовый 5 14 2 2 5 5" xfId="30648" xr:uid="{00000000-0005-0000-0000-0000F2840000}"/>
    <cellStyle name="Финансовый 5 14 2 2 5 6" xfId="34725" xr:uid="{00000000-0005-0000-0000-0000F3840000}"/>
    <cellStyle name="Финансовый 5 14 2 2 5 7" xfId="36061" xr:uid="{00000000-0005-0000-0000-0000F4840000}"/>
    <cellStyle name="Финансовый 5 14 2 3" xfId="12735" xr:uid="{00000000-0005-0000-0000-0000F5840000}"/>
    <cellStyle name="Финансовый 5 14 2 3 2" xfId="12897" xr:uid="{00000000-0005-0000-0000-0000F6840000}"/>
    <cellStyle name="Финансовый 5 14 2 3 3" xfId="15425" xr:uid="{00000000-0005-0000-0000-0000F7840000}"/>
    <cellStyle name="Финансовый 5 14 2 3 3 2" xfId="15555" xr:uid="{00000000-0005-0000-0000-0000F8840000}"/>
    <cellStyle name="Финансовый 5 14 2 3 3 3" xfId="19538" xr:uid="{00000000-0005-0000-0000-0000F9840000}"/>
    <cellStyle name="Финансовый 5 14 2 3 3 4" xfId="24084" xr:uid="{00000000-0005-0000-0000-0000FA840000}"/>
    <cellStyle name="Финансовый 5 14 2 3 3 5" xfId="27028" xr:uid="{00000000-0005-0000-0000-0000FB840000}"/>
    <cellStyle name="Финансовый 5 14 2 3 3 6" xfId="21959" xr:uid="{00000000-0005-0000-0000-0000FC840000}"/>
    <cellStyle name="Финансовый 5 14 2 3 3 7" xfId="26548" xr:uid="{00000000-0005-0000-0000-0000FD840000}"/>
    <cellStyle name="Финансовый 5 14 2 3 3 8" xfId="32711" xr:uid="{00000000-0005-0000-0000-0000FE840000}"/>
    <cellStyle name="Финансовый 5 14 2 3 3 9" xfId="31947" xr:uid="{00000000-0005-0000-0000-0000FF840000}"/>
    <cellStyle name="Финансовый 5 14 2 3 4" xfId="18097" xr:uid="{00000000-0005-0000-0000-000000850000}"/>
    <cellStyle name="Финансовый 5 14 2 3 5" xfId="19409" xr:uid="{00000000-0005-0000-0000-000001850000}"/>
    <cellStyle name="Финансовый 5 14 2 3 5 2" xfId="23734" xr:uid="{00000000-0005-0000-0000-000002850000}"/>
    <cellStyle name="Финансовый 5 14 2 3 5 3" xfId="28552" xr:uid="{00000000-0005-0000-0000-000003850000}"/>
    <cellStyle name="Финансовый 5 14 2 3 5 4" xfId="29989" xr:uid="{00000000-0005-0000-0000-000004850000}"/>
    <cellStyle name="Финансовый 5 14 2 3 5 5" xfId="31295" xr:uid="{00000000-0005-0000-0000-000005850000}"/>
    <cellStyle name="Финансовый 5 14 2 3 5 6" xfId="34078" xr:uid="{00000000-0005-0000-0000-000006850000}"/>
    <cellStyle name="Финансовый 5 14 2 3 5 7" xfId="35414" xr:uid="{00000000-0005-0000-0000-000007850000}"/>
    <cellStyle name="Финансовый 5 14 3" xfId="10645" xr:uid="{00000000-0005-0000-0000-000008850000}"/>
    <cellStyle name="Финансовый 5 14 3 2" xfId="13220" xr:uid="{00000000-0005-0000-0000-000009850000}"/>
    <cellStyle name="Финансовый 5 14 3 3" xfId="15102" xr:uid="{00000000-0005-0000-0000-00000A850000}"/>
    <cellStyle name="Финансовый 5 14 3 3 2" xfId="15878" xr:uid="{00000000-0005-0000-0000-00000B850000}"/>
    <cellStyle name="Финансовый 5 14 3 3 3" xfId="19861" xr:uid="{00000000-0005-0000-0000-00000C850000}"/>
    <cellStyle name="Финансовый 5 14 3 3 4" xfId="23106" xr:uid="{00000000-0005-0000-0000-00000D850000}"/>
    <cellStyle name="Финансовый 5 14 3 3 5" xfId="27106" xr:uid="{00000000-0005-0000-0000-00000E850000}"/>
    <cellStyle name="Финансовый 5 14 3 3 6" xfId="20889" xr:uid="{00000000-0005-0000-0000-00000F850000}"/>
    <cellStyle name="Финансовый 5 14 3 3 7" xfId="26382" xr:uid="{00000000-0005-0000-0000-000010850000}"/>
    <cellStyle name="Финансовый 5 14 3 3 8" xfId="33034" xr:uid="{00000000-0005-0000-0000-000011850000}"/>
    <cellStyle name="Финансовый 5 14 3 3 9" xfId="32485" xr:uid="{00000000-0005-0000-0000-000012850000}"/>
    <cellStyle name="Финансовый 5 14 3 4" xfId="17774" xr:uid="{00000000-0005-0000-0000-000013850000}"/>
    <cellStyle name="Финансовый 5 14 3 5" xfId="19086" xr:uid="{00000000-0005-0000-0000-000014850000}"/>
    <cellStyle name="Финансовый 5 14 3 5 2" xfId="23584" xr:uid="{00000000-0005-0000-0000-000015850000}"/>
    <cellStyle name="Финансовый 5 14 3 5 3" xfId="28229" xr:uid="{00000000-0005-0000-0000-000016850000}"/>
    <cellStyle name="Финансовый 5 14 3 5 4" xfId="29666" xr:uid="{00000000-0005-0000-0000-000017850000}"/>
    <cellStyle name="Финансовый 5 14 3 5 5" xfId="30972" xr:uid="{00000000-0005-0000-0000-000018850000}"/>
    <cellStyle name="Финансовый 5 14 3 5 6" xfId="34401" xr:uid="{00000000-0005-0000-0000-000019850000}"/>
    <cellStyle name="Финансовый 5 14 3 5 7" xfId="35737" xr:uid="{00000000-0005-0000-0000-00001A850000}"/>
    <cellStyle name="Финансовый 5 14 4" xfId="11917" xr:uid="{00000000-0005-0000-0000-00001B850000}"/>
    <cellStyle name="Финансовый 5 14 5" xfId="13868" xr:uid="{00000000-0005-0000-0000-00001C850000}"/>
    <cellStyle name="Финансовый 5 14 6" xfId="14454" xr:uid="{00000000-0005-0000-0000-00001D850000}"/>
    <cellStyle name="Финансовый 5 14 6 2" xfId="16526" xr:uid="{00000000-0005-0000-0000-00001E850000}"/>
    <cellStyle name="Финансовый 5 14 6 3" xfId="20509" xr:uid="{00000000-0005-0000-0000-00001F850000}"/>
    <cellStyle name="Финансовый 5 14 6 4" xfId="24470" xr:uid="{00000000-0005-0000-0000-000020850000}"/>
    <cellStyle name="Финансовый 5 14 6 5" xfId="26556" xr:uid="{00000000-0005-0000-0000-000021850000}"/>
    <cellStyle name="Финансовый 5 14 6 6" xfId="21205" xr:uid="{00000000-0005-0000-0000-000022850000}"/>
    <cellStyle name="Финансовый 5 14 6 7" xfId="23348" xr:uid="{00000000-0005-0000-0000-000023850000}"/>
    <cellStyle name="Финансовый 5 14 6 8" xfId="33682" xr:uid="{00000000-0005-0000-0000-000024850000}"/>
    <cellStyle name="Финансовый 5 14 6 9" xfId="31530" xr:uid="{00000000-0005-0000-0000-000025850000}"/>
    <cellStyle name="Финансовый 5 14 7" xfId="17126" xr:uid="{00000000-0005-0000-0000-000026850000}"/>
    <cellStyle name="Финансовый 5 14 8" xfId="18438" xr:uid="{00000000-0005-0000-0000-000027850000}"/>
    <cellStyle name="Финансовый 5 14 8 2" xfId="22551" xr:uid="{00000000-0005-0000-0000-000028850000}"/>
    <cellStyle name="Финансовый 5 14 8 3" xfId="27581" xr:uid="{00000000-0005-0000-0000-000029850000}"/>
    <cellStyle name="Финансовый 5 14 8 4" xfId="29018" xr:uid="{00000000-0005-0000-0000-00002A850000}"/>
    <cellStyle name="Финансовый 5 14 8 5" xfId="30324" xr:uid="{00000000-0005-0000-0000-00002B850000}"/>
    <cellStyle name="Финансовый 5 14 8 6" xfId="35049" xr:uid="{00000000-0005-0000-0000-00002C850000}"/>
    <cellStyle name="Финансовый 5 14 8 7" xfId="36385" xr:uid="{00000000-0005-0000-0000-00002D850000}"/>
    <cellStyle name="Финансовый 5 15" xfId="1129" xr:uid="{00000000-0005-0000-0000-00002E850000}"/>
    <cellStyle name="Финансовый 5 15 2" xfId="6176" xr:uid="{00000000-0005-0000-0000-00002F850000}"/>
    <cellStyle name="Финансовый 5 15 2 2" xfId="9790" xr:uid="{00000000-0005-0000-0000-000030850000}"/>
    <cellStyle name="Финансовый 5 15 2 2 2" xfId="13519" xr:uid="{00000000-0005-0000-0000-000031850000}"/>
    <cellStyle name="Финансовый 5 15 2 2 3" xfId="14803" xr:uid="{00000000-0005-0000-0000-000032850000}"/>
    <cellStyle name="Финансовый 5 15 2 2 3 2" xfId="16177" xr:uid="{00000000-0005-0000-0000-000033850000}"/>
    <cellStyle name="Финансовый 5 15 2 2 3 3" xfId="20160" xr:uid="{00000000-0005-0000-0000-000034850000}"/>
    <cellStyle name="Финансовый 5 15 2 2 3 4" xfId="22306" xr:uid="{00000000-0005-0000-0000-000035850000}"/>
    <cellStyle name="Финансовый 5 15 2 2 3 5" xfId="25479" xr:uid="{00000000-0005-0000-0000-000036850000}"/>
    <cellStyle name="Финансовый 5 15 2 2 3 6" xfId="26881" xr:uid="{00000000-0005-0000-0000-000037850000}"/>
    <cellStyle name="Финансовый 5 15 2 2 3 7" xfId="23234" xr:uid="{00000000-0005-0000-0000-000038850000}"/>
    <cellStyle name="Финансовый 5 15 2 2 3 8" xfId="33333" xr:uid="{00000000-0005-0000-0000-000039850000}"/>
    <cellStyle name="Финансовый 5 15 2 2 3 9" xfId="31608" xr:uid="{00000000-0005-0000-0000-00003A850000}"/>
    <cellStyle name="Финансовый 5 15 2 2 4" xfId="17475" xr:uid="{00000000-0005-0000-0000-00003B850000}"/>
    <cellStyle name="Финансовый 5 15 2 2 5" xfId="18787" xr:uid="{00000000-0005-0000-0000-00003C850000}"/>
    <cellStyle name="Финансовый 5 15 2 2 5 2" xfId="23051" xr:uid="{00000000-0005-0000-0000-00003D850000}"/>
    <cellStyle name="Финансовый 5 15 2 2 5 3" xfId="27930" xr:uid="{00000000-0005-0000-0000-00003E850000}"/>
    <cellStyle name="Финансовый 5 15 2 2 5 4" xfId="29367" xr:uid="{00000000-0005-0000-0000-00003F850000}"/>
    <cellStyle name="Финансовый 5 15 2 2 5 5" xfId="30673" xr:uid="{00000000-0005-0000-0000-000040850000}"/>
    <cellStyle name="Финансовый 5 15 2 2 5 6" xfId="34700" xr:uid="{00000000-0005-0000-0000-000041850000}"/>
    <cellStyle name="Финансовый 5 15 2 2 5 7" xfId="36036" xr:uid="{00000000-0005-0000-0000-000042850000}"/>
    <cellStyle name="Финансовый 5 15 2 3" xfId="12751" xr:uid="{00000000-0005-0000-0000-000043850000}"/>
    <cellStyle name="Финансовый 5 15 2 3 2" xfId="12881" xr:uid="{00000000-0005-0000-0000-000044850000}"/>
    <cellStyle name="Финансовый 5 15 2 3 3" xfId="15441" xr:uid="{00000000-0005-0000-0000-000045850000}"/>
    <cellStyle name="Финансовый 5 15 2 3 3 2" xfId="15539" xr:uid="{00000000-0005-0000-0000-000046850000}"/>
    <cellStyle name="Финансовый 5 15 2 3 3 3" xfId="19522" xr:uid="{00000000-0005-0000-0000-000047850000}"/>
    <cellStyle name="Финансовый 5 15 2 3 3 4" xfId="23187" xr:uid="{00000000-0005-0000-0000-000048850000}"/>
    <cellStyle name="Финансовый 5 15 2 3 3 5" xfId="24722" xr:uid="{00000000-0005-0000-0000-000049850000}"/>
    <cellStyle name="Финансовый 5 15 2 3 3 6" xfId="25999" xr:uid="{00000000-0005-0000-0000-00004A850000}"/>
    <cellStyle name="Финансовый 5 15 2 3 3 7" xfId="23768" xr:uid="{00000000-0005-0000-0000-00004B850000}"/>
    <cellStyle name="Финансовый 5 15 2 3 3 8" xfId="32695" xr:uid="{00000000-0005-0000-0000-00004C850000}"/>
    <cellStyle name="Финансовый 5 15 2 3 3 9" xfId="31603" xr:uid="{00000000-0005-0000-0000-00004D850000}"/>
    <cellStyle name="Финансовый 5 15 2 3 4" xfId="18113" xr:uid="{00000000-0005-0000-0000-00004E850000}"/>
    <cellStyle name="Финансовый 5 15 2 3 5" xfId="19425" xr:uid="{00000000-0005-0000-0000-00004F850000}"/>
    <cellStyle name="Финансовый 5 15 2 3 5 2" xfId="23125" xr:uid="{00000000-0005-0000-0000-000050850000}"/>
    <cellStyle name="Финансовый 5 15 2 3 5 3" xfId="28568" xr:uid="{00000000-0005-0000-0000-000051850000}"/>
    <cellStyle name="Финансовый 5 15 2 3 5 4" xfId="30005" xr:uid="{00000000-0005-0000-0000-000052850000}"/>
    <cellStyle name="Финансовый 5 15 2 3 5 5" xfId="31311" xr:uid="{00000000-0005-0000-0000-000053850000}"/>
    <cellStyle name="Финансовый 5 15 2 3 5 6" xfId="34062" xr:uid="{00000000-0005-0000-0000-000054850000}"/>
    <cellStyle name="Финансовый 5 15 2 3 5 7" xfId="35398" xr:uid="{00000000-0005-0000-0000-000055850000}"/>
    <cellStyle name="Финансовый 5 15 3" xfId="11020" xr:uid="{00000000-0005-0000-0000-000056850000}"/>
    <cellStyle name="Финансовый 5 15 3 2" xfId="13203" xr:uid="{00000000-0005-0000-0000-000057850000}"/>
    <cellStyle name="Финансовый 5 15 3 3" xfId="15119" xr:uid="{00000000-0005-0000-0000-000058850000}"/>
    <cellStyle name="Финансовый 5 15 3 3 2" xfId="15861" xr:uid="{00000000-0005-0000-0000-000059850000}"/>
    <cellStyle name="Финансовый 5 15 3 3 3" xfId="19844" xr:uid="{00000000-0005-0000-0000-00005A850000}"/>
    <cellStyle name="Финансовый 5 15 3 3 4" xfId="24700" xr:uid="{00000000-0005-0000-0000-00005B850000}"/>
    <cellStyle name="Финансовый 5 15 3 3 5" xfId="21393" xr:uid="{00000000-0005-0000-0000-00005C850000}"/>
    <cellStyle name="Финансовый 5 15 3 3 6" xfId="24835" xr:uid="{00000000-0005-0000-0000-00005D850000}"/>
    <cellStyle name="Финансовый 5 15 3 3 7" xfId="25998" xr:uid="{00000000-0005-0000-0000-00005E850000}"/>
    <cellStyle name="Финансовый 5 15 3 3 8" xfId="33017" xr:uid="{00000000-0005-0000-0000-00005F850000}"/>
    <cellStyle name="Финансовый 5 15 3 3 9" xfId="31382" xr:uid="{00000000-0005-0000-0000-000060850000}"/>
    <cellStyle name="Финансовый 5 15 3 4" xfId="17791" xr:uid="{00000000-0005-0000-0000-000061850000}"/>
    <cellStyle name="Финансовый 5 15 3 5" xfId="19103" xr:uid="{00000000-0005-0000-0000-000062850000}"/>
    <cellStyle name="Финансовый 5 15 3 5 2" xfId="22071" xr:uid="{00000000-0005-0000-0000-000063850000}"/>
    <cellStyle name="Финансовый 5 15 3 5 3" xfId="28246" xr:uid="{00000000-0005-0000-0000-000064850000}"/>
    <cellStyle name="Финансовый 5 15 3 5 4" xfId="29683" xr:uid="{00000000-0005-0000-0000-000065850000}"/>
    <cellStyle name="Финансовый 5 15 3 5 5" xfId="30989" xr:uid="{00000000-0005-0000-0000-000066850000}"/>
    <cellStyle name="Финансовый 5 15 3 5 6" xfId="34384" xr:uid="{00000000-0005-0000-0000-000067850000}"/>
    <cellStyle name="Финансовый 5 15 3 5 7" xfId="35720" xr:uid="{00000000-0005-0000-0000-000068850000}"/>
    <cellStyle name="Финансовый 5 15 4" xfId="12345" xr:uid="{00000000-0005-0000-0000-000069850000}"/>
    <cellStyle name="Финансовый 5 15 5" xfId="13851" xr:uid="{00000000-0005-0000-0000-00006A850000}"/>
    <cellStyle name="Финансовый 5 15 6" xfId="14471" xr:uid="{00000000-0005-0000-0000-00006B850000}"/>
    <cellStyle name="Финансовый 5 15 6 2" xfId="16509" xr:uid="{00000000-0005-0000-0000-00006C850000}"/>
    <cellStyle name="Финансовый 5 15 6 3" xfId="20492" xr:uid="{00000000-0005-0000-0000-00006D850000}"/>
    <cellStyle name="Финансовый 5 15 6 4" xfId="23336" xr:uid="{00000000-0005-0000-0000-00006E850000}"/>
    <cellStyle name="Финансовый 5 15 6 5" xfId="25617" xr:uid="{00000000-0005-0000-0000-00006F850000}"/>
    <cellStyle name="Финансовый 5 15 6 6" xfId="22521" xr:uid="{00000000-0005-0000-0000-000070850000}"/>
    <cellStyle name="Финансовый 5 15 6 7" xfId="23911" xr:uid="{00000000-0005-0000-0000-000071850000}"/>
    <cellStyle name="Финансовый 5 15 6 8" xfId="33665" xr:uid="{00000000-0005-0000-0000-000072850000}"/>
    <cellStyle name="Финансовый 5 15 6 9" xfId="31535" xr:uid="{00000000-0005-0000-0000-000073850000}"/>
    <cellStyle name="Финансовый 5 15 7" xfId="17143" xr:uid="{00000000-0005-0000-0000-000074850000}"/>
    <cellStyle name="Финансовый 5 15 8" xfId="18455" xr:uid="{00000000-0005-0000-0000-000075850000}"/>
    <cellStyle name="Финансовый 5 15 8 2" xfId="21366" xr:uid="{00000000-0005-0000-0000-000076850000}"/>
    <cellStyle name="Финансовый 5 15 8 3" xfId="27598" xr:uid="{00000000-0005-0000-0000-000077850000}"/>
    <cellStyle name="Финансовый 5 15 8 4" xfId="29035" xr:uid="{00000000-0005-0000-0000-000078850000}"/>
    <cellStyle name="Финансовый 5 15 8 5" xfId="30341" xr:uid="{00000000-0005-0000-0000-000079850000}"/>
    <cellStyle name="Финансовый 5 15 8 6" xfId="35032" xr:uid="{00000000-0005-0000-0000-00007A850000}"/>
    <cellStyle name="Финансовый 5 15 8 7" xfId="36368" xr:uid="{00000000-0005-0000-0000-00007B850000}"/>
    <cellStyle name="Финансовый 5 16" xfId="1227" xr:uid="{00000000-0005-0000-0000-00007C850000}"/>
    <cellStyle name="Финансовый 5 16 2" xfId="6241" xr:uid="{00000000-0005-0000-0000-00007D850000}"/>
    <cellStyle name="Финансовый 5 16 2 2" xfId="9884" xr:uid="{00000000-0005-0000-0000-00007E850000}"/>
    <cellStyle name="Финансовый 5 16 2 2 2" xfId="13499" xr:uid="{00000000-0005-0000-0000-00007F850000}"/>
    <cellStyle name="Финансовый 5 16 2 2 3" xfId="14823" xr:uid="{00000000-0005-0000-0000-000080850000}"/>
    <cellStyle name="Финансовый 5 16 2 2 3 2" xfId="16157" xr:uid="{00000000-0005-0000-0000-000081850000}"/>
    <cellStyle name="Финансовый 5 16 2 2 3 3" xfId="20140" xr:uid="{00000000-0005-0000-0000-000082850000}"/>
    <cellStyle name="Финансовый 5 16 2 2 3 4" xfId="22216" xr:uid="{00000000-0005-0000-0000-000083850000}"/>
    <cellStyle name="Финансовый 5 16 2 2 3 5" xfId="27263" xr:uid="{00000000-0005-0000-0000-000084850000}"/>
    <cellStyle name="Финансовый 5 16 2 2 3 6" xfId="26340" xr:uid="{00000000-0005-0000-0000-000085850000}"/>
    <cellStyle name="Финансовый 5 16 2 2 3 7" xfId="23849" xr:uid="{00000000-0005-0000-0000-000086850000}"/>
    <cellStyle name="Финансовый 5 16 2 2 3 8" xfId="33313" xr:uid="{00000000-0005-0000-0000-000087850000}"/>
    <cellStyle name="Финансовый 5 16 2 2 3 9" xfId="32525" xr:uid="{00000000-0005-0000-0000-000088850000}"/>
    <cellStyle name="Финансовый 5 16 2 2 4" xfId="17495" xr:uid="{00000000-0005-0000-0000-000089850000}"/>
    <cellStyle name="Финансовый 5 16 2 2 5" xfId="18807" xr:uid="{00000000-0005-0000-0000-00008A850000}"/>
    <cellStyle name="Финансовый 5 16 2 2 5 2" xfId="23407" xr:uid="{00000000-0005-0000-0000-00008B850000}"/>
    <cellStyle name="Финансовый 5 16 2 2 5 3" xfId="27950" xr:uid="{00000000-0005-0000-0000-00008C850000}"/>
    <cellStyle name="Финансовый 5 16 2 2 5 4" xfId="29387" xr:uid="{00000000-0005-0000-0000-00008D850000}"/>
    <cellStyle name="Финансовый 5 16 2 2 5 5" xfId="30693" xr:uid="{00000000-0005-0000-0000-00008E850000}"/>
    <cellStyle name="Финансовый 5 16 2 2 5 6" xfId="34680" xr:uid="{00000000-0005-0000-0000-00008F850000}"/>
    <cellStyle name="Финансовый 5 16 2 2 5 7" xfId="36016" xr:uid="{00000000-0005-0000-0000-000090850000}"/>
    <cellStyle name="Финансовый 5 16 2 3" xfId="12768" xr:uid="{00000000-0005-0000-0000-000091850000}"/>
    <cellStyle name="Финансовый 5 16 2 3 2" xfId="12864" xr:uid="{00000000-0005-0000-0000-000092850000}"/>
    <cellStyle name="Финансовый 5 16 2 3 3" xfId="15458" xr:uid="{00000000-0005-0000-0000-000093850000}"/>
    <cellStyle name="Финансовый 5 16 2 3 3 2" xfId="15522" xr:uid="{00000000-0005-0000-0000-000094850000}"/>
    <cellStyle name="Финансовый 5 16 2 3 3 3" xfId="19505" xr:uid="{00000000-0005-0000-0000-000095850000}"/>
    <cellStyle name="Финансовый 5 16 2 3 3 4" xfId="22728" xr:uid="{00000000-0005-0000-0000-000096850000}"/>
    <cellStyle name="Финансовый 5 16 2 3 3 5" xfId="27200" xr:uid="{00000000-0005-0000-0000-000097850000}"/>
    <cellStyle name="Финансовый 5 16 2 3 3 6" xfId="25143" xr:uid="{00000000-0005-0000-0000-000098850000}"/>
    <cellStyle name="Финансовый 5 16 2 3 3 7" xfId="26693" xr:uid="{00000000-0005-0000-0000-000099850000}"/>
    <cellStyle name="Финансовый 5 16 2 3 3 8" xfId="32678" xr:uid="{00000000-0005-0000-0000-00009A850000}"/>
    <cellStyle name="Финансовый 5 16 2 3 3 9" xfId="32378" xr:uid="{00000000-0005-0000-0000-00009B850000}"/>
    <cellStyle name="Финансовый 5 16 2 3 4" xfId="18130" xr:uid="{00000000-0005-0000-0000-00009C850000}"/>
    <cellStyle name="Финансовый 5 16 2 3 5" xfId="19442" xr:uid="{00000000-0005-0000-0000-00009D850000}"/>
    <cellStyle name="Финансовый 5 16 2 3 5 2" xfId="24693" xr:uid="{00000000-0005-0000-0000-00009E850000}"/>
    <cellStyle name="Финансовый 5 16 2 3 5 3" xfId="28585" xr:uid="{00000000-0005-0000-0000-00009F850000}"/>
    <cellStyle name="Финансовый 5 16 2 3 5 4" xfId="30022" xr:uid="{00000000-0005-0000-0000-0000A0850000}"/>
    <cellStyle name="Финансовый 5 16 2 3 5 5" xfId="31328" xr:uid="{00000000-0005-0000-0000-0000A1850000}"/>
    <cellStyle name="Финансовый 5 16 2 3 5 6" xfId="34045" xr:uid="{00000000-0005-0000-0000-0000A2850000}"/>
    <cellStyle name="Финансовый 5 16 2 3 5 7" xfId="35381" xr:uid="{00000000-0005-0000-0000-0000A3850000}"/>
    <cellStyle name="Финансовый 5 16 3" xfId="11112" xr:uid="{00000000-0005-0000-0000-0000A4850000}"/>
    <cellStyle name="Финансовый 5 16 3 2" xfId="13185" xr:uid="{00000000-0005-0000-0000-0000A5850000}"/>
    <cellStyle name="Финансовый 5 16 3 3" xfId="15137" xr:uid="{00000000-0005-0000-0000-0000A6850000}"/>
    <cellStyle name="Финансовый 5 16 3 3 2" xfId="15843" xr:uid="{00000000-0005-0000-0000-0000A7850000}"/>
    <cellStyle name="Финансовый 5 16 3 3 3" xfId="19826" xr:uid="{00000000-0005-0000-0000-0000A8850000}"/>
    <cellStyle name="Финансовый 5 16 3 3 4" xfId="25175" xr:uid="{00000000-0005-0000-0000-0000A9850000}"/>
    <cellStyle name="Финансовый 5 16 3 3 5" xfId="26957" xr:uid="{00000000-0005-0000-0000-0000AA850000}"/>
    <cellStyle name="Финансовый 5 16 3 3 6" xfId="25862" xr:uid="{00000000-0005-0000-0000-0000AB850000}"/>
    <cellStyle name="Финансовый 5 16 3 3 7" xfId="25441" xr:uid="{00000000-0005-0000-0000-0000AC850000}"/>
    <cellStyle name="Финансовый 5 16 3 3 8" xfId="32999" xr:uid="{00000000-0005-0000-0000-0000AD850000}"/>
    <cellStyle name="Финансовый 5 16 3 3 9" xfId="32187" xr:uid="{00000000-0005-0000-0000-0000AE850000}"/>
    <cellStyle name="Финансовый 5 16 3 4" xfId="17809" xr:uid="{00000000-0005-0000-0000-0000AF850000}"/>
    <cellStyle name="Финансовый 5 16 3 5" xfId="19121" xr:uid="{00000000-0005-0000-0000-0000B0850000}"/>
    <cellStyle name="Финансовый 5 16 3 5 2" xfId="22226" xr:uid="{00000000-0005-0000-0000-0000B1850000}"/>
    <cellStyle name="Финансовый 5 16 3 5 3" xfId="28264" xr:uid="{00000000-0005-0000-0000-0000B2850000}"/>
    <cellStyle name="Финансовый 5 16 3 5 4" xfId="29701" xr:uid="{00000000-0005-0000-0000-0000B3850000}"/>
    <cellStyle name="Финансовый 5 16 3 5 5" xfId="31007" xr:uid="{00000000-0005-0000-0000-0000B4850000}"/>
    <cellStyle name="Финансовый 5 16 3 5 6" xfId="34366" xr:uid="{00000000-0005-0000-0000-0000B5850000}"/>
    <cellStyle name="Финансовый 5 16 3 5 7" xfId="35702" xr:uid="{00000000-0005-0000-0000-0000B6850000}"/>
    <cellStyle name="Финансовый 5 16 4" xfId="12410" xr:uid="{00000000-0005-0000-0000-0000B7850000}"/>
    <cellStyle name="Финансовый 5 16 5" xfId="13833" xr:uid="{00000000-0005-0000-0000-0000B8850000}"/>
    <cellStyle name="Финансовый 5 16 6" xfId="14489" xr:uid="{00000000-0005-0000-0000-0000B9850000}"/>
    <cellStyle name="Финансовый 5 16 6 2" xfId="16491" xr:uid="{00000000-0005-0000-0000-0000BA850000}"/>
    <cellStyle name="Финансовый 5 16 6 3" xfId="20474" xr:uid="{00000000-0005-0000-0000-0000BB850000}"/>
    <cellStyle name="Финансовый 5 16 6 4" xfId="22632" xr:uid="{00000000-0005-0000-0000-0000BC850000}"/>
    <cellStyle name="Финансовый 5 16 6 5" xfId="25598" xr:uid="{00000000-0005-0000-0000-0000BD850000}"/>
    <cellStyle name="Финансовый 5 16 6 6" xfId="24891" xr:uid="{00000000-0005-0000-0000-0000BE850000}"/>
    <cellStyle name="Финансовый 5 16 6 7" xfId="24195" xr:uid="{00000000-0005-0000-0000-0000BF850000}"/>
    <cellStyle name="Финансовый 5 16 6 8" xfId="33647" xr:uid="{00000000-0005-0000-0000-0000C0850000}"/>
    <cellStyle name="Финансовый 5 16 6 9" xfId="33985" xr:uid="{00000000-0005-0000-0000-0000C1850000}"/>
    <cellStyle name="Финансовый 5 16 7" xfId="17161" xr:uid="{00000000-0005-0000-0000-0000C2850000}"/>
    <cellStyle name="Финансовый 5 16 8" xfId="18473" xr:uid="{00000000-0005-0000-0000-0000C3850000}"/>
    <cellStyle name="Финансовый 5 16 8 2" xfId="22374" xr:uid="{00000000-0005-0000-0000-0000C4850000}"/>
    <cellStyle name="Финансовый 5 16 8 3" xfId="27616" xr:uid="{00000000-0005-0000-0000-0000C5850000}"/>
    <cellStyle name="Финансовый 5 16 8 4" xfId="29053" xr:uid="{00000000-0005-0000-0000-0000C6850000}"/>
    <cellStyle name="Финансовый 5 16 8 5" xfId="30359" xr:uid="{00000000-0005-0000-0000-0000C7850000}"/>
    <cellStyle name="Финансовый 5 16 8 6" xfId="35014" xr:uid="{00000000-0005-0000-0000-0000C8850000}"/>
    <cellStyle name="Финансовый 5 16 8 7" xfId="36350" xr:uid="{00000000-0005-0000-0000-0000C9850000}"/>
    <cellStyle name="Финансовый 5 17" xfId="1257" xr:uid="{00000000-0005-0000-0000-0000CA850000}"/>
    <cellStyle name="Финансовый 5 17 2" xfId="6259" xr:uid="{00000000-0005-0000-0000-0000CB850000}"/>
    <cellStyle name="Финансовый 5 17 2 2" xfId="9914" xr:uid="{00000000-0005-0000-0000-0000CC850000}"/>
    <cellStyle name="Финансовый 5 17 2 2 2" xfId="13485" xr:uid="{00000000-0005-0000-0000-0000CD850000}"/>
    <cellStyle name="Финансовый 5 17 2 2 3" xfId="14837" xr:uid="{00000000-0005-0000-0000-0000CE850000}"/>
    <cellStyle name="Финансовый 5 17 2 2 3 2" xfId="16143" xr:uid="{00000000-0005-0000-0000-0000CF850000}"/>
    <cellStyle name="Финансовый 5 17 2 2 3 3" xfId="20126" xr:uid="{00000000-0005-0000-0000-0000D0850000}"/>
    <cellStyle name="Финансовый 5 17 2 2 3 4" xfId="23518" xr:uid="{00000000-0005-0000-0000-0000D1850000}"/>
    <cellStyle name="Финансовый 5 17 2 2 3 5" xfId="26614" xr:uid="{00000000-0005-0000-0000-0000D2850000}"/>
    <cellStyle name="Финансовый 5 17 2 2 3 6" xfId="23203" xr:uid="{00000000-0005-0000-0000-0000D3850000}"/>
    <cellStyle name="Финансовый 5 17 2 2 3 7" xfId="26485" xr:uid="{00000000-0005-0000-0000-0000D4850000}"/>
    <cellStyle name="Финансовый 5 17 2 2 3 8" xfId="33299" xr:uid="{00000000-0005-0000-0000-0000D5850000}"/>
    <cellStyle name="Финансовый 5 17 2 2 3 9" xfId="31527" xr:uid="{00000000-0005-0000-0000-0000D6850000}"/>
    <cellStyle name="Финансовый 5 17 2 2 4" xfId="17509" xr:uid="{00000000-0005-0000-0000-0000D7850000}"/>
    <cellStyle name="Финансовый 5 17 2 2 5" xfId="18821" xr:uid="{00000000-0005-0000-0000-0000D8850000}"/>
    <cellStyle name="Финансовый 5 17 2 2 5 2" xfId="22352" xr:uid="{00000000-0005-0000-0000-0000D9850000}"/>
    <cellStyle name="Финансовый 5 17 2 2 5 3" xfId="27964" xr:uid="{00000000-0005-0000-0000-0000DA850000}"/>
    <cellStyle name="Финансовый 5 17 2 2 5 4" xfId="29401" xr:uid="{00000000-0005-0000-0000-0000DB850000}"/>
    <cellStyle name="Финансовый 5 17 2 2 5 5" xfId="30707" xr:uid="{00000000-0005-0000-0000-0000DC850000}"/>
    <cellStyle name="Финансовый 5 17 2 2 5 6" xfId="34666" xr:uid="{00000000-0005-0000-0000-0000DD850000}"/>
    <cellStyle name="Финансовый 5 17 2 2 5 7" xfId="36002" xr:uid="{00000000-0005-0000-0000-0000DE850000}"/>
    <cellStyle name="Финансовый 5 17 2 3" xfId="12781" xr:uid="{00000000-0005-0000-0000-0000DF850000}"/>
    <cellStyle name="Финансовый 5 17 2 3 2" xfId="12851" xr:uid="{00000000-0005-0000-0000-0000E0850000}"/>
    <cellStyle name="Финансовый 5 17 2 3 3" xfId="15471" xr:uid="{00000000-0005-0000-0000-0000E1850000}"/>
    <cellStyle name="Финансовый 5 17 2 3 3 2" xfId="15509" xr:uid="{00000000-0005-0000-0000-0000E2850000}"/>
    <cellStyle name="Финансовый 5 17 2 3 3 3" xfId="19492" xr:uid="{00000000-0005-0000-0000-0000E3850000}"/>
    <cellStyle name="Финансовый 5 17 2 3 3 4" xfId="23343" xr:uid="{00000000-0005-0000-0000-0000E4850000}"/>
    <cellStyle name="Финансовый 5 17 2 3 3 5" xfId="25683" xr:uid="{00000000-0005-0000-0000-0000E5850000}"/>
    <cellStyle name="Финансовый 5 17 2 3 3 6" xfId="21975" xr:uid="{00000000-0005-0000-0000-0000E6850000}"/>
    <cellStyle name="Финансовый 5 17 2 3 3 7" xfId="25534" xr:uid="{00000000-0005-0000-0000-0000E7850000}"/>
    <cellStyle name="Финансовый 5 17 2 3 3 8" xfId="32665" xr:uid="{00000000-0005-0000-0000-0000E8850000}"/>
    <cellStyle name="Финансовый 5 17 2 3 3 9" xfId="32465" xr:uid="{00000000-0005-0000-0000-0000E9850000}"/>
    <cellStyle name="Финансовый 5 17 2 3 4" xfId="18143" xr:uid="{00000000-0005-0000-0000-0000EA850000}"/>
    <cellStyle name="Финансовый 5 17 2 3 5" xfId="19455" xr:uid="{00000000-0005-0000-0000-0000EB850000}"/>
    <cellStyle name="Финансовый 5 17 2 3 5 2" xfId="23608" xr:uid="{00000000-0005-0000-0000-0000EC850000}"/>
    <cellStyle name="Финансовый 5 17 2 3 5 3" xfId="28598" xr:uid="{00000000-0005-0000-0000-0000ED850000}"/>
    <cellStyle name="Финансовый 5 17 2 3 5 4" xfId="30035" xr:uid="{00000000-0005-0000-0000-0000EE850000}"/>
    <cellStyle name="Финансовый 5 17 2 3 5 5" xfId="31341" xr:uid="{00000000-0005-0000-0000-0000EF850000}"/>
    <cellStyle name="Финансовый 5 17 2 3 5 6" xfId="34032" xr:uid="{00000000-0005-0000-0000-0000F0850000}"/>
    <cellStyle name="Финансовый 5 17 2 3 5 7" xfId="35368" xr:uid="{00000000-0005-0000-0000-0000F1850000}"/>
    <cellStyle name="Финансовый 5 17 3" xfId="11142" xr:uid="{00000000-0005-0000-0000-0000F2850000}"/>
    <cellStyle name="Финансовый 5 17 3 2" xfId="13171" xr:uid="{00000000-0005-0000-0000-0000F3850000}"/>
    <cellStyle name="Финансовый 5 17 3 3" xfId="15151" xr:uid="{00000000-0005-0000-0000-0000F4850000}"/>
    <cellStyle name="Финансовый 5 17 3 3 2" xfId="15829" xr:uid="{00000000-0005-0000-0000-0000F5850000}"/>
    <cellStyle name="Финансовый 5 17 3 3 3" xfId="19812" xr:uid="{00000000-0005-0000-0000-0000F6850000}"/>
    <cellStyle name="Финансовый 5 17 3 3 4" xfId="24310" xr:uid="{00000000-0005-0000-0000-0000F7850000}"/>
    <cellStyle name="Финансовый 5 17 3 3 5" xfId="21462" xr:uid="{00000000-0005-0000-0000-0000F8850000}"/>
    <cellStyle name="Финансовый 5 17 3 3 6" xfId="25885" xr:uid="{00000000-0005-0000-0000-0000F9850000}"/>
    <cellStyle name="Финансовый 5 17 3 3 7" xfId="24705" xr:uid="{00000000-0005-0000-0000-0000FA850000}"/>
    <cellStyle name="Финансовый 5 17 3 3 8" xfId="32985" xr:uid="{00000000-0005-0000-0000-0000FB850000}"/>
    <cellStyle name="Финансовый 5 17 3 3 9" xfId="32537" xr:uid="{00000000-0005-0000-0000-0000FC850000}"/>
    <cellStyle name="Финансовый 5 17 3 4" xfId="17823" xr:uid="{00000000-0005-0000-0000-0000FD850000}"/>
    <cellStyle name="Финансовый 5 17 3 5" xfId="19135" xr:uid="{00000000-0005-0000-0000-0000FE850000}"/>
    <cellStyle name="Финансовый 5 17 3 5 2" xfId="21855" xr:uid="{00000000-0005-0000-0000-0000FF850000}"/>
    <cellStyle name="Финансовый 5 17 3 5 3" xfId="28278" xr:uid="{00000000-0005-0000-0000-000000860000}"/>
    <cellStyle name="Финансовый 5 17 3 5 4" xfId="29715" xr:uid="{00000000-0005-0000-0000-000001860000}"/>
    <cellStyle name="Финансовый 5 17 3 5 5" xfId="31021" xr:uid="{00000000-0005-0000-0000-000002860000}"/>
    <cellStyle name="Финансовый 5 17 3 5 6" xfId="34352" xr:uid="{00000000-0005-0000-0000-000003860000}"/>
    <cellStyle name="Финансовый 5 17 3 5 7" xfId="35688" xr:uid="{00000000-0005-0000-0000-000004860000}"/>
    <cellStyle name="Финансовый 5 17 4" xfId="12428" xr:uid="{00000000-0005-0000-0000-000005860000}"/>
    <cellStyle name="Финансовый 5 17 5" xfId="13819" xr:uid="{00000000-0005-0000-0000-000006860000}"/>
    <cellStyle name="Финансовый 5 17 6" xfId="14503" xr:uid="{00000000-0005-0000-0000-000007860000}"/>
    <cellStyle name="Финансовый 5 17 6 2" xfId="16477" xr:uid="{00000000-0005-0000-0000-000008860000}"/>
    <cellStyle name="Финансовый 5 17 6 3" xfId="20460" xr:uid="{00000000-0005-0000-0000-000009860000}"/>
    <cellStyle name="Финансовый 5 17 6 4" xfId="21501" xr:uid="{00000000-0005-0000-0000-00000A860000}"/>
    <cellStyle name="Финансовый 5 17 6 5" xfId="25391" xr:uid="{00000000-0005-0000-0000-00000B860000}"/>
    <cellStyle name="Финансовый 5 17 6 6" xfId="26967" xr:uid="{00000000-0005-0000-0000-00000C860000}"/>
    <cellStyle name="Финансовый 5 17 6 7" xfId="25474" xr:uid="{00000000-0005-0000-0000-00000D860000}"/>
    <cellStyle name="Финансовый 5 17 6 8" xfId="33633" xr:uid="{00000000-0005-0000-0000-00000E860000}"/>
    <cellStyle name="Финансовый 5 17 6 9" xfId="32524" xr:uid="{00000000-0005-0000-0000-00000F860000}"/>
    <cellStyle name="Финансовый 5 17 7" xfId="17175" xr:uid="{00000000-0005-0000-0000-000010860000}"/>
    <cellStyle name="Финансовый 5 17 8" xfId="18487" xr:uid="{00000000-0005-0000-0000-000011860000}"/>
    <cellStyle name="Финансовый 5 17 8 2" xfId="22610" xr:uid="{00000000-0005-0000-0000-000012860000}"/>
    <cellStyle name="Финансовый 5 17 8 3" xfId="27630" xr:uid="{00000000-0005-0000-0000-000013860000}"/>
    <cellStyle name="Финансовый 5 17 8 4" xfId="29067" xr:uid="{00000000-0005-0000-0000-000014860000}"/>
    <cellStyle name="Финансовый 5 17 8 5" xfId="30373" xr:uid="{00000000-0005-0000-0000-000015860000}"/>
    <cellStyle name="Финансовый 5 17 8 6" xfId="35000" xr:uid="{00000000-0005-0000-0000-000016860000}"/>
    <cellStyle name="Финансовый 5 17 8 7" xfId="36336" xr:uid="{00000000-0005-0000-0000-000017860000}"/>
    <cellStyle name="Финансовый 5 18" xfId="1292" xr:uid="{00000000-0005-0000-0000-000018860000}"/>
    <cellStyle name="Финансовый 5 18 2" xfId="8151" xr:uid="{00000000-0005-0000-0000-000019860000}"/>
    <cellStyle name="Финансовый 5 18 2 2" xfId="13673" xr:uid="{00000000-0005-0000-0000-00001A860000}"/>
    <cellStyle name="Финансовый 5 18 2 3" xfId="14649" xr:uid="{00000000-0005-0000-0000-00001B860000}"/>
    <cellStyle name="Финансовый 5 18 2 3 2" xfId="16331" xr:uid="{00000000-0005-0000-0000-00001C860000}"/>
    <cellStyle name="Финансовый 5 18 2 3 3" xfId="20314" xr:uid="{00000000-0005-0000-0000-00001D860000}"/>
    <cellStyle name="Финансовый 5 18 2 3 4" xfId="21608" xr:uid="{00000000-0005-0000-0000-00001E860000}"/>
    <cellStyle name="Финансовый 5 18 2 3 5" xfId="26102" xr:uid="{00000000-0005-0000-0000-00001F860000}"/>
    <cellStyle name="Финансовый 5 18 2 3 6" xfId="22318" xr:uid="{00000000-0005-0000-0000-000020860000}"/>
    <cellStyle name="Финансовый 5 18 2 3 7" xfId="26394" xr:uid="{00000000-0005-0000-0000-000021860000}"/>
    <cellStyle name="Финансовый 5 18 2 3 8" xfId="33487" xr:uid="{00000000-0005-0000-0000-000022860000}"/>
    <cellStyle name="Финансовый 5 18 2 3 9" xfId="32521" xr:uid="{00000000-0005-0000-0000-000023860000}"/>
    <cellStyle name="Финансовый 5 18 2 4" xfId="17321" xr:uid="{00000000-0005-0000-0000-000024860000}"/>
    <cellStyle name="Финансовый 5 18 2 5" xfId="18633" xr:uid="{00000000-0005-0000-0000-000025860000}"/>
    <cellStyle name="Финансовый 5 18 2 5 2" xfId="23194" xr:uid="{00000000-0005-0000-0000-000026860000}"/>
    <cellStyle name="Финансовый 5 18 2 5 3" xfId="27776" xr:uid="{00000000-0005-0000-0000-000027860000}"/>
    <cellStyle name="Финансовый 5 18 2 5 4" xfId="29213" xr:uid="{00000000-0005-0000-0000-000028860000}"/>
    <cellStyle name="Финансовый 5 18 2 5 5" xfId="30519" xr:uid="{00000000-0005-0000-0000-000029860000}"/>
    <cellStyle name="Финансовый 5 18 2 5 6" xfId="34854" xr:uid="{00000000-0005-0000-0000-00002A860000}"/>
    <cellStyle name="Финансовый 5 18 2 5 7" xfId="36190" xr:uid="{00000000-0005-0000-0000-00002B860000}"/>
    <cellStyle name="Финансовый 5 18 3" xfId="12607" xr:uid="{00000000-0005-0000-0000-00002C860000}"/>
    <cellStyle name="Финансовый 5 18 3 2" xfId="13025" xr:uid="{00000000-0005-0000-0000-00002D860000}"/>
    <cellStyle name="Финансовый 5 18 3 3" xfId="15297" xr:uid="{00000000-0005-0000-0000-00002E860000}"/>
    <cellStyle name="Финансовый 5 18 3 3 2" xfId="15683" xr:uid="{00000000-0005-0000-0000-00002F860000}"/>
    <cellStyle name="Финансовый 5 18 3 3 3" xfId="19666" xr:uid="{00000000-0005-0000-0000-000030860000}"/>
    <cellStyle name="Финансовый 5 18 3 3 4" xfId="23618" xr:uid="{00000000-0005-0000-0000-000031860000}"/>
    <cellStyle name="Финансовый 5 18 3 3 5" xfId="26979" xr:uid="{00000000-0005-0000-0000-000032860000}"/>
    <cellStyle name="Финансовый 5 18 3 3 6" xfId="21280" xr:uid="{00000000-0005-0000-0000-000033860000}"/>
    <cellStyle name="Финансовый 5 18 3 3 7" xfId="27290" xr:uid="{00000000-0005-0000-0000-000034860000}"/>
    <cellStyle name="Финансовый 5 18 3 3 8" xfId="32839" xr:uid="{00000000-0005-0000-0000-000035860000}"/>
    <cellStyle name="Финансовый 5 18 3 3 9" xfId="31403" xr:uid="{00000000-0005-0000-0000-000036860000}"/>
    <cellStyle name="Финансовый 5 18 3 4" xfId="17969" xr:uid="{00000000-0005-0000-0000-000037860000}"/>
    <cellStyle name="Финансовый 5 18 3 5" xfId="19281" xr:uid="{00000000-0005-0000-0000-000038860000}"/>
    <cellStyle name="Финансовый 5 18 3 5 2" xfId="24637" xr:uid="{00000000-0005-0000-0000-000039860000}"/>
    <cellStyle name="Финансовый 5 18 3 5 3" xfId="28424" xr:uid="{00000000-0005-0000-0000-00003A860000}"/>
    <cellStyle name="Финансовый 5 18 3 5 4" xfId="29861" xr:uid="{00000000-0005-0000-0000-00003B860000}"/>
    <cellStyle name="Финансовый 5 18 3 5 5" xfId="31167" xr:uid="{00000000-0005-0000-0000-00003C860000}"/>
    <cellStyle name="Финансовый 5 18 3 5 6" xfId="34206" xr:uid="{00000000-0005-0000-0000-00003D860000}"/>
    <cellStyle name="Финансовый 5 18 3 5 7" xfId="35542" xr:uid="{00000000-0005-0000-0000-00003E860000}"/>
    <cellStyle name="Финансовый 5 19" xfId="10116" xr:uid="{00000000-0005-0000-0000-00003F860000}"/>
    <cellStyle name="Финансовый 5 19 2" xfId="13287" xr:uid="{00000000-0005-0000-0000-000040860000}"/>
    <cellStyle name="Финансовый 5 19 3" xfId="15035" xr:uid="{00000000-0005-0000-0000-000041860000}"/>
    <cellStyle name="Финансовый 5 19 3 2" xfId="15945" xr:uid="{00000000-0005-0000-0000-000042860000}"/>
    <cellStyle name="Финансовый 5 19 3 3" xfId="19928" xr:uid="{00000000-0005-0000-0000-000043860000}"/>
    <cellStyle name="Финансовый 5 19 3 4" xfId="24730" xr:uid="{00000000-0005-0000-0000-000044860000}"/>
    <cellStyle name="Финансовый 5 19 3 5" xfId="27063" xr:uid="{00000000-0005-0000-0000-000045860000}"/>
    <cellStyle name="Финансовый 5 19 3 6" xfId="25089" xr:uid="{00000000-0005-0000-0000-000046860000}"/>
    <cellStyle name="Финансовый 5 19 3 7" xfId="27273" xr:uid="{00000000-0005-0000-0000-000047860000}"/>
    <cellStyle name="Финансовый 5 19 3 8" xfId="33101" xr:uid="{00000000-0005-0000-0000-000048860000}"/>
    <cellStyle name="Финансовый 5 19 3 9" xfId="31844" xr:uid="{00000000-0005-0000-0000-000049860000}"/>
    <cellStyle name="Финансовый 5 19 4" xfId="17707" xr:uid="{00000000-0005-0000-0000-00004A860000}"/>
    <cellStyle name="Финансовый 5 19 5" xfId="19019" xr:uid="{00000000-0005-0000-0000-00004B860000}"/>
    <cellStyle name="Финансовый 5 19 5 2" xfId="23636" xr:uid="{00000000-0005-0000-0000-00004C860000}"/>
    <cellStyle name="Финансовый 5 19 5 3" xfId="28162" xr:uid="{00000000-0005-0000-0000-00004D860000}"/>
    <cellStyle name="Финансовый 5 19 5 4" xfId="29599" xr:uid="{00000000-0005-0000-0000-00004E860000}"/>
    <cellStyle name="Финансовый 5 19 5 5" xfId="30905" xr:uid="{00000000-0005-0000-0000-00004F860000}"/>
    <cellStyle name="Финансовый 5 19 5 6" xfId="34468" xr:uid="{00000000-0005-0000-0000-000050860000}"/>
    <cellStyle name="Финансовый 5 19 5 7" xfId="35804" xr:uid="{00000000-0005-0000-0000-000051860000}"/>
    <cellStyle name="Финансовый 5 2" xfId="222" xr:uid="{00000000-0005-0000-0000-000052860000}"/>
    <cellStyle name="Финансовый 5 2 10" xfId="14400" xr:uid="{00000000-0005-0000-0000-000053860000}"/>
    <cellStyle name="Финансовый 5 2 10 2" xfId="17072" xr:uid="{00000000-0005-0000-0000-000054860000}"/>
    <cellStyle name="Финансовый 5 2 10 3" xfId="20811" xr:uid="{00000000-0005-0000-0000-000055860000}"/>
    <cellStyle name="Финансовый 5 2 10 4" xfId="21379" xr:uid="{00000000-0005-0000-0000-000056860000}"/>
    <cellStyle name="Финансовый 5 2 10 5" xfId="23598" xr:uid="{00000000-0005-0000-0000-000057860000}"/>
    <cellStyle name="Финансовый 5 2 10 6" xfId="26412" xr:uid="{00000000-0005-0000-0000-000058860000}"/>
    <cellStyle name="Финансовый 5 2 10 7" xfId="25834" xr:uid="{00000000-0005-0000-0000-000059860000}"/>
    <cellStyle name="Финансовый 5 2 10 8" xfId="33984" xr:uid="{00000000-0005-0000-0000-00005A860000}"/>
    <cellStyle name="Финансовый 5 2 10 9" xfId="35345" xr:uid="{00000000-0005-0000-0000-00005B860000}"/>
    <cellStyle name="Финансовый 5 2 11" xfId="18384" xr:uid="{00000000-0005-0000-0000-00005C860000}"/>
    <cellStyle name="Финансовый 5 2 11 2" xfId="21993" xr:uid="{00000000-0005-0000-0000-00005D860000}"/>
    <cellStyle name="Финансовый 5 2 11 3" xfId="27527" xr:uid="{00000000-0005-0000-0000-00005E860000}"/>
    <cellStyle name="Финансовый 5 2 11 4" xfId="28964" xr:uid="{00000000-0005-0000-0000-00005F860000}"/>
    <cellStyle name="Финансовый 5 2 11 5" xfId="30270" xr:uid="{00000000-0005-0000-0000-000060860000}"/>
    <cellStyle name="Финансовый 5 2 11 6" xfId="35103" xr:uid="{00000000-0005-0000-0000-000061860000}"/>
    <cellStyle name="Финансовый 5 2 11 7" xfId="36439" xr:uid="{00000000-0005-0000-0000-000062860000}"/>
    <cellStyle name="Финансовый 5 2 2" xfId="564" xr:uid="{00000000-0005-0000-0000-000063860000}"/>
    <cellStyle name="Финансовый 5 2 2 2" xfId="569" xr:uid="{00000000-0005-0000-0000-000064860000}"/>
    <cellStyle name="Финансовый 5 2 2 2 2" xfId="1135" xr:uid="{00000000-0005-0000-0000-000065860000}"/>
    <cellStyle name="Финансовый 5 2 2 2 2 2" xfId="9796" xr:uid="{00000000-0005-0000-0000-000066860000}"/>
    <cellStyle name="Финансовый 5 2 2 2 2 3" xfId="11026" xr:uid="{00000000-0005-0000-0000-000067860000}"/>
    <cellStyle name="Финансовый 5 2 2 2 3" xfId="1136" xr:uid="{00000000-0005-0000-0000-000068860000}"/>
    <cellStyle name="Финансовый 5 2 2 2 3 2" xfId="9797" xr:uid="{00000000-0005-0000-0000-000069860000}"/>
    <cellStyle name="Финансовый 5 2 2 2 3 3" xfId="11027" xr:uid="{00000000-0005-0000-0000-00006A860000}"/>
    <cellStyle name="Финансовый 5 2 2 2 4" xfId="9052" xr:uid="{00000000-0005-0000-0000-00006B860000}"/>
    <cellStyle name="Финансовый 5 2 2 2 5" xfId="10477" xr:uid="{00000000-0005-0000-0000-00006C860000}"/>
    <cellStyle name="Финансовый 5 2 2 2 6" xfId="14178" xr:uid="{00000000-0005-0000-0000-00006D860000}"/>
    <cellStyle name="Финансовый 5 2 2 3" xfId="674" xr:uid="{00000000-0005-0000-0000-00006E860000}"/>
    <cellStyle name="Финансовый 5 2 2 3 2" xfId="1699" xr:uid="{00000000-0005-0000-0000-00006F860000}"/>
    <cellStyle name="Финансовый 5 2 2 3 2 2" xfId="8173" xr:uid="{00000000-0005-0000-0000-000070860000}"/>
    <cellStyle name="Финансовый 5 2 2 3 2 2 2" xfId="13671" xr:uid="{00000000-0005-0000-0000-000071860000}"/>
    <cellStyle name="Финансовый 5 2 2 3 2 2 3" xfId="14651" xr:uid="{00000000-0005-0000-0000-000072860000}"/>
    <cellStyle name="Финансовый 5 2 2 3 2 2 3 2" xfId="16329" xr:uid="{00000000-0005-0000-0000-000073860000}"/>
    <cellStyle name="Финансовый 5 2 2 3 2 2 3 3" xfId="20312" xr:uid="{00000000-0005-0000-0000-000074860000}"/>
    <cellStyle name="Финансовый 5 2 2 3 2 2 3 4" xfId="21538" xr:uid="{00000000-0005-0000-0000-000075860000}"/>
    <cellStyle name="Финансовый 5 2 2 3 2 2 3 5" xfId="24692" xr:uid="{00000000-0005-0000-0000-000076860000}"/>
    <cellStyle name="Финансовый 5 2 2 3 2 2 3 6" xfId="24093" xr:uid="{00000000-0005-0000-0000-000077860000}"/>
    <cellStyle name="Финансовый 5 2 2 3 2 2 3 7" xfId="25550" xr:uid="{00000000-0005-0000-0000-000078860000}"/>
    <cellStyle name="Финансовый 5 2 2 3 2 2 3 8" xfId="33485" xr:uid="{00000000-0005-0000-0000-000079860000}"/>
    <cellStyle name="Финансовый 5 2 2 3 2 2 3 9" xfId="32564" xr:uid="{00000000-0005-0000-0000-00007A860000}"/>
    <cellStyle name="Финансовый 5 2 2 3 2 2 4" xfId="17323" xr:uid="{00000000-0005-0000-0000-00007B860000}"/>
    <cellStyle name="Финансовый 5 2 2 3 2 2 5" xfId="18635" xr:uid="{00000000-0005-0000-0000-00007C860000}"/>
    <cellStyle name="Финансовый 5 2 2 3 2 2 5 2" xfId="22902" xr:uid="{00000000-0005-0000-0000-00007D860000}"/>
    <cellStyle name="Финансовый 5 2 2 3 2 2 5 3" xfId="27778" xr:uid="{00000000-0005-0000-0000-00007E860000}"/>
    <cellStyle name="Финансовый 5 2 2 3 2 2 5 4" xfId="29215" xr:uid="{00000000-0005-0000-0000-00007F860000}"/>
    <cellStyle name="Финансовый 5 2 2 3 2 2 5 5" xfId="30521" xr:uid="{00000000-0005-0000-0000-000080860000}"/>
    <cellStyle name="Финансовый 5 2 2 3 2 2 5 6" xfId="34852" xr:uid="{00000000-0005-0000-0000-000081860000}"/>
    <cellStyle name="Финансовый 5 2 2 3 2 2 5 7" xfId="36188" xr:uid="{00000000-0005-0000-0000-000082860000}"/>
    <cellStyle name="Финансовый 5 2 2 3 2 3" xfId="12609" xr:uid="{00000000-0005-0000-0000-000083860000}"/>
    <cellStyle name="Финансовый 5 2 2 3 2 3 2" xfId="13023" xr:uid="{00000000-0005-0000-0000-000084860000}"/>
    <cellStyle name="Финансовый 5 2 2 3 2 3 3" xfId="15299" xr:uid="{00000000-0005-0000-0000-000085860000}"/>
    <cellStyle name="Финансовый 5 2 2 3 2 3 3 2" xfId="15681" xr:uid="{00000000-0005-0000-0000-000086860000}"/>
    <cellStyle name="Финансовый 5 2 2 3 2 3 3 3" xfId="19664" xr:uid="{00000000-0005-0000-0000-000087860000}"/>
    <cellStyle name="Финансовый 5 2 2 3 2 3 3 4" xfId="23205" xr:uid="{00000000-0005-0000-0000-000088860000}"/>
    <cellStyle name="Финансовый 5 2 2 3 2 3 3 5" xfId="26221" xr:uid="{00000000-0005-0000-0000-000089860000}"/>
    <cellStyle name="Финансовый 5 2 2 3 2 3 3 6" xfId="25557" xr:uid="{00000000-0005-0000-0000-00008A860000}"/>
    <cellStyle name="Финансовый 5 2 2 3 2 3 3 7" xfId="28714" xr:uid="{00000000-0005-0000-0000-00008B860000}"/>
    <cellStyle name="Финансовый 5 2 2 3 2 3 3 8" xfId="32837" xr:uid="{00000000-0005-0000-0000-00008C860000}"/>
    <cellStyle name="Финансовый 5 2 2 3 2 3 3 9" xfId="32377" xr:uid="{00000000-0005-0000-0000-00008D860000}"/>
    <cellStyle name="Финансовый 5 2 2 3 2 3 4" xfId="17971" xr:uid="{00000000-0005-0000-0000-00008E860000}"/>
    <cellStyle name="Финансовый 5 2 2 3 2 3 5" xfId="19283" xr:uid="{00000000-0005-0000-0000-00008F860000}"/>
    <cellStyle name="Финансовый 5 2 2 3 2 3 5 2" xfId="23848" xr:uid="{00000000-0005-0000-0000-000090860000}"/>
    <cellStyle name="Финансовый 5 2 2 3 2 3 5 3" xfId="28426" xr:uid="{00000000-0005-0000-0000-000091860000}"/>
    <cellStyle name="Финансовый 5 2 2 3 2 3 5 4" xfId="29863" xr:uid="{00000000-0005-0000-0000-000092860000}"/>
    <cellStyle name="Финансовый 5 2 2 3 2 3 5 5" xfId="31169" xr:uid="{00000000-0005-0000-0000-000093860000}"/>
    <cellStyle name="Финансовый 5 2 2 3 2 3 5 6" xfId="34204" xr:uid="{00000000-0005-0000-0000-000094860000}"/>
    <cellStyle name="Финансовый 5 2 2 3 2 3 5 7" xfId="35540" xr:uid="{00000000-0005-0000-0000-000095860000}"/>
    <cellStyle name="Финансовый 5 2 2 3 3" xfId="10582" xr:uid="{00000000-0005-0000-0000-000096860000}"/>
    <cellStyle name="Финансовый 5 2 2 3 3 2" xfId="13224" xr:uid="{00000000-0005-0000-0000-000097860000}"/>
    <cellStyle name="Финансовый 5 2 2 3 3 3" xfId="15098" xr:uid="{00000000-0005-0000-0000-000098860000}"/>
    <cellStyle name="Финансовый 5 2 2 3 3 3 2" xfId="15882" xr:uid="{00000000-0005-0000-0000-000099860000}"/>
    <cellStyle name="Финансовый 5 2 2 3 3 3 3" xfId="19865" xr:uid="{00000000-0005-0000-0000-00009A860000}"/>
    <cellStyle name="Финансовый 5 2 2 3 3 3 4" xfId="23699" xr:uid="{00000000-0005-0000-0000-00009B860000}"/>
    <cellStyle name="Финансовый 5 2 2 3 3 3 5" xfId="22296" xr:uid="{00000000-0005-0000-0000-00009C860000}"/>
    <cellStyle name="Финансовый 5 2 2 3 3 3 6" xfId="27099" xr:uid="{00000000-0005-0000-0000-00009D860000}"/>
    <cellStyle name="Финансовый 5 2 2 3 3 3 7" xfId="23861" xr:uid="{00000000-0005-0000-0000-00009E860000}"/>
    <cellStyle name="Финансовый 5 2 2 3 3 3 8" xfId="33038" xr:uid="{00000000-0005-0000-0000-00009F860000}"/>
    <cellStyle name="Финансовый 5 2 2 3 3 3 9" xfId="32202" xr:uid="{00000000-0005-0000-0000-0000A0860000}"/>
    <cellStyle name="Финансовый 5 2 2 3 3 4" xfId="17770" xr:uid="{00000000-0005-0000-0000-0000A1860000}"/>
    <cellStyle name="Финансовый 5 2 2 3 3 5" xfId="19082" xr:uid="{00000000-0005-0000-0000-0000A2860000}"/>
    <cellStyle name="Финансовый 5 2 2 3 3 5 2" xfId="24706" xr:uid="{00000000-0005-0000-0000-0000A3860000}"/>
    <cellStyle name="Финансовый 5 2 2 3 3 5 3" xfId="28225" xr:uid="{00000000-0005-0000-0000-0000A4860000}"/>
    <cellStyle name="Финансовый 5 2 2 3 3 5 4" xfId="29662" xr:uid="{00000000-0005-0000-0000-0000A5860000}"/>
    <cellStyle name="Финансовый 5 2 2 3 3 5 5" xfId="30968" xr:uid="{00000000-0005-0000-0000-0000A6860000}"/>
    <cellStyle name="Финансовый 5 2 2 3 3 5 6" xfId="34405" xr:uid="{00000000-0005-0000-0000-0000A7860000}"/>
    <cellStyle name="Финансовый 5 2 2 3 3 5 7" xfId="35741" xr:uid="{00000000-0005-0000-0000-0000A8860000}"/>
    <cellStyle name="Финансовый 5 2 2 3 4" xfId="11581" xr:uid="{00000000-0005-0000-0000-0000A9860000}"/>
    <cellStyle name="Финансовый 5 2 2 3 5" xfId="13872" xr:uid="{00000000-0005-0000-0000-0000AA860000}"/>
    <cellStyle name="Финансовый 5 2 2 3 6" xfId="14450" xr:uid="{00000000-0005-0000-0000-0000AB860000}"/>
    <cellStyle name="Финансовый 5 2 2 3 6 2" xfId="16530" xr:uid="{00000000-0005-0000-0000-0000AC860000}"/>
    <cellStyle name="Финансовый 5 2 2 3 6 3" xfId="20513" xr:uid="{00000000-0005-0000-0000-0000AD860000}"/>
    <cellStyle name="Финансовый 5 2 2 3 6 4" xfId="21418" xr:uid="{00000000-0005-0000-0000-0000AE860000}"/>
    <cellStyle name="Финансовый 5 2 2 3 6 5" xfId="23165" xr:uid="{00000000-0005-0000-0000-0000AF860000}"/>
    <cellStyle name="Финансовый 5 2 2 3 6 6" xfId="23771" xr:uid="{00000000-0005-0000-0000-0000B0860000}"/>
    <cellStyle name="Финансовый 5 2 2 3 6 7" xfId="23127" xr:uid="{00000000-0005-0000-0000-0000B1860000}"/>
    <cellStyle name="Финансовый 5 2 2 3 6 8" xfId="33686" xr:uid="{00000000-0005-0000-0000-0000B2860000}"/>
    <cellStyle name="Финансовый 5 2 2 3 6 9" xfId="31447" xr:uid="{00000000-0005-0000-0000-0000B3860000}"/>
    <cellStyle name="Финансовый 5 2 2 3 7" xfId="17122" xr:uid="{00000000-0005-0000-0000-0000B4860000}"/>
    <cellStyle name="Финансовый 5 2 2 3 8" xfId="18434" xr:uid="{00000000-0005-0000-0000-0000B5860000}"/>
    <cellStyle name="Финансовый 5 2 2 3 8 2" xfId="21321" xr:uid="{00000000-0005-0000-0000-0000B6860000}"/>
    <cellStyle name="Финансовый 5 2 2 3 8 3" xfId="27577" xr:uid="{00000000-0005-0000-0000-0000B7860000}"/>
    <cellStyle name="Финансовый 5 2 2 3 8 4" xfId="29014" xr:uid="{00000000-0005-0000-0000-0000B8860000}"/>
    <cellStyle name="Финансовый 5 2 2 3 8 5" xfId="30320" xr:uid="{00000000-0005-0000-0000-0000B9860000}"/>
    <cellStyle name="Финансовый 5 2 2 3 8 6" xfId="35053" xr:uid="{00000000-0005-0000-0000-0000BA860000}"/>
    <cellStyle name="Финансовый 5 2 2 3 8 7" xfId="36389" xr:uid="{00000000-0005-0000-0000-0000BB860000}"/>
    <cellStyle name="Финансовый 5 2 2 4" xfId="1133" xr:uid="{00000000-0005-0000-0000-0000BC860000}"/>
    <cellStyle name="Финансовый 5 2 2 4 10" xfId="17144" xr:uid="{00000000-0005-0000-0000-0000BD860000}"/>
    <cellStyle name="Финансовый 5 2 2 4 11" xfId="18456" xr:uid="{00000000-0005-0000-0000-0000BE860000}"/>
    <cellStyle name="Финансовый 5 2 2 4 11 2" xfId="25009" xr:uid="{00000000-0005-0000-0000-0000BF860000}"/>
    <cellStyle name="Финансовый 5 2 2 4 11 3" xfId="27599" xr:uid="{00000000-0005-0000-0000-0000C0860000}"/>
    <cellStyle name="Финансовый 5 2 2 4 11 4" xfId="29036" xr:uid="{00000000-0005-0000-0000-0000C1860000}"/>
    <cellStyle name="Финансовый 5 2 2 4 11 5" xfId="30342" xr:uid="{00000000-0005-0000-0000-0000C2860000}"/>
    <cellStyle name="Финансовый 5 2 2 4 11 6" xfId="35031" xr:uid="{00000000-0005-0000-0000-0000C3860000}"/>
    <cellStyle name="Финансовый 5 2 2 4 11 7" xfId="36367" xr:uid="{00000000-0005-0000-0000-0000C4860000}"/>
    <cellStyle name="Финансовый 5 2 2 4 2" xfId="1137" xr:uid="{00000000-0005-0000-0000-0000C5860000}"/>
    <cellStyle name="Финансовый 5 2 2 4 2 2" xfId="9798" xr:uid="{00000000-0005-0000-0000-0000C6860000}"/>
    <cellStyle name="Финансовый 5 2 2 4 2 3" xfId="11028" xr:uid="{00000000-0005-0000-0000-0000C7860000}"/>
    <cellStyle name="Финансовый 5 2 2 4 3" xfId="1233" xr:uid="{00000000-0005-0000-0000-0000C8860000}"/>
    <cellStyle name="Финансовый 5 2 2 4 3 2" xfId="9890" xr:uid="{00000000-0005-0000-0000-0000C9860000}"/>
    <cellStyle name="Финансовый 5 2 2 4 3 3" xfId="11118" xr:uid="{00000000-0005-0000-0000-0000CA860000}"/>
    <cellStyle name="Финансовый 5 2 2 4 4" xfId="1259" xr:uid="{00000000-0005-0000-0000-0000CB860000}"/>
    <cellStyle name="Финансовый 5 2 2 4 4 2" xfId="9916" xr:uid="{00000000-0005-0000-0000-0000CC860000}"/>
    <cellStyle name="Финансовый 5 2 2 4 4 3" xfId="11144" xr:uid="{00000000-0005-0000-0000-0000CD860000}"/>
    <cellStyle name="Финансовый 5 2 2 4 5" xfId="6180" xr:uid="{00000000-0005-0000-0000-0000CE860000}"/>
    <cellStyle name="Финансовый 5 2 2 4 5 2" xfId="9794" xr:uid="{00000000-0005-0000-0000-0000CF860000}"/>
    <cellStyle name="Финансовый 5 2 2 4 5 2 2" xfId="13518" xr:uid="{00000000-0005-0000-0000-0000D0860000}"/>
    <cellStyle name="Финансовый 5 2 2 4 5 2 3" xfId="14804" xr:uid="{00000000-0005-0000-0000-0000D1860000}"/>
    <cellStyle name="Финансовый 5 2 2 4 5 2 3 2" xfId="16176" xr:uid="{00000000-0005-0000-0000-0000D2860000}"/>
    <cellStyle name="Финансовый 5 2 2 4 5 2 3 3" xfId="20159" xr:uid="{00000000-0005-0000-0000-0000D3860000}"/>
    <cellStyle name="Финансовый 5 2 2 4 5 2 3 4" xfId="22124" xr:uid="{00000000-0005-0000-0000-0000D4860000}"/>
    <cellStyle name="Финансовый 5 2 2 4 5 2 3 5" xfId="25619" xr:uid="{00000000-0005-0000-0000-0000D5860000}"/>
    <cellStyle name="Финансовый 5 2 2 4 5 2 3 6" xfId="20837" xr:uid="{00000000-0005-0000-0000-0000D6860000}"/>
    <cellStyle name="Финансовый 5 2 2 4 5 2 3 7" xfId="24713" xr:uid="{00000000-0005-0000-0000-0000D7860000}"/>
    <cellStyle name="Финансовый 5 2 2 4 5 2 3 8" xfId="33332" xr:uid="{00000000-0005-0000-0000-0000D8860000}"/>
    <cellStyle name="Финансовый 5 2 2 4 5 2 3 9" xfId="32581" xr:uid="{00000000-0005-0000-0000-0000D9860000}"/>
    <cellStyle name="Финансовый 5 2 2 4 5 2 4" xfId="17476" xr:uid="{00000000-0005-0000-0000-0000DA860000}"/>
    <cellStyle name="Финансовый 5 2 2 4 5 2 5" xfId="18788" xr:uid="{00000000-0005-0000-0000-0000DB860000}"/>
    <cellStyle name="Финансовый 5 2 2 4 5 2 5 2" xfId="25267" xr:uid="{00000000-0005-0000-0000-0000DC860000}"/>
    <cellStyle name="Финансовый 5 2 2 4 5 2 5 3" xfId="27931" xr:uid="{00000000-0005-0000-0000-0000DD860000}"/>
    <cellStyle name="Финансовый 5 2 2 4 5 2 5 4" xfId="29368" xr:uid="{00000000-0005-0000-0000-0000DE860000}"/>
    <cellStyle name="Финансовый 5 2 2 4 5 2 5 5" xfId="30674" xr:uid="{00000000-0005-0000-0000-0000DF860000}"/>
    <cellStyle name="Финансовый 5 2 2 4 5 2 5 6" xfId="34699" xr:uid="{00000000-0005-0000-0000-0000E0860000}"/>
    <cellStyle name="Финансовый 5 2 2 4 5 2 5 7" xfId="36035" xr:uid="{00000000-0005-0000-0000-0000E1860000}"/>
    <cellStyle name="Финансовый 5 2 2 4 5 3" xfId="12752" xr:uid="{00000000-0005-0000-0000-0000E2860000}"/>
    <cellStyle name="Финансовый 5 2 2 4 5 3 2" xfId="12880" xr:uid="{00000000-0005-0000-0000-0000E3860000}"/>
    <cellStyle name="Финансовый 5 2 2 4 5 3 3" xfId="15442" xr:uid="{00000000-0005-0000-0000-0000E4860000}"/>
    <cellStyle name="Финансовый 5 2 2 4 5 3 3 2" xfId="15538" xr:uid="{00000000-0005-0000-0000-0000E5860000}"/>
    <cellStyle name="Финансовый 5 2 2 4 5 3 3 3" xfId="19521" xr:uid="{00000000-0005-0000-0000-0000E6860000}"/>
    <cellStyle name="Финансовый 5 2 2 4 5 3 3 4" xfId="23017" xr:uid="{00000000-0005-0000-0000-0000E7860000}"/>
    <cellStyle name="Финансовый 5 2 2 4 5 3 3 5" xfId="25703" xr:uid="{00000000-0005-0000-0000-0000E8860000}"/>
    <cellStyle name="Финансовый 5 2 2 4 5 3 3 6" xfId="26868" xr:uid="{00000000-0005-0000-0000-0000E9860000}"/>
    <cellStyle name="Финансовый 5 2 2 4 5 3 3 7" xfId="26480" xr:uid="{00000000-0005-0000-0000-0000EA860000}"/>
    <cellStyle name="Финансовый 5 2 2 4 5 3 3 8" xfId="32694" xr:uid="{00000000-0005-0000-0000-0000EB860000}"/>
    <cellStyle name="Финансовый 5 2 2 4 5 3 3 9" xfId="31619" xr:uid="{00000000-0005-0000-0000-0000EC860000}"/>
    <cellStyle name="Финансовый 5 2 2 4 5 3 4" xfId="18114" xr:uid="{00000000-0005-0000-0000-0000ED860000}"/>
    <cellStyle name="Финансовый 5 2 2 4 5 3 5" xfId="19426" xr:uid="{00000000-0005-0000-0000-0000EE860000}"/>
    <cellStyle name="Финансовый 5 2 2 4 5 3 5 2" xfId="21539" xr:uid="{00000000-0005-0000-0000-0000EF860000}"/>
    <cellStyle name="Финансовый 5 2 2 4 5 3 5 3" xfId="28569" xr:uid="{00000000-0005-0000-0000-0000F0860000}"/>
    <cellStyle name="Финансовый 5 2 2 4 5 3 5 4" xfId="30006" xr:uid="{00000000-0005-0000-0000-0000F1860000}"/>
    <cellStyle name="Финансовый 5 2 2 4 5 3 5 5" xfId="31312" xr:uid="{00000000-0005-0000-0000-0000F2860000}"/>
    <cellStyle name="Финансовый 5 2 2 4 5 3 5 6" xfId="34061" xr:uid="{00000000-0005-0000-0000-0000F3860000}"/>
    <cellStyle name="Финансовый 5 2 2 4 5 3 5 7" xfId="35397" xr:uid="{00000000-0005-0000-0000-0000F4860000}"/>
    <cellStyle name="Финансовый 5 2 2 4 6" xfId="11024" xr:uid="{00000000-0005-0000-0000-0000F5860000}"/>
    <cellStyle name="Финансовый 5 2 2 4 6 2" xfId="13202" xr:uid="{00000000-0005-0000-0000-0000F6860000}"/>
    <cellStyle name="Финансовый 5 2 2 4 6 3" xfId="15120" xr:uid="{00000000-0005-0000-0000-0000F7860000}"/>
    <cellStyle name="Финансовый 5 2 2 4 6 3 2" xfId="15860" xr:uid="{00000000-0005-0000-0000-0000F8860000}"/>
    <cellStyle name="Финансовый 5 2 2 4 6 3 3" xfId="19843" xr:uid="{00000000-0005-0000-0000-0000F9860000}"/>
    <cellStyle name="Финансовый 5 2 2 4 6 3 4" xfId="21989" xr:uid="{00000000-0005-0000-0000-0000FA860000}"/>
    <cellStyle name="Финансовый 5 2 2 4 6 3 5" xfId="21242" xr:uid="{00000000-0005-0000-0000-0000FB860000}"/>
    <cellStyle name="Финансовый 5 2 2 4 6 3 6" xfId="23376" xr:uid="{00000000-0005-0000-0000-0000FC860000}"/>
    <cellStyle name="Финансовый 5 2 2 4 6 3 7" xfId="24158" xr:uid="{00000000-0005-0000-0000-0000FD860000}"/>
    <cellStyle name="Финансовый 5 2 2 4 6 3 8" xfId="33016" xr:uid="{00000000-0005-0000-0000-0000FE860000}"/>
    <cellStyle name="Финансовый 5 2 2 4 6 3 9" xfId="31723" xr:uid="{00000000-0005-0000-0000-0000FF860000}"/>
    <cellStyle name="Финансовый 5 2 2 4 6 4" xfId="17792" xr:uid="{00000000-0005-0000-0000-000000870000}"/>
    <cellStyle name="Финансовый 5 2 2 4 6 5" xfId="19104" xr:uid="{00000000-0005-0000-0000-000001870000}"/>
    <cellStyle name="Финансовый 5 2 2 4 6 5 2" xfId="20957" xr:uid="{00000000-0005-0000-0000-000002870000}"/>
    <cellStyle name="Финансовый 5 2 2 4 6 5 3" xfId="28247" xr:uid="{00000000-0005-0000-0000-000003870000}"/>
    <cellStyle name="Финансовый 5 2 2 4 6 5 4" xfId="29684" xr:uid="{00000000-0005-0000-0000-000004870000}"/>
    <cellStyle name="Финансовый 5 2 2 4 6 5 5" xfId="30990" xr:uid="{00000000-0005-0000-0000-000005870000}"/>
    <cellStyle name="Финансовый 5 2 2 4 6 5 6" xfId="34383" xr:uid="{00000000-0005-0000-0000-000006870000}"/>
    <cellStyle name="Финансовый 5 2 2 4 6 5 7" xfId="35719" xr:uid="{00000000-0005-0000-0000-000007870000}"/>
    <cellStyle name="Финансовый 5 2 2 4 7" xfId="12349" xr:uid="{00000000-0005-0000-0000-000008870000}"/>
    <cellStyle name="Финансовый 5 2 2 4 8" xfId="13850" xr:uid="{00000000-0005-0000-0000-000009870000}"/>
    <cellStyle name="Финансовый 5 2 2 4 9" xfId="14472" xr:uid="{00000000-0005-0000-0000-00000A870000}"/>
    <cellStyle name="Финансовый 5 2 2 4 9 2" xfId="16508" xr:uid="{00000000-0005-0000-0000-00000B870000}"/>
    <cellStyle name="Финансовый 5 2 2 4 9 3" xfId="20491" xr:uid="{00000000-0005-0000-0000-00000C870000}"/>
    <cellStyle name="Финансовый 5 2 2 4 9 4" xfId="22922" xr:uid="{00000000-0005-0000-0000-00000D870000}"/>
    <cellStyle name="Финансовый 5 2 2 4 9 5" xfId="23860" xr:uid="{00000000-0005-0000-0000-00000E870000}"/>
    <cellStyle name="Финансовый 5 2 2 4 9 6" xfId="26042" xr:uid="{00000000-0005-0000-0000-00000F870000}"/>
    <cellStyle name="Финансовый 5 2 2 4 9 7" xfId="22246" xr:uid="{00000000-0005-0000-0000-000010870000}"/>
    <cellStyle name="Финансовый 5 2 2 4 9 8" xfId="33664" xr:uid="{00000000-0005-0000-0000-000011870000}"/>
    <cellStyle name="Финансовый 5 2 2 4 9 9" xfId="31536" xr:uid="{00000000-0005-0000-0000-000012870000}"/>
    <cellStyle name="Финансовый 5 2 2 5" xfId="1230" xr:uid="{00000000-0005-0000-0000-000013870000}"/>
    <cellStyle name="Финансовый 5 2 2 5 2" xfId="6243" xr:uid="{00000000-0005-0000-0000-000014870000}"/>
    <cellStyle name="Финансовый 5 2 2 5 2 2" xfId="9887" xr:uid="{00000000-0005-0000-0000-000015870000}"/>
    <cellStyle name="Финансовый 5 2 2 5 2 2 2" xfId="13498" xr:uid="{00000000-0005-0000-0000-000016870000}"/>
    <cellStyle name="Финансовый 5 2 2 5 2 2 3" xfId="14824" xr:uid="{00000000-0005-0000-0000-000017870000}"/>
    <cellStyle name="Финансовый 5 2 2 5 2 2 3 2" xfId="16156" xr:uid="{00000000-0005-0000-0000-000018870000}"/>
    <cellStyle name="Финансовый 5 2 2 5 2 2 3 3" xfId="20139" xr:uid="{00000000-0005-0000-0000-000019870000}"/>
    <cellStyle name="Финансовый 5 2 2 5 2 2 3 4" xfId="22008" xr:uid="{00000000-0005-0000-0000-00001A870000}"/>
    <cellStyle name="Финансовый 5 2 2 5 2 2 3 5" xfId="22960" xr:uid="{00000000-0005-0000-0000-00001B870000}"/>
    <cellStyle name="Финансовый 5 2 2 5 2 2 3 6" xfId="25764" xr:uid="{00000000-0005-0000-0000-00001C870000}"/>
    <cellStyle name="Финансовый 5 2 2 5 2 2 3 7" xfId="23154" xr:uid="{00000000-0005-0000-0000-00001D870000}"/>
    <cellStyle name="Финансовый 5 2 2 5 2 2 3 8" xfId="33312" xr:uid="{00000000-0005-0000-0000-00001E870000}"/>
    <cellStyle name="Финансовый 5 2 2 5 2 2 3 9" xfId="31875" xr:uid="{00000000-0005-0000-0000-00001F870000}"/>
    <cellStyle name="Финансовый 5 2 2 5 2 2 4" xfId="17496" xr:uid="{00000000-0005-0000-0000-000020870000}"/>
    <cellStyle name="Финансовый 5 2 2 5 2 2 5" xfId="18808" xr:uid="{00000000-0005-0000-0000-000021870000}"/>
    <cellStyle name="Финансовый 5 2 2 5 2 2 5 2" xfId="23201" xr:uid="{00000000-0005-0000-0000-000022870000}"/>
    <cellStyle name="Финансовый 5 2 2 5 2 2 5 3" xfId="27951" xr:uid="{00000000-0005-0000-0000-000023870000}"/>
    <cellStyle name="Финансовый 5 2 2 5 2 2 5 4" xfId="29388" xr:uid="{00000000-0005-0000-0000-000024870000}"/>
    <cellStyle name="Финансовый 5 2 2 5 2 2 5 5" xfId="30694" xr:uid="{00000000-0005-0000-0000-000025870000}"/>
    <cellStyle name="Финансовый 5 2 2 5 2 2 5 6" xfId="34679" xr:uid="{00000000-0005-0000-0000-000026870000}"/>
    <cellStyle name="Финансовый 5 2 2 5 2 2 5 7" xfId="36015" xr:uid="{00000000-0005-0000-0000-000027870000}"/>
    <cellStyle name="Финансовый 5 2 2 5 2 3" xfId="12769" xr:uid="{00000000-0005-0000-0000-000028870000}"/>
    <cellStyle name="Финансовый 5 2 2 5 2 3 2" xfId="12863" xr:uid="{00000000-0005-0000-0000-000029870000}"/>
    <cellStyle name="Финансовый 5 2 2 5 2 3 3" xfId="15459" xr:uid="{00000000-0005-0000-0000-00002A870000}"/>
    <cellStyle name="Финансовый 5 2 2 5 2 3 3 2" xfId="15521" xr:uid="{00000000-0005-0000-0000-00002B870000}"/>
    <cellStyle name="Финансовый 5 2 2 5 2 3 3 3" xfId="19504" xr:uid="{00000000-0005-0000-0000-00002C870000}"/>
    <cellStyle name="Финансовый 5 2 2 5 2 3 3 4" xfId="22563" xr:uid="{00000000-0005-0000-0000-00002D870000}"/>
    <cellStyle name="Финансовый 5 2 2 5 2 3 3 5" xfId="25642" xr:uid="{00000000-0005-0000-0000-00002E870000}"/>
    <cellStyle name="Финансовый 5 2 2 5 2 3 3 6" xfId="25204" xr:uid="{00000000-0005-0000-0000-00002F870000}"/>
    <cellStyle name="Финансовый 5 2 2 5 2 3 3 7" xfId="26087" xr:uid="{00000000-0005-0000-0000-000030870000}"/>
    <cellStyle name="Финансовый 5 2 2 5 2 3 3 8" xfId="32677" xr:uid="{00000000-0005-0000-0000-000031870000}"/>
    <cellStyle name="Финансовый 5 2 2 5 2 3 3 9" xfId="32462" xr:uid="{00000000-0005-0000-0000-000032870000}"/>
    <cellStyle name="Финансовый 5 2 2 5 2 3 4" xfId="18131" xr:uid="{00000000-0005-0000-0000-000033870000}"/>
    <cellStyle name="Финансовый 5 2 2 5 2 3 5" xfId="19443" xr:uid="{00000000-0005-0000-0000-000034870000}"/>
    <cellStyle name="Финансовый 5 2 2 5 2 3 5 2" xfId="21985" xr:uid="{00000000-0005-0000-0000-000035870000}"/>
    <cellStyle name="Финансовый 5 2 2 5 2 3 5 3" xfId="28586" xr:uid="{00000000-0005-0000-0000-000036870000}"/>
    <cellStyle name="Финансовый 5 2 2 5 2 3 5 4" xfId="30023" xr:uid="{00000000-0005-0000-0000-000037870000}"/>
    <cellStyle name="Финансовый 5 2 2 5 2 3 5 5" xfId="31329" xr:uid="{00000000-0005-0000-0000-000038870000}"/>
    <cellStyle name="Финансовый 5 2 2 5 2 3 5 6" xfId="34044" xr:uid="{00000000-0005-0000-0000-000039870000}"/>
    <cellStyle name="Финансовый 5 2 2 5 2 3 5 7" xfId="35380" xr:uid="{00000000-0005-0000-0000-00003A870000}"/>
    <cellStyle name="Финансовый 5 2 2 5 3" xfId="11115" xr:uid="{00000000-0005-0000-0000-00003B870000}"/>
    <cellStyle name="Финансовый 5 2 2 5 3 2" xfId="13184" xr:uid="{00000000-0005-0000-0000-00003C870000}"/>
    <cellStyle name="Финансовый 5 2 2 5 3 3" xfId="15138" xr:uid="{00000000-0005-0000-0000-00003D870000}"/>
    <cellStyle name="Финансовый 5 2 2 5 3 3 2" xfId="15842" xr:uid="{00000000-0005-0000-0000-00003E870000}"/>
    <cellStyle name="Финансовый 5 2 2 5 3 3 3" xfId="19825" xr:uid="{00000000-0005-0000-0000-00003F870000}"/>
    <cellStyle name="Финансовый 5 2 2 5 3 3 4" xfId="21521" xr:uid="{00000000-0005-0000-0000-000040870000}"/>
    <cellStyle name="Финансовый 5 2 2 5 3 3 5" xfId="26159" xr:uid="{00000000-0005-0000-0000-000041870000}"/>
    <cellStyle name="Финансовый 5 2 2 5 3 3 6" xfId="25077" xr:uid="{00000000-0005-0000-0000-000042870000}"/>
    <cellStyle name="Финансовый 5 2 2 5 3 3 7" xfId="26897" xr:uid="{00000000-0005-0000-0000-000043870000}"/>
    <cellStyle name="Финансовый 5 2 2 5 3 3 8" xfId="32998" xr:uid="{00000000-0005-0000-0000-000044870000}"/>
    <cellStyle name="Финансовый 5 2 2 5 3 3 9" xfId="32271" xr:uid="{00000000-0005-0000-0000-000045870000}"/>
    <cellStyle name="Финансовый 5 2 2 5 3 4" xfId="17810" xr:uid="{00000000-0005-0000-0000-000046870000}"/>
    <cellStyle name="Финансовый 5 2 2 5 3 5" xfId="19122" xr:uid="{00000000-0005-0000-0000-000047870000}"/>
    <cellStyle name="Финансовый 5 2 2 5 3 5 2" xfId="22006" xr:uid="{00000000-0005-0000-0000-000048870000}"/>
    <cellStyle name="Финансовый 5 2 2 5 3 5 3" xfId="28265" xr:uid="{00000000-0005-0000-0000-000049870000}"/>
    <cellStyle name="Финансовый 5 2 2 5 3 5 4" xfId="29702" xr:uid="{00000000-0005-0000-0000-00004A870000}"/>
    <cellStyle name="Финансовый 5 2 2 5 3 5 5" xfId="31008" xr:uid="{00000000-0005-0000-0000-00004B870000}"/>
    <cellStyle name="Финансовый 5 2 2 5 3 5 6" xfId="34365" xr:uid="{00000000-0005-0000-0000-00004C870000}"/>
    <cellStyle name="Финансовый 5 2 2 5 3 5 7" xfId="35701" xr:uid="{00000000-0005-0000-0000-00004D870000}"/>
    <cellStyle name="Финансовый 5 2 2 5 4" xfId="12412" xr:uid="{00000000-0005-0000-0000-00004E870000}"/>
    <cellStyle name="Финансовый 5 2 2 5 5" xfId="13832" xr:uid="{00000000-0005-0000-0000-00004F870000}"/>
    <cellStyle name="Финансовый 5 2 2 5 6" xfId="14490" xr:uid="{00000000-0005-0000-0000-000050870000}"/>
    <cellStyle name="Финансовый 5 2 2 5 6 2" xfId="16490" xr:uid="{00000000-0005-0000-0000-000051870000}"/>
    <cellStyle name="Финансовый 5 2 2 5 6 3" xfId="20473" xr:uid="{00000000-0005-0000-0000-000052870000}"/>
    <cellStyle name="Финансовый 5 2 2 5 6 4" xfId="22432" xr:uid="{00000000-0005-0000-0000-000053870000}"/>
    <cellStyle name="Финансовый 5 2 2 5 6 5" xfId="24642" xr:uid="{00000000-0005-0000-0000-000054870000}"/>
    <cellStyle name="Финансовый 5 2 2 5 6 6" xfId="23501" xr:uid="{00000000-0005-0000-0000-000055870000}"/>
    <cellStyle name="Финансовый 5 2 2 5 6 7" xfId="24607" xr:uid="{00000000-0005-0000-0000-000056870000}"/>
    <cellStyle name="Финансовый 5 2 2 5 6 8" xfId="33646" xr:uid="{00000000-0005-0000-0000-000057870000}"/>
    <cellStyle name="Финансовый 5 2 2 5 6 9" xfId="31366" xr:uid="{00000000-0005-0000-0000-000058870000}"/>
    <cellStyle name="Финансовый 5 2 2 5 7" xfId="17162" xr:uid="{00000000-0005-0000-0000-000059870000}"/>
    <cellStyle name="Финансовый 5 2 2 5 8" xfId="18474" xr:uid="{00000000-0005-0000-0000-00005A870000}"/>
    <cellStyle name="Финансовый 5 2 2 5 8 2" xfId="22262" xr:uid="{00000000-0005-0000-0000-00005B870000}"/>
    <cellStyle name="Финансовый 5 2 2 5 8 3" xfId="27617" xr:uid="{00000000-0005-0000-0000-00005C870000}"/>
    <cellStyle name="Финансовый 5 2 2 5 8 4" xfId="29054" xr:uid="{00000000-0005-0000-0000-00005D870000}"/>
    <cellStyle name="Финансовый 5 2 2 5 8 5" xfId="30360" xr:uid="{00000000-0005-0000-0000-00005E870000}"/>
    <cellStyle name="Финансовый 5 2 2 5 8 6" xfId="35013" xr:uid="{00000000-0005-0000-0000-00005F870000}"/>
    <cellStyle name="Финансовый 5 2 2 5 8 7" xfId="36349" xr:uid="{00000000-0005-0000-0000-000060870000}"/>
    <cellStyle name="Финансовый 5 2 2 6" xfId="1258" xr:uid="{00000000-0005-0000-0000-000061870000}"/>
    <cellStyle name="Финансовый 5 2 2 6 2" xfId="6260" xr:uid="{00000000-0005-0000-0000-000062870000}"/>
    <cellStyle name="Финансовый 5 2 2 6 2 2" xfId="9915" xr:uid="{00000000-0005-0000-0000-000063870000}"/>
    <cellStyle name="Финансовый 5 2 2 6 2 2 2" xfId="13484" xr:uid="{00000000-0005-0000-0000-000064870000}"/>
    <cellStyle name="Финансовый 5 2 2 6 2 2 3" xfId="14838" xr:uid="{00000000-0005-0000-0000-000065870000}"/>
    <cellStyle name="Финансовый 5 2 2 6 2 2 3 2" xfId="16142" xr:uid="{00000000-0005-0000-0000-000066870000}"/>
    <cellStyle name="Финансовый 5 2 2 6 2 2 3 3" xfId="20125" xr:uid="{00000000-0005-0000-0000-000067870000}"/>
    <cellStyle name="Финансовый 5 2 2 6 2 2 3 4" xfId="23304" xr:uid="{00000000-0005-0000-0000-000068870000}"/>
    <cellStyle name="Финансовый 5 2 2 6 2 2 3 5" xfId="26252" xr:uid="{00000000-0005-0000-0000-000069870000}"/>
    <cellStyle name="Финансовый 5 2 2 6 2 2 3 6" xfId="21135" xr:uid="{00000000-0005-0000-0000-00006A870000}"/>
    <cellStyle name="Финансовый 5 2 2 6 2 2 3 7" xfId="26667" xr:uid="{00000000-0005-0000-0000-00006B870000}"/>
    <cellStyle name="Финансовый 5 2 2 6 2 2 3 8" xfId="33298" xr:uid="{00000000-0005-0000-0000-00006C870000}"/>
    <cellStyle name="Финансовый 5 2 2 6 2 2 3 9" xfId="31495" xr:uid="{00000000-0005-0000-0000-00006D870000}"/>
    <cellStyle name="Финансовый 5 2 2 6 2 2 4" xfId="17510" xr:uid="{00000000-0005-0000-0000-00006E870000}"/>
    <cellStyle name="Финансовый 5 2 2 6 2 2 5" xfId="18822" xr:uid="{00000000-0005-0000-0000-00006F870000}"/>
    <cellStyle name="Финансовый 5 2 2 6 2 2 5 2" xfId="22161" xr:uid="{00000000-0005-0000-0000-000070870000}"/>
    <cellStyle name="Финансовый 5 2 2 6 2 2 5 3" xfId="27965" xr:uid="{00000000-0005-0000-0000-000071870000}"/>
    <cellStyle name="Финансовый 5 2 2 6 2 2 5 4" xfId="29402" xr:uid="{00000000-0005-0000-0000-000072870000}"/>
    <cellStyle name="Финансовый 5 2 2 6 2 2 5 5" xfId="30708" xr:uid="{00000000-0005-0000-0000-000073870000}"/>
    <cellStyle name="Финансовый 5 2 2 6 2 2 5 6" xfId="34665" xr:uid="{00000000-0005-0000-0000-000074870000}"/>
    <cellStyle name="Финансовый 5 2 2 6 2 2 5 7" xfId="36001" xr:uid="{00000000-0005-0000-0000-000075870000}"/>
    <cellStyle name="Финансовый 5 2 2 6 2 3" xfId="12782" xr:uid="{00000000-0005-0000-0000-000076870000}"/>
    <cellStyle name="Финансовый 5 2 2 6 2 3 2" xfId="12850" xr:uid="{00000000-0005-0000-0000-000077870000}"/>
    <cellStyle name="Финансовый 5 2 2 6 2 3 3" xfId="15472" xr:uid="{00000000-0005-0000-0000-000078870000}"/>
    <cellStyle name="Финансовый 5 2 2 6 2 3 3 2" xfId="15508" xr:uid="{00000000-0005-0000-0000-000079870000}"/>
    <cellStyle name="Финансовый 5 2 2 6 2 3 3 3" xfId="19491" xr:uid="{00000000-0005-0000-0000-00007A870000}"/>
    <cellStyle name="Финансовый 5 2 2 6 2 3 3 4" xfId="22919" xr:uid="{00000000-0005-0000-0000-00007B870000}"/>
    <cellStyle name="Финансовый 5 2 2 6 2 3 3 5" xfId="20939" xr:uid="{00000000-0005-0000-0000-00007C870000}"/>
    <cellStyle name="Финансовый 5 2 2 6 2 3 3 6" xfId="25360" xr:uid="{00000000-0005-0000-0000-00007D870000}"/>
    <cellStyle name="Финансовый 5 2 2 6 2 3 3 7" xfId="27146" xr:uid="{00000000-0005-0000-0000-00007E870000}"/>
    <cellStyle name="Финансовый 5 2 2 6 2 3 3 8" xfId="32664" xr:uid="{00000000-0005-0000-0000-00007F870000}"/>
    <cellStyle name="Финансовый 5 2 2 6 2 3 3 9" xfId="31431" xr:uid="{00000000-0005-0000-0000-000080870000}"/>
    <cellStyle name="Финансовый 5 2 2 6 2 3 4" xfId="18144" xr:uid="{00000000-0005-0000-0000-000081870000}"/>
    <cellStyle name="Финансовый 5 2 2 6 2 3 5" xfId="19456" xr:uid="{00000000-0005-0000-0000-000082870000}"/>
    <cellStyle name="Финансовый 5 2 2 6 2 3 5 2" xfId="23398" xr:uid="{00000000-0005-0000-0000-000083870000}"/>
    <cellStyle name="Финансовый 5 2 2 6 2 3 5 3" xfId="28599" xr:uid="{00000000-0005-0000-0000-000084870000}"/>
    <cellStyle name="Финансовый 5 2 2 6 2 3 5 4" xfId="30036" xr:uid="{00000000-0005-0000-0000-000085870000}"/>
    <cellStyle name="Финансовый 5 2 2 6 2 3 5 5" xfId="31342" xr:uid="{00000000-0005-0000-0000-000086870000}"/>
    <cellStyle name="Финансовый 5 2 2 6 2 3 5 6" xfId="34031" xr:uid="{00000000-0005-0000-0000-000087870000}"/>
    <cellStyle name="Финансовый 5 2 2 6 2 3 5 7" xfId="35367" xr:uid="{00000000-0005-0000-0000-000088870000}"/>
    <cellStyle name="Финансовый 5 2 2 6 3" xfId="11143" xr:uid="{00000000-0005-0000-0000-000089870000}"/>
    <cellStyle name="Финансовый 5 2 2 6 3 2" xfId="13170" xr:uid="{00000000-0005-0000-0000-00008A870000}"/>
    <cellStyle name="Финансовый 5 2 2 6 3 3" xfId="15152" xr:uid="{00000000-0005-0000-0000-00008B870000}"/>
    <cellStyle name="Финансовый 5 2 2 6 3 3 2" xfId="15828" xr:uid="{00000000-0005-0000-0000-00008C870000}"/>
    <cellStyle name="Финансовый 5 2 2 6 3 3 3" xfId="19811" xr:uid="{00000000-0005-0000-0000-00008D870000}"/>
    <cellStyle name="Финансовый 5 2 2 6 3 3 4" xfId="23895" xr:uid="{00000000-0005-0000-0000-00008E870000}"/>
    <cellStyle name="Финансовый 5 2 2 6 3 3 5" xfId="27172" xr:uid="{00000000-0005-0000-0000-00008F870000}"/>
    <cellStyle name="Финансовый 5 2 2 6 3 3 6" xfId="21852" xr:uid="{00000000-0005-0000-0000-000090870000}"/>
    <cellStyle name="Финансовый 5 2 2 6 3 3 7" xfId="28662" xr:uid="{00000000-0005-0000-0000-000091870000}"/>
    <cellStyle name="Финансовый 5 2 2 6 3 3 8" xfId="32984" xr:uid="{00000000-0005-0000-0000-000092870000}"/>
    <cellStyle name="Финансовый 5 2 2 6 3 3 9" xfId="31415" xr:uid="{00000000-0005-0000-0000-000093870000}"/>
    <cellStyle name="Финансовый 5 2 2 6 3 4" xfId="17824" xr:uid="{00000000-0005-0000-0000-000094870000}"/>
    <cellStyle name="Финансовый 5 2 2 6 3 5" xfId="19136" xr:uid="{00000000-0005-0000-0000-000095870000}"/>
    <cellStyle name="Финансовый 5 2 2 6 3 5 2" xfId="21588" xr:uid="{00000000-0005-0000-0000-000096870000}"/>
    <cellStyle name="Финансовый 5 2 2 6 3 5 3" xfId="28279" xr:uid="{00000000-0005-0000-0000-000097870000}"/>
    <cellStyle name="Финансовый 5 2 2 6 3 5 4" xfId="29716" xr:uid="{00000000-0005-0000-0000-000098870000}"/>
    <cellStyle name="Финансовый 5 2 2 6 3 5 5" xfId="31022" xr:uid="{00000000-0005-0000-0000-000099870000}"/>
    <cellStyle name="Финансовый 5 2 2 6 3 5 6" xfId="34351" xr:uid="{00000000-0005-0000-0000-00009A870000}"/>
    <cellStyle name="Финансовый 5 2 2 6 3 5 7" xfId="35687" xr:uid="{00000000-0005-0000-0000-00009B870000}"/>
    <cellStyle name="Финансовый 5 2 2 6 4" xfId="12429" xr:uid="{00000000-0005-0000-0000-00009C870000}"/>
    <cellStyle name="Финансовый 5 2 2 6 5" xfId="13818" xr:uid="{00000000-0005-0000-0000-00009D870000}"/>
    <cellStyle name="Финансовый 5 2 2 6 6" xfId="14504" xr:uid="{00000000-0005-0000-0000-00009E870000}"/>
    <cellStyle name="Финансовый 5 2 2 6 6 2" xfId="16476" xr:uid="{00000000-0005-0000-0000-00009F870000}"/>
    <cellStyle name="Финансовый 5 2 2 6 6 3" xfId="20459" xr:uid="{00000000-0005-0000-0000-0000A0870000}"/>
    <cellStyle name="Финансовый 5 2 2 6 6 4" xfId="21235" xr:uid="{00000000-0005-0000-0000-0000A1870000}"/>
    <cellStyle name="Финансовый 5 2 2 6 6 5" xfId="26830" xr:uid="{00000000-0005-0000-0000-0000A2870000}"/>
    <cellStyle name="Финансовый 5 2 2 6 6 6" xfId="24559" xr:uid="{00000000-0005-0000-0000-0000A3870000}"/>
    <cellStyle name="Финансовый 5 2 2 6 6 7" xfId="20852" xr:uid="{00000000-0005-0000-0000-0000A4870000}"/>
    <cellStyle name="Финансовый 5 2 2 6 6 8" xfId="33632" xr:uid="{00000000-0005-0000-0000-0000A5870000}"/>
    <cellStyle name="Финансовый 5 2 2 6 6 9" xfId="31901" xr:uid="{00000000-0005-0000-0000-0000A6870000}"/>
    <cellStyle name="Финансовый 5 2 2 6 7" xfId="17176" xr:uid="{00000000-0005-0000-0000-0000A7870000}"/>
    <cellStyle name="Финансовый 5 2 2 6 8" xfId="18488" xr:uid="{00000000-0005-0000-0000-0000A8870000}"/>
    <cellStyle name="Финансовый 5 2 2 6 8 2" xfId="22660" xr:uid="{00000000-0005-0000-0000-0000A9870000}"/>
    <cellStyle name="Финансовый 5 2 2 6 8 3" xfId="27631" xr:uid="{00000000-0005-0000-0000-0000AA870000}"/>
    <cellStyle name="Финансовый 5 2 2 6 8 4" xfId="29068" xr:uid="{00000000-0005-0000-0000-0000AB870000}"/>
    <cellStyle name="Финансовый 5 2 2 6 8 5" xfId="30374" xr:uid="{00000000-0005-0000-0000-0000AC870000}"/>
    <cellStyle name="Финансовый 5 2 2 6 8 6" xfId="34999" xr:uid="{00000000-0005-0000-0000-0000AD870000}"/>
    <cellStyle name="Финансовый 5 2 2 6 8 7" xfId="36335" xr:uid="{00000000-0005-0000-0000-0000AE870000}"/>
    <cellStyle name="Финансовый 5 2 2 7" xfId="9062" xr:uid="{00000000-0005-0000-0000-0000AF870000}"/>
    <cellStyle name="Финансовый 5 2 2 8" xfId="10472" xr:uid="{00000000-0005-0000-0000-0000B0870000}"/>
    <cellStyle name="Финансовый 5 2 2 9" xfId="14176" xr:uid="{00000000-0005-0000-0000-0000B1870000}"/>
    <cellStyle name="Финансовый 5 2 3" xfId="669" xr:uid="{00000000-0005-0000-0000-0000B2870000}"/>
    <cellStyle name="Финансовый 5 2 3 10" xfId="17118" xr:uid="{00000000-0005-0000-0000-0000B3870000}"/>
    <cellStyle name="Финансовый 5 2 3 11" xfId="18430" xr:uid="{00000000-0005-0000-0000-0000B4870000}"/>
    <cellStyle name="Финансовый 5 2 3 11 2" xfId="23003" xr:uid="{00000000-0005-0000-0000-0000B5870000}"/>
    <cellStyle name="Финансовый 5 2 3 11 3" xfId="27573" xr:uid="{00000000-0005-0000-0000-0000B6870000}"/>
    <cellStyle name="Финансовый 5 2 3 11 4" xfId="29010" xr:uid="{00000000-0005-0000-0000-0000B7870000}"/>
    <cellStyle name="Финансовый 5 2 3 11 5" xfId="30316" xr:uid="{00000000-0005-0000-0000-0000B8870000}"/>
    <cellStyle name="Финансовый 5 2 3 11 6" xfId="35057" xr:uid="{00000000-0005-0000-0000-0000B9870000}"/>
    <cellStyle name="Финансовый 5 2 3 11 7" xfId="36393" xr:uid="{00000000-0005-0000-0000-0000BA870000}"/>
    <cellStyle name="Финансовый 5 2 3 2" xfId="1138" xr:uid="{00000000-0005-0000-0000-0000BB870000}"/>
    <cellStyle name="Финансовый 5 2 3 2 2" xfId="6181" xr:uid="{00000000-0005-0000-0000-0000BC870000}"/>
    <cellStyle name="Финансовый 5 2 3 2 2 2" xfId="9799" xr:uid="{00000000-0005-0000-0000-0000BD870000}"/>
    <cellStyle name="Финансовый 5 2 3 2 2 2 2" xfId="13517" xr:uid="{00000000-0005-0000-0000-0000BE870000}"/>
    <cellStyle name="Финансовый 5 2 3 2 2 2 3" xfId="14805" xr:uid="{00000000-0005-0000-0000-0000BF870000}"/>
    <cellStyle name="Финансовый 5 2 3 2 2 2 3 2" xfId="16175" xr:uid="{00000000-0005-0000-0000-0000C0870000}"/>
    <cellStyle name="Финансовый 5 2 3 2 2 2 3 3" xfId="20158" xr:uid="{00000000-0005-0000-0000-0000C1870000}"/>
    <cellStyle name="Финансовый 5 2 3 2 2 2 3 4" xfId="22069" xr:uid="{00000000-0005-0000-0000-0000C2870000}"/>
    <cellStyle name="Финансовый 5 2 3 2 2 2 3 5" xfId="24966" xr:uid="{00000000-0005-0000-0000-0000C3870000}"/>
    <cellStyle name="Финансовый 5 2 3 2 2 2 3 6" xfId="20862" xr:uid="{00000000-0005-0000-0000-0000C4870000}"/>
    <cellStyle name="Финансовый 5 2 3 2 2 2 3 7" xfId="23136" xr:uid="{00000000-0005-0000-0000-0000C5870000}"/>
    <cellStyle name="Финансовый 5 2 3 2 2 2 3 8" xfId="33331" xr:uid="{00000000-0005-0000-0000-0000C6870000}"/>
    <cellStyle name="Финансовый 5 2 3 2 2 2 3 9" xfId="31624" xr:uid="{00000000-0005-0000-0000-0000C7870000}"/>
    <cellStyle name="Финансовый 5 2 3 2 2 2 4" xfId="17477" xr:uid="{00000000-0005-0000-0000-0000C8870000}"/>
    <cellStyle name="Финансовый 5 2 3 2 2 2 5" xfId="18789" xr:uid="{00000000-0005-0000-0000-0000C9870000}"/>
    <cellStyle name="Финансовый 5 2 3 2 2 2 5 2" xfId="21030" xr:uid="{00000000-0005-0000-0000-0000CA870000}"/>
    <cellStyle name="Финансовый 5 2 3 2 2 2 5 3" xfId="27932" xr:uid="{00000000-0005-0000-0000-0000CB870000}"/>
    <cellStyle name="Финансовый 5 2 3 2 2 2 5 4" xfId="29369" xr:uid="{00000000-0005-0000-0000-0000CC870000}"/>
    <cellStyle name="Финансовый 5 2 3 2 2 2 5 5" xfId="30675" xr:uid="{00000000-0005-0000-0000-0000CD870000}"/>
    <cellStyle name="Финансовый 5 2 3 2 2 2 5 6" xfId="34698" xr:uid="{00000000-0005-0000-0000-0000CE870000}"/>
    <cellStyle name="Финансовый 5 2 3 2 2 2 5 7" xfId="36034" xr:uid="{00000000-0005-0000-0000-0000CF870000}"/>
    <cellStyle name="Финансовый 5 2 3 2 2 3" xfId="12753" xr:uid="{00000000-0005-0000-0000-0000D0870000}"/>
    <cellStyle name="Финансовый 5 2 3 2 2 3 2" xfId="12879" xr:uid="{00000000-0005-0000-0000-0000D1870000}"/>
    <cellStyle name="Финансовый 5 2 3 2 2 3 3" xfId="15443" xr:uid="{00000000-0005-0000-0000-0000D2870000}"/>
    <cellStyle name="Финансовый 5 2 3 2 2 3 3 2" xfId="15537" xr:uid="{00000000-0005-0000-0000-0000D3870000}"/>
    <cellStyle name="Финансовый 5 2 3 2 2 3 3 3" xfId="19520" xr:uid="{00000000-0005-0000-0000-0000D4870000}"/>
    <cellStyle name="Финансовый 5 2 3 2 2 3 3 4" xfId="22895" xr:uid="{00000000-0005-0000-0000-0000D5870000}"/>
    <cellStyle name="Финансовый 5 2 3 2 2 3 3 5" xfId="27253" xr:uid="{00000000-0005-0000-0000-0000D6870000}"/>
    <cellStyle name="Финансовый 5 2 3 2 2 3 3 6" xfId="21101" xr:uid="{00000000-0005-0000-0000-0000D7870000}"/>
    <cellStyle name="Финансовый 5 2 3 2 2 3 3 7" xfId="24932" xr:uid="{00000000-0005-0000-0000-0000D8870000}"/>
    <cellStyle name="Финансовый 5 2 3 2 2 3 3 8" xfId="32693" xr:uid="{00000000-0005-0000-0000-0000D9870000}"/>
    <cellStyle name="Финансовый 5 2 3 2 2 3 3 9" xfId="31635" xr:uid="{00000000-0005-0000-0000-0000DA870000}"/>
    <cellStyle name="Финансовый 5 2 3 2 2 3 4" xfId="18115" xr:uid="{00000000-0005-0000-0000-0000DB870000}"/>
    <cellStyle name="Финансовый 5 2 3 2 2 3 5" xfId="19427" xr:uid="{00000000-0005-0000-0000-0000DC870000}"/>
    <cellStyle name="Финансовый 5 2 3 2 2 3 5 2" xfId="25189" xr:uid="{00000000-0005-0000-0000-0000DD870000}"/>
    <cellStyle name="Финансовый 5 2 3 2 2 3 5 3" xfId="28570" xr:uid="{00000000-0005-0000-0000-0000DE870000}"/>
    <cellStyle name="Финансовый 5 2 3 2 2 3 5 4" xfId="30007" xr:uid="{00000000-0005-0000-0000-0000DF870000}"/>
    <cellStyle name="Финансовый 5 2 3 2 2 3 5 5" xfId="31313" xr:uid="{00000000-0005-0000-0000-0000E0870000}"/>
    <cellStyle name="Финансовый 5 2 3 2 2 3 5 6" xfId="34060" xr:uid="{00000000-0005-0000-0000-0000E1870000}"/>
    <cellStyle name="Финансовый 5 2 3 2 2 3 5 7" xfId="35396" xr:uid="{00000000-0005-0000-0000-0000E2870000}"/>
    <cellStyle name="Финансовый 5 2 3 2 3" xfId="11029" xr:uid="{00000000-0005-0000-0000-0000E3870000}"/>
    <cellStyle name="Финансовый 5 2 3 2 3 2" xfId="13201" xr:uid="{00000000-0005-0000-0000-0000E4870000}"/>
    <cellStyle name="Финансовый 5 2 3 2 3 3" xfId="15121" xr:uid="{00000000-0005-0000-0000-0000E5870000}"/>
    <cellStyle name="Финансовый 5 2 3 2 3 3 2" xfId="15859" xr:uid="{00000000-0005-0000-0000-0000E6870000}"/>
    <cellStyle name="Финансовый 5 2 3 2 3 3 3" xfId="19842" xr:uid="{00000000-0005-0000-0000-0000E7870000}"/>
    <cellStyle name="Финансовый 5 2 3 2 3 3 4" xfId="21934" xr:uid="{00000000-0005-0000-0000-0000E8870000}"/>
    <cellStyle name="Финансовый 5 2 3 2 3 3 5" xfId="21204" xr:uid="{00000000-0005-0000-0000-0000E9870000}"/>
    <cellStyle name="Финансовый 5 2 3 2 3 3 6" xfId="26621" xr:uid="{00000000-0005-0000-0000-0000EA870000}"/>
    <cellStyle name="Финансовый 5 2 3 2 3 3 7" xfId="24068" xr:uid="{00000000-0005-0000-0000-0000EB870000}"/>
    <cellStyle name="Финансовый 5 2 3 2 3 3 8" xfId="33015" xr:uid="{00000000-0005-0000-0000-0000EC870000}"/>
    <cellStyle name="Финансовый 5 2 3 2 3 3 9" xfId="31739" xr:uid="{00000000-0005-0000-0000-0000ED870000}"/>
    <cellStyle name="Финансовый 5 2 3 2 3 4" xfId="17793" xr:uid="{00000000-0005-0000-0000-0000EE870000}"/>
    <cellStyle name="Финансовый 5 2 3 2 3 5" xfId="19105" xr:uid="{00000000-0005-0000-0000-0000EF870000}"/>
    <cellStyle name="Финансовый 5 2 3 2 3 5 2" xfId="22697" xr:uid="{00000000-0005-0000-0000-0000F0870000}"/>
    <cellStyle name="Финансовый 5 2 3 2 3 5 3" xfId="28248" xr:uid="{00000000-0005-0000-0000-0000F1870000}"/>
    <cellStyle name="Финансовый 5 2 3 2 3 5 4" xfId="29685" xr:uid="{00000000-0005-0000-0000-0000F2870000}"/>
    <cellStyle name="Финансовый 5 2 3 2 3 5 5" xfId="30991" xr:uid="{00000000-0005-0000-0000-0000F3870000}"/>
    <cellStyle name="Финансовый 5 2 3 2 3 5 6" xfId="34382" xr:uid="{00000000-0005-0000-0000-0000F4870000}"/>
    <cellStyle name="Финансовый 5 2 3 2 3 5 7" xfId="35718" xr:uid="{00000000-0005-0000-0000-0000F5870000}"/>
    <cellStyle name="Финансовый 5 2 3 2 4" xfId="12350" xr:uid="{00000000-0005-0000-0000-0000F6870000}"/>
    <cellStyle name="Финансовый 5 2 3 2 5" xfId="13849" xr:uid="{00000000-0005-0000-0000-0000F7870000}"/>
    <cellStyle name="Финансовый 5 2 3 2 6" xfId="14473" xr:uid="{00000000-0005-0000-0000-0000F8870000}"/>
    <cellStyle name="Финансовый 5 2 3 2 6 2" xfId="16507" xr:uid="{00000000-0005-0000-0000-0000F9870000}"/>
    <cellStyle name="Финансовый 5 2 3 2 6 3" xfId="20490" xr:uid="{00000000-0005-0000-0000-0000FA870000}"/>
    <cellStyle name="Финансовый 5 2 3 2 6 4" xfId="22947" xr:uid="{00000000-0005-0000-0000-0000FB870000}"/>
    <cellStyle name="Финансовый 5 2 3 2 6 5" xfId="26536" xr:uid="{00000000-0005-0000-0000-0000FC870000}"/>
    <cellStyle name="Финансовый 5 2 3 2 6 6" xfId="24280" xr:uid="{00000000-0005-0000-0000-0000FD870000}"/>
    <cellStyle name="Финансовый 5 2 3 2 6 7" xfId="27018" xr:uid="{00000000-0005-0000-0000-0000FE870000}"/>
    <cellStyle name="Финансовый 5 2 3 2 6 8" xfId="33663" xr:uid="{00000000-0005-0000-0000-0000FF870000}"/>
    <cellStyle name="Финансовый 5 2 3 2 6 9" xfId="31365" xr:uid="{00000000-0005-0000-0000-000000880000}"/>
    <cellStyle name="Финансовый 5 2 3 2 7" xfId="17145" xr:uid="{00000000-0005-0000-0000-000001880000}"/>
    <cellStyle name="Финансовый 5 2 3 2 8" xfId="18457" xr:uid="{00000000-0005-0000-0000-000002880000}"/>
    <cellStyle name="Финансовый 5 2 3 2 8 2" xfId="24635" xr:uid="{00000000-0005-0000-0000-000003880000}"/>
    <cellStyle name="Финансовый 5 2 3 2 8 3" xfId="27600" xr:uid="{00000000-0005-0000-0000-000004880000}"/>
    <cellStyle name="Финансовый 5 2 3 2 8 4" xfId="29037" xr:uid="{00000000-0005-0000-0000-000005880000}"/>
    <cellStyle name="Финансовый 5 2 3 2 8 5" xfId="30343" xr:uid="{00000000-0005-0000-0000-000006880000}"/>
    <cellStyle name="Финансовый 5 2 3 2 8 6" xfId="35030" xr:uid="{00000000-0005-0000-0000-000007880000}"/>
    <cellStyle name="Финансовый 5 2 3 2 8 7" xfId="36366" xr:uid="{00000000-0005-0000-0000-000008880000}"/>
    <cellStyle name="Финансовый 5 2 3 3" xfId="1234" xr:uid="{00000000-0005-0000-0000-000009880000}"/>
    <cellStyle name="Финансовый 5 2 3 3 2" xfId="6244" xr:uid="{00000000-0005-0000-0000-00000A880000}"/>
    <cellStyle name="Финансовый 5 2 3 3 2 2" xfId="9891" xr:uid="{00000000-0005-0000-0000-00000B880000}"/>
    <cellStyle name="Финансовый 5 2 3 3 2 2 2" xfId="13497" xr:uid="{00000000-0005-0000-0000-00000C880000}"/>
    <cellStyle name="Финансовый 5 2 3 3 2 2 3" xfId="14825" xr:uid="{00000000-0005-0000-0000-00000D880000}"/>
    <cellStyle name="Финансовый 5 2 3 3 2 2 3 2" xfId="16155" xr:uid="{00000000-0005-0000-0000-00000E880000}"/>
    <cellStyle name="Финансовый 5 2 3 3 2 2 3 3" xfId="20138" xr:uid="{00000000-0005-0000-0000-00000F880000}"/>
    <cellStyle name="Финансовый 5 2 3 3 2 2 3 4" xfId="22022" xr:uid="{00000000-0005-0000-0000-000010880000}"/>
    <cellStyle name="Финансовый 5 2 3 3 2 2 3 5" xfId="22362" xr:uid="{00000000-0005-0000-0000-000011880000}"/>
    <cellStyle name="Финансовый 5 2 3 3 2 2 3 6" xfId="25567" xr:uid="{00000000-0005-0000-0000-000012880000}"/>
    <cellStyle name="Финансовый 5 2 3 3 2 2 3 7" xfId="25349" xr:uid="{00000000-0005-0000-0000-000013880000}"/>
    <cellStyle name="Финансовый 5 2 3 3 2 2 3 8" xfId="33311" xr:uid="{00000000-0005-0000-0000-000014880000}"/>
    <cellStyle name="Финансовый 5 2 3 3 2 2 3 9" xfId="31884" xr:uid="{00000000-0005-0000-0000-000015880000}"/>
    <cellStyle name="Финансовый 5 2 3 3 2 2 4" xfId="17497" xr:uid="{00000000-0005-0000-0000-000016880000}"/>
    <cellStyle name="Финансовый 5 2 3 3 2 2 5" xfId="18809" xr:uid="{00000000-0005-0000-0000-000017880000}"/>
    <cellStyle name="Финансовый 5 2 3 3 2 2 5 2" xfId="23031" xr:uid="{00000000-0005-0000-0000-000018880000}"/>
    <cellStyle name="Финансовый 5 2 3 3 2 2 5 3" xfId="27952" xr:uid="{00000000-0005-0000-0000-000019880000}"/>
    <cellStyle name="Финансовый 5 2 3 3 2 2 5 4" xfId="29389" xr:uid="{00000000-0005-0000-0000-00001A880000}"/>
    <cellStyle name="Финансовый 5 2 3 3 2 2 5 5" xfId="30695" xr:uid="{00000000-0005-0000-0000-00001B880000}"/>
    <cellStyle name="Финансовый 5 2 3 3 2 2 5 6" xfId="34678" xr:uid="{00000000-0005-0000-0000-00001C880000}"/>
    <cellStyle name="Финансовый 5 2 3 3 2 2 5 7" xfId="36014" xr:uid="{00000000-0005-0000-0000-00001D880000}"/>
    <cellStyle name="Финансовый 5 2 3 3 2 3" xfId="12770" xr:uid="{00000000-0005-0000-0000-00001E880000}"/>
    <cellStyle name="Финансовый 5 2 3 3 2 3 2" xfId="12862" xr:uid="{00000000-0005-0000-0000-00001F880000}"/>
    <cellStyle name="Финансовый 5 2 3 3 2 3 3" xfId="15460" xr:uid="{00000000-0005-0000-0000-000020880000}"/>
    <cellStyle name="Финансовый 5 2 3 3 2 3 3 2" xfId="15520" xr:uid="{00000000-0005-0000-0000-000021880000}"/>
    <cellStyle name="Финансовый 5 2 3 3 2 3 3 3" xfId="19503" xr:uid="{00000000-0005-0000-0000-000022880000}"/>
    <cellStyle name="Финансовый 5 2 3 3 2 3 3 4" xfId="22510" xr:uid="{00000000-0005-0000-0000-000023880000}"/>
    <cellStyle name="Финансовый 5 2 3 3 2 3 3 5" xfId="25925" xr:uid="{00000000-0005-0000-0000-000024880000}"/>
    <cellStyle name="Финансовый 5 2 3 3 2 3 3 6" xfId="22879" xr:uid="{00000000-0005-0000-0000-000025880000}"/>
    <cellStyle name="Финансовый 5 2 3 3 2 3 3 7" xfId="27084" xr:uid="{00000000-0005-0000-0000-000026880000}"/>
    <cellStyle name="Финансовый 5 2 3 3 2 3 3 8" xfId="32676" xr:uid="{00000000-0005-0000-0000-000027880000}"/>
    <cellStyle name="Финансовый 5 2 3 3 2 3 3 9" xfId="31413" xr:uid="{00000000-0005-0000-0000-000028880000}"/>
    <cellStyle name="Финансовый 5 2 3 3 2 3 4" xfId="18132" xr:uid="{00000000-0005-0000-0000-000029880000}"/>
    <cellStyle name="Финансовый 5 2 3 3 2 3 5" xfId="19444" xr:uid="{00000000-0005-0000-0000-00002A880000}"/>
    <cellStyle name="Финансовый 5 2 3 3 2 3 5 2" xfId="21928" xr:uid="{00000000-0005-0000-0000-00002B880000}"/>
    <cellStyle name="Финансовый 5 2 3 3 2 3 5 3" xfId="28587" xr:uid="{00000000-0005-0000-0000-00002C880000}"/>
    <cellStyle name="Финансовый 5 2 3 3 2 3 5 4" xfId="30024" xr:uid="{00000000-0005-0000-0000-00002D880000}"/>
    <cellStyle name="Финансовый 5 2 3 3 2 3 5 5" xfId="31330" xr:uid="{00000000-0005-0000-0000-00002E880000}"/>
    <cellStyle name="Финансовый 5 2 3 3 2 3 5 6" xfId="34043" xr:uid="{00000000-0005-0000-0000-00002F880000}"/>
    <cellStyle name="Финансовый 5 2 3 3 2 3 5 7" xfId="35379" xr:uid="{00000000-0005-0000-0000-000030880000}"/>
    <cellStyle name="Финансовый 5 2 3 3 3" xfId="11119" xr:uid="{00000000-0005-0000-0000-000031880000}"/>
    <cellStyle name="Финансовый 5 2 3 3 3 2" xfId="13183" xr:uid="{00000000-0005-0000-0000-000032880000}"/>
    <cellStyle name="Финансовый 5 2 3 3 3 3" xfId="15139" xr:uid="{00000000-0005-0000-0000-000033880000}"/>
    <cellStyle name="Финансовый 5 2 3 3 3 3 2" xfId="15841" xr:uid="{00000000-0005-0000-0000-000034880000}"/>
    <cellStyle name="Финансовый 5 2 3 3 3 3 3" xfId="19824" xr:uid="{00000000-0005-0000-0000-000035880000}"/>
    <cellStyle name="Финансовый 5 2 3 3 3 3 4" xfId="21343" xr:uid="{00000000-0005-0000-0000-000036880000}"/>
    <cellStyle name="Финансовый 5 2 3 3 3 3 5" xfId="26665" xr:uid="{00000000-0005-0000-0000-000037880000}"/>
    <cellStyle name="Финансовый 5 2 3 3 3 3 6" xfId="22413" xr:uid="{00000000-0005-0000-0000-000038880000}"/>
    <cellStyle name="Финансовый 5 2 3 3 3 3 7" xfId="27122" xr:uid="{00000000-0005-0000-0000-000039880000}"/>
    <cellStyle name="Финансовый 5 2 3 3 3 3 8" xfId="32997" xr:uid="{00000000-0005-0000-0000-00003A880000}"/>
    <cellStyle name="Финансовый 5 2 3 3 3 3 9" xfId="32318" xr:uid="{00000000-0005-0000-0000-00003B880000}"/>
    <cellStyle name="Финансовый 5 2 3 3 3 4" xfId="17811" xr:uid="{00000000-0005-0000-0000-00003C880000}"/>
    <cellStyle name="Финансовый 5 2 3 3 3 5" xfId="19123" xr:uid="{00000000-0005-0000-0000-00003D880000}"/>
    <cellStyle name="Финансовый 5 2 3 3 3 5 2" xfId="22028" xr:uid="{00000000-0005-0000-0000-00003E880000}"/>
    <cellStyle name="Финансовый 5 2 3 3 3 5 3" xfId="28266" xr:uid="{00000000-0005-0000-0000-00003F880000}"/>
    <cellStyle name="Финансовый 5 2 3 3 3 5 4" xfId="29703" xr:uid="{00000000-0005-0000-0000-000040880000}"/>
    <cellStyle name="Финансовый 5 2 3 3 3 5 5" xfId="31009" xr:uid="{00000000-0005-0000-0000-000041880000}"/>
    <cellStyle name="Финансовый 5 2 3 3 3 5 6" xfId="34364" xr:uid="{00000000-0005-0000-0000-000042880000}"/>
    <cellStyle name="Финансовый 5 2 3 3 3 5 7" xfId="35700" xr:uid="{00000000-0005-0000-0000-000043880000}"/>
    <cellStyle name="Финансовый 5 2 3 3 4" xfId="12413" xr:uid="{00000000-0005-0000-0000-000044880000}"/>
    <cellStyle name="Финансовый 5 2 3 3 5" xfId="13831" xr:uid="{00000000-0005-0000-0000-000045880000}"/>
    <cellStyle name="Финансовый 5 2 3 3 6" xfId="14491" xr:uid="{00000000-0005-0000-0000-000046880000}"/>
    <cellStyle name="Финансовый 5 2 3 3 6 2" xfId="16489" xr:uid="{00000000-0005-0000-0000-000047880000}"/>
    <cellStyle name="Финансовый 5 2 3 3 6 3" xfId="20472" xr:uid="{00000000-0005-0000-0000-000048880000}"/>
    <cellStyle name="Финансовый 5 2 3 3 6 4" xfId="22252" xr:uid="{00000000-0005-0000-0000-000049880000}"/>
    <cellStyle name="Финансовый 5 2 3 3 6 5" xfId="24826" xr:uid="{00000000-0005-0000-0000-00004A880000}"/>
    <cellStyle name="Финансовый 5 2 3 3 6 6" xfId="27184" xr:uid="{00000000-0005-0000-0000-00004B880000}"/>
    <cellStyle name="Финансовый 5 2 3 3 6 7" xfId="25737" xr:uid="{00000000-0005-0000-0000-00004C880000}"/>
    <cellStyle name="Финансовый 5 2 3 3 6 8" xfId="33645" xr:uid="{00000000-0005-0000-0000-00004D880000}"/>
    <cellStyle name="Финансовый 5 2 3 3 6 9" xfId="31643" xr:uid="{00000000-0005-0000-0000-00004E880000}"/>
    <cellStyle name="Финансовый 5 2 3 3 7" xfId="17163" xr:uid="{00000000-0005-0000-0000-00004F880000}"/>
    <cellStyle name="Финансовый 5 2 3 3 8" xfId="18475" xr:uid="{00000000-0005-0000-0000-000050880000}"/>
    <cellStyle name="Финансовый 5 2 3 3 8 2" xfId="22274" xr:uid="{00000000-0005-0000-0000-000051880000}"/>
    <cellStyle name="Финансовый 5 2 3 3 8 3" xfId="27618" xr:uid="{00000000-0005-0000-0000-000052880000}"/>
    <cellStyle name="Финансовый 5 2 3 3 8 4" xfId="29055" xr:uid="{00000000-0005-0000-0000-000053880000}"/>
    <cellStyle name="Финансовый 5 2 3 3 8 5" xfId="30361" xr:uid="{00000000-0005-0000-0000-000054880000}"/>
    <cellStyle name="Финансовый 5 2 3 3 8 6" xfId="35012" xr:uid="{00000000-0005-0000-0000-000055880000}"/>
    <cellStyle name="Финансовый 5 2 3 3 8 7" xfId="36348" xr:uid="{00000000-0005-0000-0000-000056880000}"/>
    <cellStyle name="Финансовый 5 2 3 4" xfId="1260" xr:uid="{00000000-0005-0000-0000-000057880000}"/>
    <cellStyle name="Финансовый 5 2 3 4 2" xfId="6261" xr:uid="{00000000-0005-0000-0000-000058880000}"/>
    <cellStyle name="Финансовый 5 2 3 4 2 2" xfId="9917" xr:uid="{00000000-0005-0000-0000-000059880000}"/>
    <cellStyle name="Финансовый 5 2 3 4 2 2 2" xfId="13483" xr:uid="{00000000-0005-0000-0000-00005A880000}"/>
    <cellStyle name="Финансовый 5 2 3 4 2 2 3" xfId="14839" xr:uid="{00000000-0005-0000-0000-00005B880000}"/>
    <cellStyle name="Финансовый 5 2 3 4 2 2 3 2" xfId="16141" xr:uid="{00000000-0005-0000-0000-00005C880000}"/>
    <cellStyle name="Финансовый 5 2 3 4 2 2 3 3" xfId="20124" xr:uid="{00000000-0005-0000-0000-00005D880000}"/>
    <cellStyle name="Финансовый 5 2 3 4 2 2 3 4" xfId="25354" xr:uid="{00000000-0005-0000-0000-00005E880000}"/>
    <cellStyle name="Финансовый 5 2 3 4 2 2 3 5" xfId="23743" xr:uid="{00000000-0005-0000-0000-00005F880000}"/>
    <cellStyle name="Финансовый 5 2 3 4 2 2 3 6" xfId="23912" xr:uid="{00000000-0005-0000-0000-000060880000}"/>
    <cellStyle name="Финансовый 5 2 3 4 2 2 3 7" xfId="28743" xr:uid="{00000000-0005-0000-0000-000061880000}"/>
    <cellStyle name="Финансовый 5 2 3 4 2 2 3 8" xfId="33297" xr:uid="{00000000-0005-0000-0000-000062880000}"/>
    <cellStyle name="Финансовый 5 2 3 4 2 2 3 9" xfId="31570" xr:uid="{00000000-0005-0000-0000-000063880000}"/>
    <cellStyle name="Финансовый 5 2 3 4 2 2 4" xfId="17511" xr:uid="{00000000-0005-0000-0000-000064880000}"/>
    <cellStyle name="Финансовый 5 2 3 4 2 2 5" xfId="18823" xr:uid="{00000000-0005-0000-0000-000065880000}"/>
    <cellStyle name="Финансовый 5 2 3 4 2 2 5 2" xfId="22106" xr:uid="{00000000-0005-0000-0000-000066880000}"/>
    <cellStyle name="Финансовый 5 2 3 4 2 2 5 3" xfId="27966" xr:uid="{00000000-0005-0000-0000-000067880000}"/>
    <cellStyle name="Финансовый 5 2 3 4 2 2 5 4" xfId="29403" xr:uid="{00000000-0005-0000-0000-000068880000}"/>
    <cellStyle name="Финансовый 5 2 3 4 2 2 5 5" xfId="30709" xr:uid="{00000000-0005-0000-0000-000069880000}"/>
    <cellStyle name="Финансовый 5 2 3 4 2 2 5 6" xfId="34664" xr:uid="{00000000-0005-0000-0000-00006A880000}"/>
    <cellStyle name="Финансовый 5 2 3 4 2 2 5 7" xfId="36000" xr:uid="{00000000-0005-0000-0000-00006B880000}"/>
    <cellStyle name="Финансовый 5 2 3 4 2 3" xfId="12783" xr:uid="{00000000-0005-0000-0000-00006C880000}"/>
    <cellStyle name="Финансовый 5 2 3 4 2 3 2" xfId="12849" xr:uid="{00000000-0005-0000-0000-00006D880000}"/>
    <cellStyle name="Финансовый 5 2 3 4 2 3 3" xfId="15473" xr:uid="{00000000-0005-0000-0000-00006E880000}"/>
    <cellStyle name="Финансовый 5 2 3 4 2 3 3 2" xfId="15507" xr:uid="{00000000-0005-0000-0000-00006F880000}"/>
    <cellStyle name="Финансовый 5 2 3 4 2 3 3 3" xfId="19490" xr:uid="{00000000-0005-0000-0000-000070880000}"/>
    <cellStyle name="Финансовый 5 2 3 4 2 3 3 4" xfId="22955" xr:uid="{00000000-0005-0000-0000-000071880000}"/>
    <cellStyle name="Финансовый 5 2 3 4 2 3 3 5" xfId="26406" xr:uid="{00000000-0005-0000-0000-000072880000}"/>
    <cellStyle name="Финансовый 5 2 3 4 2 3 3 6" xfId="25828" xr:uid="{00000000-0005-0000-0000-000073880000}"/>
    <cellStyle name="Финансовый 5 2 3 4 2 3 3 7" xfId="23971" xr:uid="{00000000-0005-0000-0000-000074880000}"/>
    <cellStyle name="Финансовый 5 2 3 4 2 3 3 8" xfId="32663" xr:uid="{00000000-0005-0000-0000-000075880000}"/>
    <cellStyle name="Финансовый 5 2 3 4 2 3 3 9" xfId="32568" xr:uid="{00000000-0005-0000-0000-000076880000}"/>
    <cellStyle name="Финансовый 5 2 3 4 2 3 4" xfId="18145" xr:uid="{00000000-0005-0000-0000-000077880000}"/>
    <cellStyle name="Финансовый 5 2 3 4 2 3 5" xfId="19457" xr:uid="{00000000-0005-0000-0000-000078880000}"/>
    <cellStyle name="Финансовый 5 2 3 4 2 3 5 2" xfId="23192" xr:uid="{00000000-0005-0000-0000-000079880000}"/>
    <cellStyle name="Финансовый 5 2 3 4 2 3 5 3" xfId="28600" xr:uid="{00000000-0005-0000-0000-00007A880000}"/>
    <cellStyle name="Финансовый 5 2 3 4 2 3 5 4" xfId="30037" xr:uid="{00000000-0005-0000-0000-00007B880000}"/>
    <cellStyle name="Финансовый 5 2 3 4 2 3 5 5" xfId="31343" xr:uid="{00000000-0005-0000-0000-00007C880000}"/>
    <cellStyle name="Финансовый 5 2 3 4 2 3 5 6" xfId="34030" xr:uid="{00000000-0005-0000-0000-00007D880000}"/>
    <cellStyle name="Финансовый 5 2 3 4 2 3 5 7" xfId="35366" xr:uid="{00000000-0005-0000-0000-00007E880000}"/>
    <cellStyle name="Финансовый 5 2 3 4 3" xfId="11145" xr:uid="{00000000-0005-0000-0000-00007F880000}"/>
    <cellStyle name="Финансовый 5 2 3 4 3 2" xfId="13169" xr:uid="{00000000-0005-0000-0000-000080880000}"/>
    <cellStyle name="Финансовый 5 2 3 4 3 3" xfId="15153" xr:uid="{00000000-0005-0000-0000-000081880000}"/>
    <cellStyle name="Финансовый 5 2 3 4 3 3 2" xfId="15827" xr:uid="{00000000-0005-0000-0000-000082880000}"/>
    <cellStyle name="Финансовый 5 2 3 4 3 3 3" xfId="19810" xr:uid="{00000000-0005-0000-0000-000083880000}"/>
    <cellStyle name="Финансовый 5 2 3 4 3 3 4" xfId="23905" xr:uid="{00000000-0005-0000-0000-000084880000}"/>
    <cellStyle name="Финансовый 5 2 3 4 3 3 5" xfId="23772" xr:uid="{00000000-0005-0000-0000-000085880000}"/>
    <cellStyle name="Финансовый 5 2 3 4 3 3 6" xfId="26734" xr:uid="{00000000-0005-0000-0000-000086880000}"/>
    <cellStyle name="Финансовый 5 2 3 4 3 3 7" xfId="26733" xr:uid="{00000000-0005-0000-0000-000087880000}"/>
    <cellStyle name="Финансовый 5 2 3 4 3 3 8" xfId="32983" xr:uid="{00000000-0005-0000-0000-000088880000}"/>
    <cellStyle name="Финансовый 5 2 3 4 3 3 9" xfId="32563" xr:uid="{00000000-0005-0000-0000-000089880000}"/>
    <cellStyle name="Финансовый 5 2 3 4 3 4" xfId="17825" xr:uid="{00000000-0005-0000-0000-00008A880000}"/>
    <cellStyle name="Финансовый 5 2 3 4 3 5" xfId="19137" xr:uid="{00000000-0005-0000-0000-00008B880000}"/>
    <cellStyle name="Финансовый 5 2 3 4 3 5 2" xfId="20861" xr:uid="{00000000-0005-0000-0000-00008C880000}"/>
    <cellStyle name="Финансовый 5 2 3 4 3 5 3" xfId="28280" xr:uid="{00000000-0005-0000-0000-00008D880000}"/>
    <cellStyle name="Финансовый 5 2 3 4 3 5 4" xfId="29717" xr:uid="{00000000-0005-0000-0000-00008E880000}"/>
    <cellStyle name="Финансовый 5 2 3 4 3 5 5" xfId="31023" xr:uid="{00000000-0005-0000-0000-00008F880000}"/>
    <cellStyle name="Финансовый 5 2 3 4 3 5 6" xfId="34350" xr:uid="{00000000-0005-0000-0000-000090880000}"/>
    <cellStyle name="Финансовый 5 2 3 4 3 5 7" xfId="35686" xr:uid="{00000000-0005-0000-0000-000091880000}"/>
    <cellStyle name="Финансовый 5 2 3 4 4" xfId="12430" xr:uid="{00000000-0005-0000-0000-000092880000}"/>
    <cellStyle name="Финансовый 5 2 3 4 5" xfId="13817" xr:uid="{00000000-0005-0000-0000-000093880000}"/>
    <cellStyle name="Финансовый 5 2 3 4 6" xfId="14505" xr:uid="{00000000-0005-0000-0000-000094880000}"/>
    <cellStyle name="Финансовый 5 2 3 4 6 2" xfId="16475" xr:uid="{00000000-0005-0000-0000-000095880000}"/>
    <cellStyle name="Финансовый 5 2 3 4 6 3" xfId="20458" xr:uid="{00000000-0005-0000-0000-000096880000}"/>
    <cellStyle name="Финансовый 5 2 3 4 6 4" xfId="24754" xr:uid="{00000000-0005-0000-0000-000097880000}"/>
    <cellStyle name="Финансовый 5 2 3 4 6 5" xfId="26662" xr:uid="{00000000-0005-0000-0000-000098880000}"/>
    <cellStyle name="Финансовый 5 2 3 4 6 6" xfId="27237" xr:uid="{00000000-0005-0000-0000-000099880000}"/>
    <cellStyle name="Финансовый 5 2 3 4 6 7" xfId="25485" xr:uid="{00000000-0005-0000-0000-00009A880000}"/>
    <cellStyle name="Финансовый 5 2 3 4 6 8" xfId="33631" xr:uid="{00000000-0005-0000-0000-00009B880000}"/>
    <cellStyle name="Финансовый 5 2 3 4 6 9" xfId="31894" xr:uid="{00000000-0005-0000-0000-00009C880000}"/>
    <cellStyle name="Финансовый 5 2 3 4 7" xfId="17177" xr:uid="{00000000-0005-0000-0000-00009D880000}"/>
    <cellStyle name="Финансовый 5 2 3 4 8" xfId="18489" xr:uid="{00000000-0005-0000-0000-00009E880000}"/>
    <cellStyle name="Финансовый 5 2 3 4 8 2" xfId="22623" xr:uid="{00000000-0005-0000-0000-00009F880000}"/>
    <cellStyle name="Финансовый 5 2 3 4 8 3" xfId="27632" xr:uid="{00000000-0005-0000-0000-0000A0880000}"/>
    <cellStyle name="Финансовый 5 2 3 4 8 4" xfId="29069" xr:uid="{00000000-0005-0000-0000-0000A1880000}"/>
    <cellStyle name="Финансовый 5 2 3 4 8 5" xfId="30375" xr:uid="{00000000-0005-0000-0000-0000A2880000}"/>
    <cellStyle name="Финансовый 5 2 3 4 8 6" xfId="34998" xr:uid="{00000000-0005-0000-0000-0000A3880000}"/>
    <cellStyle name="Финансовый 5 2 3 4 8 7" xfId="36334" xr:uid="{00000000-0005-0000-0000-0000A4880000}"/>
    <cellStyle name="Финансовый 5 2 3 5" xfId="1694" xr:uid="{00000000-0005-0000-0000-0000A5880000}"/>
    <cellStyle name="Финансовый 5 2 3 5 2" xfId="8897" xr:uid="{00000000-0005-0000-0000-0000A6880000}"/>
    <cellStyle name="Финансовый 5 2 3 5 2 2" xfId="13595" xr:uid="{00000000-0005-0000-0000-0000A7880000}"/>
    <cellStyle name="Финансовый 5 2 3 5 2 3" xfId="14727" xr:uid="{00000000-0005-0000-0000-0000A8880000}"/>
    <cellStyle name="Финансовый 5 2 3 5 2 3 2" xfId="16253" xr:uid="{00000000-0005-0000-0000-0000A9880000}"/>
    <cellStyle name="Финансовый 5 2 3 5 2 3 3" xfId="20236" xr:uid="{00000000-0005-0000-0000-0000AA880000}"/>
    <cellStyle name="Финансовый 5 2 3 5 2 3 4" xfId="23157" xr:uid="{00000000-0005-0000-0000-0000AB880000}"/>
    <cellStyle name="Финансовый 5 2 3 5 2 3 5" xfId="24579" xr:uid="{00000000-0005-0000-0000-0000AC880000}"/>
    <cellStyle name="Финансовый 5 2 3 5 2 3 6" xfId="26033" xr:uid="{00000000-0005-0000-0000-0000AD880000}"/>
    <cellStyle name="Финансовый 5 2 3 5 2 3 7" xfId="26071" xr:uid="{00000000-0005-0000-0000-0000AE880000}"/>
    <cellStyle name="Финансовый 5 2 3 5 2 3 8" xfId="33409" xr:uid="{00000000-0005-0000-0000-0000AF880000}"/>
    <cellStyle name="Финансовый 5 2 3 5 2 3 9" xfId="32573" xr:uid="{00000000-0005-0000-0000-0000B0880000}"/>
    <cellStyle name="Финансовый 5 2 3 5 2 4" xfId="17399" xr:uid="{00000000-0005-0000-0000-0000B1880000}"/>
    <cellStyle name="Финансовый 5 2 3 5 2 5" xfId="18711" xr:uid="{00000000-0005-0000-0000-0000B2880000}"/>
    <cellStyle name="Финансовый 5 2 3 5 2 5 2" xfId="22227" xr:uid="{00000000-0005-0000-0000-0000B3880000}"/>
    <cellStyle name="Финансовый 5 2 3 5 2 5 3" xfId="27854" xr:uid="{00000000-0005-0000-0000-0000B4880000}"/>
    <cellStyle name="Финансовый 5 2 3 5 2 5 4" xfId="29291" xr:uid="{00000000-0005-0000-0000-0000B5880000}"/>
    <cellStyle name="Финансовый 5 2 3 5 2 5 5" xfId="30597" xr:uid="{00000000-0005-0000-0000-0000B6880000}"/>
    <cellStyle name="Финансовый 5 2 3 5 2 5 6" xfId="34776" xr:uid="{00000000-0005-0000-0000-0000B7880000}"/>
    <cellStyle name="Финансовый 5 2 3 5 2 5 7" xfId="36112" xr:uid="{00000000-0005-0000-0000-0000B8880000}"/>
    <cellStyle name="Финансовый 5 2 3 5 3" xfId="12685" xr:uid="{00000000-0005-0000-0000-0000B9880000}"/>
    <cellStyle name="Финансовый 5 2 3 5 3 2" xfId="12947" xr:uid="{00000000-0005-0000-0000-0000BA880000}"/>
    <cellStyle name="Финансовый 5 2 3 5 3 3" xfId="15375" xr:uid="{00000000-0005-0000-0000-0000BB880000}"/>
    <cellStyle name="Финансовый 5 2 3 5 3 3 2" xfId="15605" xr:uid="{00000000-0005-0000-0000-0000BC880000}"/>
    <cellStyle name="Финансовый 5 2 3 5 3 3 3" xfId="19588" xr:uid="{00000000-0005-0000-0000-0000BD880000}"/>
    <cellStyle name="Финансовый 5 2 3 5 3 3 4" xfId="22301" xr:uid="{00000000-0005-0000-0000-0000BE880000}"/>
    <cellStyle name="Финансовый 5 2 3 5 3 3 5" xfId="26475" xr:uid="{00000000-0005-0000-0000-0000BF880000}"/>
    <cellStyle name="Финансовый 5 2 3 5 3 3 6" xfId="25495" xr:uid="{00000000-0005-0000-0000-0000C0880000}"/>
    <cellStyle name="Финансовый 5 2 3 5 3 3 7" xfId="21439" xr:uid="{00000000-0005-0000-0000-0000C1880000}"/>
    <cellStyle name="Финансовый 5 2 3 5 3 3 8" xfId="32761" xr:uid="{00000000-0005-0000-0000-0000C2880000}"/>
    <cellStyle name="Финансовый 5 2 3 5 3 3 9" xfId="31831" xr:uid="{00000000-0005-0000-0000-0000C3880000}"/>
    <cellStyle name="Финансовый 5 2 3 5 3 4" xfId="18047" xr:uid="{00000000-0005-0000-0000-0000C4880000}"/>
    <cellStyle name="Финансовый 5 2 3 5 3 5" xfId="19359" xr:uid="{00000000-0005-0000-0000-0000C5880000}"/>
    <cellStyle name="Финансовый 5 2 3 5 3 5 2" xfId="24300" xr:uid="{00000000-0005-0000-0000-0000C6880000}"/>
    <cellStyle name="Финансовый 5 2 3 5 3 5 3" xfId="28502" xr:uid="{00000000-0005-0000-0000-0000C7880000}"/>
    <cellStyle name="Финансовый 5 2 3 5 3 5 4" xfId="29939" xr:uid="{00000000-0005-0000-0000-0000C8880000}"/>
    <cellStyle name="Финансовый 5 2 3 5 3 5 5" xfId="31245" xr:uid="{00000000-0005-0000-0000-0000C9880000}"/>
    <cellStyle name="Финансовый 5 2 3 5 3 5 6" xfId="34128" xr:uid="{00000000-0005-0000-0000-0000CA880000}"/>
    <cellStyle name="Финансовый 5 2 3 5 3 5 7" xfId="35464" xr:uid="{00000000-0005-0000-0000-0000CB880000}"/>
    <cellStyle name="Финансовый 5 2 3 6" xfId="10577" xr:uid="{00000000-0005-0000-0000-0000CC880000}"/>
    <cellStyle name="Финансовый 5 2 3 6 2" xfId="13228" xr:uid="{00000000-0005-0000-0000-0000CD880000}"/>
    <cellStyle name="Финансовый 5 2 3 6 3" xfId="15094" xr:uid="{00000000-0005-0000-0000-0000CE880000}"/>
    <cellStyle name="Финансовый 5 2 3 6 3 2" xfId="15886" xr:uid="{00000000-0005-0000-0000-0000CF880000}"/>
    <cellStyle name="Финансовый 5 2 3 6 3 3" xfId="19869" xr:uid="{00000000-0005-0000-0000-0000D0880000}"/>
    <cellStyle name="Финансовый 5 2 3 6 3 4" xfId="24859" xr:uid="{00000000-0005-0000-0000-0000D1880000}"/>
    <cellStyle name="Финансовый 5 2 3 6 3 5" xfId="24294" xr:uid="{00000000-0005-0000-0000-0000D2880000}"/>
    <cellStyle name="Финансовый 5 2 3 6 3 6" xfId="22574" xr:uid="{00000000-0005-0000-0000-0000D3880000}"/>
    <cellStyle name="Финансовый 5 2 3 6 3 7" xfId="20917" xr:uid="{00000000-0005-0000-0000-0000D4880000}"/>
    <cellStyle name="Финансовый 5 2 3 6 3 8" xfId="33042" xr:uid="{00000000-0005-0000-0000-0000D5880000}"/>
    <cellStyle name="Финансовый 5 2 3 6 3 9" xfId="32028" xr:uid="{00000000-0005-0000-0000-0000D6880000}"/>
    <cellStyle name="Финансовый 5 2 3 6 4" xfId="17766" xr:uid="{00000000-0005-0000-0000-0000D7880000}"/>
    <cellStyle name="Финансовый 5 2 3 6 5" xfId="19078" xr:uid="{00000000-0005-0000-0000-0000D8880000}"/>
    <cellStyle name="Финансовый 5 2 3 6 5 2" xfId="24769" xr:uid="{00000000-0005-0000-0000-0000D9880000}"/>
    <cellStyle name="Финансовый 5 2 3 6 5 3" xfId="28221" xr:uid="{00000000-0005-0000-0000-0000DA880000}"/>
    <cellStyle name="Финансовый 5 2 3 6 5 4" xfId="29658" xr:uid="{00000000-0005-0000-0000-0000DB880000}"/>
    <cellStyle name="Финансовый 5 2 3 6 5 5" xfId="30964" xr:uid="{00000000-0005-0000-0000-0000DC880000}"/>
    <cellStyle name="Финансовый 5 2 3 6 5 6" xfId="34409" xr:uid="{00000000-0005-0000-0000-0000DD880000}"/>
    <cellStyle name="Финансовый 5 2 3 6 5 7" xfId="35745" xr:uid="{00000000-0005-0000-0000-0000DE880000}"/>
    <cellStyle name="Финансовый 5 2 3 7" xfId="11576" xr:uid="{00000000-0005-0000-0000-0000DF880000}"/>
    <cellStyle name="Финансовый 5 2 3 8" xfId="13876" xr:uid="{00000000-0005-0000-0000-0000E0880000}"/>
    <cellStyle name="Финансовый 5 2 3 9" xfId="14446" xr:uid="{00000000-0005-0000-0000-0000E1880000}"/>
    <cellStyle name="Финансовый 5 2 3 9 2" xfId="16534" xr:uid="{00000000-0005-0000-0000-0000E2880000}"/>
    <cellStyle name="Финансовый 5 2 3 9 3" xfId="20517" xr:uid="{00000000-0005-0000-0000-0000E3880000}"/>
    <cellStyle name="Финансовый 5 2 3 9 4" xfId="23423" xr:uid="{00000000-0005-0000-0000-0000E4880000}"/>
    <cellStyle name="Финансовый 5 2 3 9 5" xfId="22027" xr:uid="{00000000-0005-0000-0000-0000E5880000}"/>
    <cellStyle name="Финансовый 5 2 3 9 6" xfId="28625" xr:uid="{00000000-0005-0000-0000-0000E6880000}"/>
    <cellStyle name="Финансовый 5 2 3 9 7" xfId="30056" xr:uid="{00000000-0005-0000-0000-0000E7880000}"/>
    <cellStyle name="Финансовый 5 2 3 9 8" xfId="33690" xr:uid="{00000000-0005-0000-0000-0000E8880000}"/>
    <cellStyle name="Финансовый 5 2 3 9 9" xfId="33993" xr:uid="{00000000-0005-0000-0000-0000E9880000}"/>
    <cellStyle name="Финансовый 5 2 4" xfId="1139" xr:uid="{00000000-0005-0000-0000-0000EA880000}"/>
    <cellStyle name="Финансовый 5 2 4 2" xfId="6182" xr:uid="{00000000-0005-0000-0000-0000EB880000}"/>
    <cellStyle name="Финансовый 5 2 4 2 2" xfId="9800" xr:uid="{00000000-0005-0000-0000-0000EC880000}"/>
    <cellStyle name="Финансовый 5 2 4 2 2 2" xfId="13516" xr:uid="{00000000-0005-0000-0000-0000ED880000}"/>
    <cellStyle name="Финансовый 5 2 4 2 2 3" xfId="14806" xr:uid="{00000000-0005-0000-0000-0000EE880000}"/>
    <cellStyle name="Финансовый 5 2 4 2 2 3 2" xfId="16174" xr:uid="{00000000-0005-0000-0000-0000EF880000}"/>
    <cellStyle name="Финансовый 5 2 4 2 2 3 3" xfId="20157" xr:uid="{00000000-0005-0000-0000-0000F0880000}"/>
    <cellStyle name="Финансовый 5 2 4 2 2 3 4" xfId="20953" xr:uid="{00000000-0005-0000-0000-0000F1880000}"/>
    <cellStyle name="Финансовый 5 2 4 2 2 3 5" xfId="26989" xr:uid="{00000000-0005-0000-0000-0000F2880000}"/>
    <cellStyle name="Финансовый 5 2 4 2 2 3 6" xfId="26717" xr:uid="{00000000-0005-0000-0000-0000F3880000}"/>
    <cellStyle name="Финансовый 5 2 4 2 2 3 7" xfId="26688" xr:uid="{00000000-0005-0000-0000-0000F4880000}"/>
    <cellStyle name="Финансовый 5 2 4 2 2 3 8" xfId="33330" xr:uid="{00000000-0005-0000-0000-0000F5880000}"/>
    <cellStyle name="Финансовый 5 2 4 2 2 3 9" xfId="31640" xr:uid="{00000000-0005-0000-0000-0000F6880000}"/>
    <cellStyle name="Финансовый 5 2 4 2 2 4" xfId="17478" xr:uid="{00000000-0005-0000-0000-0000F7880000}"/>
    <cellStyle name="Финансовый 5 2 4 2 2 5" xfId="18790" xr:uid="{00000000-0005-0000-0000-0000F8880000}"/>
    <cellStyle name="Финансовый 5 2 4 2 2 5 2" xfId="25073" xr:uid="{00000000-0005-0000-0000-0000F9880000}"/>
    <cellStyle name="Финансовый 5 2 4 2 2 5 3" xfId="27933" xr:uid="{00000000-0005-0000-0000-0000FA880000}"/>
    <cellStyle name="Финансовый 5 2 4 2 2 5 4" xfId="29370" xr:uid="{00000000-0005-0000-0000-0000FB880000}"/>
    <cellStyle name="Финансовый 5 2 4 2 2 5 5" xfId="30676" xr:uid="{00000000-0005-0000-0000-0000FC880000}"/>
    <cellStyle name="Финансовый 5 2 4 2 2 5 6" xfId="34697" xr:uid="{00000000-0005-0000-0000-0000FD880000}"/>
    <cellStyle name="Финансовый 5 2 4 2 2 5 7" xfId="36033" xr:uid="{00000000-0005-0000-0000-0000FE880000}"/>
    <cellStyle name="Финансовый 5 2 4 2 3" xfId="12754" xr:uid="{00000000-0005-0000-0000-0000FF880000}"/>
    <cellStyle name="Финансовый 5 2 4 2 3 2" xfId="12878" xr:uid="{00000000-0005-0000-0000-000000890000}"/>
    <cellStyle name="Финансовый 5 2 4 2 3 3" xfId="15444" xr:uid="{00000000-0005-0000-0000-000001890000}"/>
    <cellStyle name="Финансовый 5 2 4 2 3 3 2" xfId="15536" xr:uid="{00000000-0005-0000-0000-000002890000}"/>
    <cellStyle name="Финансовый 5 2 4 2 3 3 3" xfId="19519" xr:uid="{00000000-0005-0000-0000-000003890000}"/>
    <cellStyle name="Финансовый 5 2 4 2 3 3 4" xfId="24791" xr:uid="{00000000-0005-0000-0000-000004890000}"/>
    <cellStyle name="Финансовый 5 2 4 2 3 3 5" xfId="23814" xr:uid="{00000000-0005-0000-0000-000005890000}"/>
    <cellStyle name="Финансовый 5 2 4 2 3 3 6" xfId="23444" xr:uid="{00000000-0005-0000-0000-000006890000}"/>
    <cellStyle name="Финансовый 5 2 4 2 3 3 7" xfId="21981" xr:uid="{00000000-0005-0000-0000-000007890000}"/>
    <cellStyle name="Финансовый 5 2 4 2 3 3 8" xfId="32692" xr:uid="{00000000-0005-0000-0000-000008890000}"/>
    <cellStyle name="Финансовый 5 2 4 2 3 3 9" xfId="31673" xr:uid="{00000000-0005-0000-0000-000009890000}"/>
    <cellStyle name="Финансовый 5 2 4 2 3 4" xfId="18116" xr:uid="{00000000-0005-0000-0000-00000A890000}"/>
    <cellStyle name="Финансовый 5 2 4 2 3 5" xfId="19428" xr:uid="{00000000-0005-0000-0000-00000B890000}"/>
    <cellStyle name="Финансовый 5 2 4 2 3 5 2" xfId="21154" xr:uid="{00000000-0005-0000-0000-00000C890000}"/>
    <cellStyle name="Финансовый 5 2 4 2 3 5 3" xfId="28571" xr:uid="{00000000-0005-0000-0000-00000D890000}"/>
    <cellStyle name="Финансовый 5 2 4 2 3 5 4" xfId="30008" xr:uid="{00000000-0005-0000-0000-00000E890000}"/>
    <cellStyle name="Финансовый 5 2 4 2 3 5 5" xfId="31314" xr:uid="{00000000-0005-0000-0000-00000F890000}"/>
    <cellStyle name="Финансовый 5 2 4 2 3 5 6" xfId="34059" xr:uid="{00000000-0005-0000-0000-000010890000}"/>
    <cellStyle name="Финансовый 5 2 4 2 3 5 7" xfId="35395" xr:uid="{00000000-0005-0000-0000-000011890000}"/>
    <cellStyle name="Финансовый 5 2 4 3" xfId="11030" xr:uid="{00000000-0005-0000-0000-000012890000}"/>
    <cellStyle name="Финансовый 5 2 4 3 2" xfId="13200" xr:uid="{00000000-0005-0000-0000-000013890000}"/>
    <cellStyle name="Финансовый 5 2 4 3 3" xfId="15122" xr:uid="{00000000-0005-0000-0000-000014890000}"/>
    <cellStyle name="Финансовый 5 2 4 3 3 2" xfId="15858" xr:uid="{00000000-0005-0000-0000-000015890000}"/>
    <cellStyle name="Финансовый 5 2 4 3 3 3" xfId="19841" xr:uid="{00000000-0005-0000-0000-000016890000}"/>
    <cellStyle name="Финансовый 5 2 4 3 3 4" xfId="21829" xr:uid="{00000000-0005-0000-0000-000017890000}"/>
    <cellStyle name="Финансовый 5 2 4 3 3 5" xfId="20911" xr:uid="{00000000-0005-0000-0000-000018890000}"/>
    <cellStyle name="Финансовый 5 2 4 3 3 6" xfId="26260" xr:uid="{00000000-0005-0000-0000-000019890000}"/>
    <cellStyle name="Финансовый 5 2 4 3 3 7" xfId="23402" xr:uid="{00000000-0005-0000-0000-00001A890000}"/>
    <cellStyle name="Финансовый 5 2 4 3 3 8" xfId="33014" xr:uid="{00000000-0005-0000-0000-00001B890000}"/>
    <cellStyle name="Финансовый 5 2 4 3 3 9" xfId="31798" xr:uid="{00000000-0005-0000-0000-00001C890000}"/>
    <cellStyle name="Финансовый 5 2 4 3 4" xfId="17794" xr:uid="{00000000-0005-0000-0000-00001D890000}"/>
    <cellStyle name="Финансовый 5 2 4 3 5" xfId="19106" xr:uid="{00000000-0005-0000-0000-00001E890000}"/>
    <cellStyle name="Финансовый 5 2 4 3 5 2" xfId="22534" xr:uid="{00000000-0005-0000-0000-00001F890000}"/>
    <cellStyle name="Финансовый 5 2 4 3 5 3" xfId="28249" xr:uid="{00000000-0005-0000-0000-000020890000}"/>
    <cellStyle name="Финансовый 5 2 4 3 5 4" xfId="29686" xr:uid="{00000000-0005-0000-0000-000021890000}"/>
    <cellStyle name="Финансовый 5 2 4 3 5 5" xfId="30992" xr:uid="{00000000-0005-0000-0000-000022890000}"/>
    <cellStyle name="Финансовый 5 2 4 3 5 6" xfId="34381" xr:uid="{00000000-0005-0000-0000-000023890000}"/>
    <cellStyle name="Финансовый 5 2 4 3 5 7" xfId="35717" xr:uid="{00000000-0005-0000-0000-000024890000}"/>
    <cellStyle name="Финансовый 5 2 4 4" xfId="12351" xr:uid="{00000000-0005-0000-0000-000025890000}"/>
    <cellStyle name="Финансовый 5 2 4 5" xfId="13848" xr:uid="{00000000-0005-0000-0000-000026890000}"/>
    <cellStyle name="Финансовый 5 2 4 6" xfId="14474" xr:uid="{00000000-0005-0000-0000-000027890000}"/>
    <cellStyle name="Финансовый 5 2 4 6 2" xfId="16506" xr:uid="{00000000-0005-0000-0000-000028890000}"/>
    <cellStyle name="Финансовый 5 2 4 6 3" xfId="20489" xr:uid="{00000000-0005-0000-0000-000029890000}"/>
    <cellStyle name="Финансовый 5 2 4 6 4" xfId="22590" xr:uid="{00000000-0005-0000-0000-00002A890000}"/>
    <cellStyle name="Финансовый 5 2 4 6 5" xfId="26850" xr:uid="{00000000-0005-0000-0000-00002B890000}"/>
    <cellStyle name="Финансовый 5 2 4 6 6" xfId="24302" xr:uid="{00000000-0005-0000-0000-00002C890000}"/>
    <cellStyle name="Финансовый 5 2 4 6 7" xfId="28751" xr:uid="{00000000-0005-0000-0000-00002D890000}"/>
    <cellStyle name="Финансовый 5 2 4 6 8" xfId="33662" xr:uid="{00000000-0005-0000-0000-00002E890000}"/>
    <cellStyle name="Финансовый 5 2 4 6 9" xfId="31376" xr:uid="{00000000-0005-0000-0000-00002F890000}"/>
    <cellStyle name="Финансовый 5 2 4 7" xfId="17146" xr:uid="{00000000-0005-0000-0000-000030890000}"/>
    <cellStyle name="Финансовый 5 2 4 8" xfId="18458" xr:uid="{00000000-0005-0000-0000-000031890000}"/>
    <cellStyle name="Финансовый 5 2 4 8 2" xfId="23837" xr:uid="{00000000-0005-0000-0000-000032890000}"/>
    <cellStyle name="Финансовый 5 2 4 8 3" xfId="27601" xr:uid="{00000000-0005-0000-0000-000033890000}"/>
    <cellStyle name="Финансовый 5 2 4 8 4" xfId="29038" xr:uid="{00000000-0005-0000-0000-000034890000}"/>
    <cellStyle name="Финансовый 5 2 4 8 5" xfId="30344" xr:uid="{00000000-0005-0000-0000-000035890000}"/>
    <cellStyle name="Финансовый 5 2 4 8 6" xfId="35029" xr:uid="{00000000-0005-0000-0000-000036890000}"/>
    <cellStyle name="Финансовый 5 2 4 8 7" xfId="36365" xr:uid="{00000000-0005-0000-0000-000037890000}"/>
    <cellStyle name="Финансовый 5 2 5" xfId="1310" xr:uid="{00000000-0005-0000-0000-000038890000}"/>
    <cellStyle name="Финансовый 5 2 5 2" xfId="7716" xr:uid="{00000000-0005-0000-0000-000039890000}"/>
    <cellStyle name="Финансовый 5 2 5 2 2" xfId="13790" xr:uid="{00000000-0005-0000-0000-00003A890000}"/>
    <cellStyle name="Финансовый 5 2 5 2 3" xfId="14532" xr:uid="{00000000-0005-0000-0000-00003B890000}"/>
    <cellStyle name="Финансовый 5 2 5 2 3 2" xfId="16448" xr:uid="{00000000-0005-0000-0000-00003C890000}"/>
    <cellStyle name="Финансовый 5 2 5 2 3 3" xfId="20431" xr:uid="{00000000-0005-0000-0000-00003D890000}"/>
    <cellStyle name="Финансовый 5 2 5 2 3 4" xfId="23886" xr:uid="{00000000-0005-0000-0000-00003E890000}"/>
    <cellStyle name="Финансовый 5 2 5 2 3 5" xfId="20830" xr:uid="{00000000-0005-0000-0000-00003F890000}"/>
    <cellStyle name="Финансовый 5 2 5 2 3 6" xfId="27085" xr:uid="{00000000-0005-0000-0000-000040890000}"/>
    <cellStyle name="Финансовый 5 2 5 2 3 7" xfId="23621" xr:uid="{00000000-0005-0000-0000-000041890000}"/>
    <cellStyle name="Финансовый 5 2 5 2 3 8" xfId="33604" xr:uid="{00000000-0005-0000-0000-000042890000}"/>
    <cellStyle name="Финансовый 5 2 5 2 3 9" xfId="31876" xr:uid="{00000000-0005-0000-0000-000043890000}"/>
    <cellStyle name="Финансовый 5 2 5 2 4" xfId="17204" xr:uid="{00000000-0005-0000-0000-000044890000}"/>
    <cellStyle name="Финансовый 5 2 5 2 5" xfId="18516" xr:uid="{00000000-0005-0000-0000-000045890000}"/>
    <cellStyle name="Финансовый 5 2 5 2 5 2" xfId="25364" xr:uid="{00000000-0005-0000-0000-000046890000}"/>
    <cellStyle name="Финансовый 5 2 5 2 5 3" xfId="27659" xr:uid="{00000000-0005-0000-0000-000047890000}"/>
    <cellStyle name="Финансовый 5 2 5 2 5 4" xfId="29096" xr:uid="{00000000-0005-0000-0000-000048890000}"/>
    <cellStyle name="Финансовый 5 2 5 2 5 5" xfId="30402" xr:uid="{00000000-0005-0000-0000-000049890000}"/>
    <cellStyle name="Финансовый 5 2 5 2 5 6" xfId="34971" xr:uid="{00000000-0005-0000-0000-00004A890000}"/>
    <cellStyle name="Финансовый 5 2 5 2 5 7" xfId="36307" xr:uid="{00000000-0005-0000-0000-00004B890000}"/>
    <cellStyle name="Финансовый 5 2 5 3" xfId="12490" xr:uid="{00000000-0005-0000-0000-00004C890000}"/>
    <cellStyle name="Финансовый 5 2 5 3 2" xfId="13142" xr:uid="{00000000-0005-0000-0000-00004D890000}"/>
    <cellStyle name="Финансовый 5 2 5 3 3" xfId="15180" xr:uid="{00000000-0005-0000-0000-00004E890000}"/>
    <cellStyle name="Финансовый 5 2 5 3 3 2" xfId="15800" xr:uid="{00000000-0005-0000-0000-00004F890000}"/>
    <cellStyle name="Финансовый 5 2 5 3 3 3" xfId="19783" xr:uid="{00000000-0005-0000-0000-000050890000}"/>
    <cellStyle name="Финансовый 5 2 5 3 3 4" xfId="22996" xr:uid="{00000000-0005-0000-0000-000051890000}"/>
    <cellStyle name="Финансовый 5 2 5 3 3 5" xfId="26729" xr:uid="{00000000-0005-0000-0000-000052890000}"/>
    <cellStyle name="Финансовый 5 2 5 3 3 6" xfId="26515" xr:uid="{00000000-0005-0000-0000-000053890000}"/>
    <cellStyle name="Финансовый 5 2 5 3 3 7" xfId="21631" xr:uid="{00000000-0005-0000-0000-000054890000}"/>
    <cellStyle name="Финансовый 5 2 5 3 3 8" xfId="32956" xr:uid="{00000000-0005-0000-0000-000055890000}"/>
    <cellStyle name="Финансовый 5 2 5 3 3 9" xfId="31633" xr:uid="{00000000-0005-0000-0000-000056890000}"/>
    <cellStyle name="Финансовый 5 2 5 3 4" xfId="17852" xr:uid="{00000000-0005-0000-0000-000057890000}"/>
    <cellStyle name="Финансовый 5 2 5 3 5" xfId="19164" xr:uid="{00000000-0005-0000-0000-000058890000}"/>
    <cellStyle name="Финансовый 5 2 5 3 5 2" xfId="24504" xr:uid="{00000000-0005-0000-0000-000059890000}"/>
    <cellStyle name="Финансовый 5 2 5 3 5 3" xfId="28307" xr:uid="{00000000-0005-0000-0000-00005A890000}"/>
    <cellStyle name="Финансовый 5 2 5 3 5 4" xfId="29744" xr:uid="{00000000-0005-0000-0000-00005B890000}"/>
    <cellStyle name="Финансовый 5 2 5 3 5 5" xfId="31050" xr:uid="{00000000-0005-0000-0000-00005C890000}"/>
    <cellStyle name="Финансовый 5 2 5 3 5 6" xfId="34323" xr:uid="{00000000-0005-0000-0000-00005D890000}"/>
    <cellStyle name="Финансовый 5 2 5 3 5 7" xfId="35659" xr:uid="{00000000-0005-0000-0000-00005E890000}"/>
    <cellStyle name="Финансовый 5 2 6" xfId="10130" xr:uid="{00000000-0005-0000-0000-00005F890000}"/>
    <cellStyle name="Финансовый 5 2 6 2" xfId="13274" xr:uid="{00000000-0005-0000-0000-000060890000}"/>
    <cellStyle name="Финансовый 5 2 6 3" xfId="15048" xr:uid="{00000000-0005-0000-0000-000061890000}"/>
    <cellStyle name="Финансовый 5 2 6 3 2" xfId="15932" xr:uid="{00000000-0005-0000-0000-000062890000}"/>
    <cellStyle name="Финансовый 5 2 6 3 3" xfId="19915" xr:uid="{00000000-0005-0000-0000-000063890000}"/>
    <cellStyle name="Финансовый 5 2 6 3 4" xfId="23654" xr:uid="{00000000-0005-0000-0000-000064890000}"/>
    <cellStyle name="Финансовый 5 2 6 3 5" xfId="26778" xr:uid="{00000000-0005-0000-0000-000065890000}"/>
    <cellStyle name="Финансовый 5 2 6 3 6" xfId="26057" xr:uid="{00000000-0005-0000-0000-000066890000}"/>
    <cellStyle name="Финансовый 5 2 6 3 7" xfId="21463" xr:uid="{00000000-0005-0000-0000-000067890000}"/>
    <cellStyle name="Финансовый 5 2 6 3 8" xfId="33088" xr:uid="{00000000-0005-0000-0000-000068890000}"/>
    <cellStyle name="Финансовый 5 2 6 3 9" xfId="32064" xr:uid="{00000000-0005-0000-0000-000069890000}"/>
    <cellStyle name="Финансовый 5 2 6 4" xfId="17720" xr:uid="{00000000-0005-0000-0000-00006A890000}"/>
    <cellStyle name="Финансовый 5 2 6 5" xfId="19032" xr:uid="{00000000-0005-0000-0000-00006B890000}"/>
    <cellStyle name="Финансовый 5 2 6 5 2" xfId="21767" xr:uid="{00000000-0005-0000-0000-00006C890000}"/>
    <cellStyle name="Финансовый 5 2 6 5 3" xfId="28175" xr:uid="{00000000-0005-0000-0000-00006D890000}"/>
    <cellStyle name="Финансовый 5 2 6 5 4" xfId="29612" xr:uid="{00000000-0005-0000-0000-00006E890000}"/>
    <cellStyle name="Финансовый 5 2 6 5 5" xfId="30918" xr:uid="{00000000-0005-0000-0000-00006F890000}"/>
    <cellStyle name="Финансовый 5 2 6 5 6" xfId="34455" xr:uid="{00000000-0005-0000-0000-000070890000}"/>
    <cellStyle name="Финансовый 5 2 6 5 7" xfId="35791" xr:uid="{00000000-0005-0000-0000-000071890000}"/>
    <cellStyle name="Финансовый 5 2 7" xfId="11195" xr:uid="{00000000-0005-0000-0000-000072890000}"/>
    <cellStyle name="Финансовый 5 2 8" xfId="13922" xr:uid="{00000000-0005-0000-0000-000073890000}"/>
    <cellStyle name="Финансовый 5 2 9" xfId="14174" xr:uid="{00000000-0005-0000-0000-000074890000}"/>
    <cellStyle name="Финансовый 5 2 9 2" xfId="16580" xr:uid="{00000000-0005-0000-0000-000075890000}"/>
    <cellStyle name="Финансовый 5 2 9 2 2" xfId="18167" xr:uid="{00000000-0005-0000-0000-000076890000}"/>
    <cellStyle name="Финансовый 5 2 9 2 3" xfId="20815" xr:uid="{00000000-0005-0000-0000-000077890000}"/>
    <cellStyle name="Финансовый 5 2 9 2 4" xfId="34006" xr:uid="{00000000-0005-0000-0000-000078890000}"/>
    <cellStyle name="Финансовый 5 2 9 2 5" xfId="35349" xr:uid="{00000000-0005-0000-0000-000079890000}"/>
    <cellStyle name="Финансовый 5 2 9 3" xfId="20563" xr:uid="{00000000-0005-0000-0000-00007A890000}"/>
    <cellStyle name="Финансовый 5 2 9 4" xfId="33736" xr:uid="{00000000-0005-0000-0000-00007B890000}"/>
    <cellStyle name="Финансовый 5 2 9 5" xfId="33992" xr:uid="{00000000-0005-0000-0000-00007C890000}"/>
    <cellStyle name="Финансовый 5 20" xfId="11177" xr:uid="{00000000-0005-0000-0000-00007D890000}"/>
    <cellStyle name="Финансовый 5 21" xfId="12798" xr:uid="{00000000-0005-0000-0000-00007E890000}"/>
    <cellStyle name="Финансовый 5 21 2" xfId="12803" xr:uid="{00000000-0005-0000-0000-00007F890000}"/>
    <cellStyle name="Финансовый 5 21 2 2" xfId="12840" xr:uid="{00000000-0005-0000-0000-000080890000}"/>
    <cellStyle name="Финансовый 5 21 2 3" xfId="15482" xr:uid="{00000000-0005-0000-0000-000081890000}"/>
    <cellStyle name="Финансовый 5 21 2 3 2" xfId="15498" xr:uid="{00000000-0005-0000-0000-000082890000}"/>
    <cellStyle name="Финансовый 5 21 2 3 3" xfId="19481" xr:uid="{00000000-0005-0000-0000-000083890000}"/>
    <cellStyle name="Финансовый 5 21 2 3 4" xfId="24904" xr:uid="{00000000-0005-0000-0000-000084890000}"/>
    <cellStyle name="Финансовый 5 21 2 3 5" xfId="26377" xr:uid="{00000000-0005-0000-0000-000085890000}"/>
    <cellStyle name="Финансовый 5 21 2 3 6" xfId="25510" xr:uid="{00000000-0005-0000-0000-000086890000}"/>
    <cellStyle name="Финансовый 5 21 2 3 7" xfId="25740" xr:uid="{00000000-0005-0000-0000-000087890000}"/>
    <cellStyle name="Финансовый 5 21 2 3 8" xfId="32654" xr:uid="{00000000-0005-0000-0000-000088890000}"/>
    <cellStyle name="Финансовый 5 21 2 3 9" xfId="32398" xr:uid="{00000000-0005-0000-0000-000089890000}"/>
    <cellStyle name="Финансовый 5 21 2 4" xfId="18154" xr:uid="{00000000-0005-0000-0000-00008A890000}"/>
    <cellStyle name="Финансовый 5 21 2 5" xfId="19466" xr:uid="{00000000-0005-0000-0000-00008B890000}"/>
    <cellStyle name="Финансовый 5 21 2 5 2" xfId="22568" xr:uid="{00000000-0005-0000-0000-00008C890000}"/>
    <cellStyle name="Финансовый 5 21 2 5 3" xfId="28609" xr:uid="{00000000-0005-0000-0000-00008D890000}"/>
    <cellStyle name="Финансовый 5 21 2 5 4" xfId="30046" xr:uid="{00000000-0005-0000-0000-00008E890000}"/>
    <cellStyle name="Финансовый 5 21 2 5 5" xfId="31352" xr:uid="{00000000-0005-0000-0000-00008F890000}"/>
    <cellStyle name="Финансовый 5 21 2 5 6" xfId="34021" xr:uid="{00000000-0005-0000-0000-000090890000}"/>
    <cellStyle name="Финансовый 5 21 2 5 7" xfId="35357" xr:uid="{00000000-0005-0000-0000-000091890000}"/>
    <cellStyle name="Финансовый 5 21 3" xfId="12842" xr:uid="{00000000-0005-0000-0000-000092890000}"/>
    <cellStyle name="Финансовый 5 21 4" xfId="15480" xr:uid="{00000000-0005-0000-0000-000093890000}"/>
    <cellStyle name="Финансовый 5 21 4 2" xfId="15500" xr:uid="{00000000-0005-0000-0000-000094890000}"/>
    <cellStyle name="Финансовый 5 21 4 3" xfId="19483" xr:uid="{00000000-0005-0000-0000-000095890000}"/>
    <cellStyle name="Финансовый 5 21 4 4" xfId="21676" xr:uid="{00000000-0005-0000-0000-000096890000}"/>
    <cellStyle name="Финансовый 5 21 4 5" xfId="24974" xr:uid="{00000000-0005-0000-0000-000097890000}"/>
    <cellStyle name="Финансовый 5 21 4 6" xfId="23716" xr:uid="{00000000-0005-0000-0000-000098890000}"/>
    <cellStyle name="Финансовый 5 21 4 7" xfId="28752" xr:uid="{00000000-0005-0000-0000-000099890000}"/>
    <cellStyle name="Финансовый 5 21 4 8" xfId="32656" xr:uid="{00000000-0005-0000-0000-00009A890000}"/>
    <cellStyle name="Финансовый 5 21 4 9" xfId="32299" xr:uid="{00000000-0005-0000-0000-00009B890000}"/>
    <cellStyle name="Финансовый 5 21 5" xfId="18152" xr:uid="{00000000-0005-0000-0000-00009C890000}"/>
    <cellStyle name="Финансовый 5 21 6" xfId="19464" xr:uid="{00000000-0005-0000-0000-00009D890000}"/>
    <cellStyle name="Финансовый 5 21 6 2" xfId="22797" xr:uid="{00000000-0005-0000-0000-00009E890000}"/>
    <cellStyle name="Финансовый 5 21 6 3" xfId="28607" xr:uid="{00000000-0005-0000-0000-00009F890000}"/>
    <cellStyle name="Финансовый 5 21 6 4" xfId="30044" xr:uid="{00000000-0005-0000-0000-0000A0890000}"/>
    <cellStyle name="Финансовый 5 21 6 5" xfId="31350" xr:uid="{00000000-0005-0000-0000-0000A1890000}"/>
    <cellStyle name="Финансовый 5 21 6 6" xfId="34023" xr:uid="{00000000-0005-0000-0000-0000A2890000}"/>
    <cellStyle name="Финансовый 5 21 6 7" xfId="35359" xr:uid="{00000000-0005-0000-0000-0000A3890000}"/>
    <cellStyle name="Финансовый 5 22" xfId="12813" xr:uid="{00000000-0005-0000-0000-0000A4890000}"/>
    <cellStyle name="Финансовый 5 22 2" xfId="12837" xr:uid="{00000000-0005-0000-0000-0000A5890000}"/>
    <cellStyle name="Финансовый 5 22 3" xfId="15485" xr:uid="{00000000-0005-0000-0000-0000A6890000}"/>
    <cellStyle name="Финансовый 5 22 3 2" xfId="15495" xr:uid="{00000000-0005-0000-0000-0000A7890000}"/>
    <cellStyle name="Финансовый 5 22 3 3" xfId="19478" xr:uid="{00000000-0005-0000-0000-0000A8890000}"/>
    <cellStyle name="Финансовый 5 22 3 4" xfId="24122" xr:uid="{00000000-0005-0000-0000-0000A9890000}"/>
    <cellStyle name="Финансовый 5 22 3 5" xfId="25592" xr:uid="{00000000-0005-0000-0000-0000AA890000}"/>
    <cellStyle name="Финансовый 5 22 3 6" xfId="23904" xr:uid="{00000000-0005-0000-0000-0000AB890000}"/>
    <cellStyle name="Финансовый 5 22 3 7" xfId="24675" xr:uid="{00000000-0005-0000-0000-0000AC890000}"/>
    <cellStyle name="Финансовый 5 22 3 8" xfId="32651" xr:uid="{00000000-0005-0000-0000-0000AD890000}"/>
    <cellStyle name="Финансовый 5 22 3 9" xfId="31594" xr:uid="{00000000-0005-0000-0000-0000AE890000}"/>
    <cellStyle name="Финансовый 5 22 4" xfId="18157" xr:uid="{00000000-0005-0000-0000-0000AF890000}"/>
    <cellStyle name="Финансовый 5 22 5" xfId="19469" xr:uid="{00000000-0005-0000-0000-0000B0890000}"/>
    <cellStyle name="Финансовый 5 22 5 2" xfId="22407" xr:uid="{00000000-0005-0000-0000-0000B1890000}"/>
    <cellStyle name="Финансовый 5 22 5 3" xfId="28612" xr:uid="{00000000-0005-0000-0000-0000B2890000}"/>
    <cellStyle name="Финансовый 5 22 5 4" xfId="30049" xr:uid="{00000000-0005-0000-0000-0000B3890000}"/>
    <cellStyle name="Финансовый 5 22 5 5" xfId="31355" xr:uid="{00000000-0005-0000-0000-0000B4890000}"/>
    <cellStyle name="Финансовый 5 22 5 6" xfId="34018" xr:uid="{00000000-0005-0000-0000-0000B5890000}"/>
    <cellStyle name="Финансовый 5 22 5 7" xfId="35354" xr:uid="{00000000-0005-0000-0000-0000B6890000}"/>
    <cellStyle name="Финансовый 5 23" xfId="12826" xr:uid="{00000000-0005-0000-0000-0000B7890000}"/>
    <cellStyle name="Финансовый 5 23 2" xfId="12833" xr:uid="{00000000-0005-0000-0000-0000B8890000}"/>
    <cellStyle name="Финансовый 5 23 3" xfId="15489" xr:uid="{00000000-0005-0000-0000-0000B9890000}"/>
    <cellStyle name="Финансовый 5 23 3 2" xfId="15491" xr:uid="{00000000-0005-0000-0000-0000BA890000}"/>
    <cellStyle name="Финансовый 5 23 3 3" xfId="19474" xr:uid="{00000000-0005-0000-0000-0000BB890000}"/>
    <cellStyle name="Финансовый 5 23 3 4" xfId="25356" xr:uid="{00000000-0005-0000-0000-0000BC890000}"/>
    <cellStyle name="Финансовый 5 23 3 5" xfId="26828" xr:uid="{00000000-0005-0000-0000-0000BD890000}"/>
    <cellStyle name="Финансовый 5 23 3 6" xfId="20828" xr:uid="{00000000-0005-0000-0000-0000BE890000}"/>
    <cellStyle name="Финансовый 5 23 3 7" xfId="20874" xr:uid="{00000000-0005-0000-0000-0000BF890000}"/>
    <cellStyle name="Финансовый 5 23 3 8" xfId="32647" xr:uid="{00000000-0005-0000-0000-0000C0890000}"/>
    <cellStyle name="Финансовый 5 23 3 9" xfId="31877" xr:uid="{00000000-0005-0000-0000-0000C1890000}"/>
    <cellStyle name="Финансовый 5 23 4" xfId="18161" xr:uid="{00000000-0005-0000-0000-0000C2890000}"/>
    <cellStyle name="Финансовый 5 23 5" xfId="19473" xr:uid="{00000000-0005-0000-0000-0000C3890000}"/>
    <cellStyle name="Финансовый 5 23 5 2" xfId="20986" xr:uid="{00000000-0005-0000-0000-0000C4890000}"/>
    <cellStyle name="Финансовый 5 23 5 3" xfId="28616" xr:uid="{00000000-0005-0000-0000-0000C5890000}"/>
    <cellStyle name="Финансовый 5 23 5 4" xfId="30053" xr:uid="{00000000-0005-0000-0000-0000C6890000}"/>
    <cellStyle name="Финансовый 5 23 5 5" xfId="31359" xr:uid="{00000000-0005-0000-0000-0000C7890000}"/>
    <cellStyle name="Финансовый 5 23 5 6" xfId="34014" xr:uid="{00000000-0005-0000-0000-0000C8890000}"/>
    <cellStyle name="Финансовый 5 23 5 7" xfId="35350" xr:uid="{00000000-0005-0000-0000-0000C9890000}"/>
    <cellStyle name="Финансовый 5 24" xfId="13935" xr:uid="{00000000-0005-0000-0000-0000CA890000}"/>
    <cellStyle name="Финансовый 5 25" xfId="14171" xr:uid="{00000000-0005-0000-0000-0000CB890000}"/>
    <cellStyle name="Финансовый 5 25 2" xfId="16593" xr:uid="{00000000-0005-0000-0000-0000CC890000}"/>
    <cellStyle name="Финансовый 5 25 3" xfId="20576" xr:uid="{00000000-0005-0000-0000-0000CD890000}"/>
    <cellStyle name="Финансовый 5 25 4" xfId="24814" xr:uid="{00000000-0005-0000-0000-0000CE890000}"/>
    <cellStyle name="Финансовый 5 25 5" xfId="22589" xr:uid="{00000000-0005-0000-0000-0000CF890000}"/>
    <cellStyle name="Финансовый 5 25 6" xfId="26873" xr:uid="{00000000-0005-0000-0000-0000D0890000}"/>
    <cellStyle name="Финансовый 5 25 7" xfId="25101" xr:uid="{00000000-0005-0000-0000-0000D1890000}"/>
    <cellStyle name="Финансовый 5 25 8" xfId="33749" xr:uid="{00000000-0005-0000-0000-0000D2890000}"/>
    <cellStyle name="Финансовый 5 25 9" xfId="32630" xr:uid="{00000000-0005-0000-0000-0000D3890000}"/>
    <cellStyle name="Финансовый 5 26" xfId="14387" xr:uid="{00000000-0005-0000-0000-0000D4890000}"/>
    <cellStyle name="Финансовый 5 26 2" xfId="17059" xr:uid="{00000000-0005-0000-0000-0000D5890000}"/>
    <cellStyle name="Финансовый 5 26 3" xfId="20810" xr:uid="{00000000-0005-0000-0000-0000D6890000}"/>
    <cellStyle name="Финансовый 5 26 4" xfId="23486" xr:uid="{00000000-0005-0000-0000-0000D7890000}"/>
    <cellStyle name="Финансовый 5 26 5" xfId="26208" xr:uid="{00000000-0005-0000-0000-0000D8890000}"/>
    <cellStyle name="Финансовый 5 26 6" xfId="21854" xr:uid="{00000000-0005-0000-0000-0000D9890000}"/>
    <cellStyle name="Финансовый 5 26 7" xfId="26901" xr:uid="{00000000-0005-0000-0000-0000DA890000}"/>
    <cellStyle name="Финансовый 5 26 8" xfId="33983" xr:uid="{00000000-0005-0000-0000-0000DB890000}"/>
    <cellStyle name="Финансовый 5 26 9" xfId="35344" xr:uid="{00000000-0005-0000-0000-0000DC890000}"/>
    <cellStyle name="Финансовый 5 27" xfId="18371" xr:uid="{00000000-0005-0000-0000-0000DD890000}"/>
    <cellStyle name="Финансовый 5 27 2" xfId="23992" xr:uid="{00000000-0005-0000-0000-0000DE890000}"/>
    <cellStyle name="Финансовый 5 27 3" xfId="27514" xr:uid="{00000000-0005-0000-0000-0000DF890000}"/>
    <cellStyle name="Финансовый 5 27 4" xfId="28951" xr:uid="{00000000-0005-0000-0000-0000E0890000}"/>
    <cellStyle name="Финансовый 5 27 5" xfId="30257" xr:uid="{00000000-0005-0000-0000-0000E1890000}"/>
    <cellStyle name="Финансовый 5 27 6" xfId="35116" xr:uid="{00000000-0005-0000-0000-0000E2890000}"/>
    <cellStyle name="Финансовый 5 27 7" xfId="36452" xr:uid="{00000000-0005-0000-0000-0000E3890000}"/>
    <cellStyle name="Финансовый 5 3" xfId="229" xr:uid="{00000000-0005-0000-0000-0000E4890000}"/>
    <cellStyle name="Финансовый 5 3 2" xfId="576" xr:uid="{00000000-0005-0000-0000-0000E5890000}"/>
    <cellStyle name="Финансовый 5 3 2 2" xfId="9167" xr:uid="{00000000-0005-0000-0000-0000E6890000}"/>
    <cellStyle name="Финансовый 5 3 2 3" xfId="10484" xr:uid="{00000000-0005-0000-0000-0000E7890000}"/>
    <cellStyle name="Финансовый 5 3 3" xfId="1319" xr:uid="{00000000-0005-0000-0000-0000E8890000}"/>
    <cellStyle name="Финансовый 5 3 3 2" xfId="8037" xr:uid="{00000000-0005-0000-0000-0000E9890000}"/>
    <cellStyle name="Финансовый 5 3 3 2 2" xfId="13718" xr:uid="{00000000-0005-0000-0000-0000EA890000}"/>
    <cellStyle name="Финансовый 5 3 3 2 3" xfId="14604" xr:uid="{00000000-0005-0000-0000-0000EB890000}"/>
    <cellStyle name="Финансовый 5 3 3 2 3 2" xfId="16376" xr:uid="{00000000-0005-0000-0000-0000EC890000}"/>
    <cellStyle name="Финансовый 5 3 3 2 3 3" xfId="20359" xr:uid="{00000000-0005-0000-0000-0000ED890000}"/>
    <cellStyle name="Финансовый 5 3 3 2 3 4" xfId="24615" xr:uid="{00000000-0005-0000-0000-0000EE890000}"/>
    <cellStyle name="Финансовый 5 3 3 2 3 5" xfId="25970" xr:uid="{00000000-0005-0000-0000-0000EF890000}"/>
    <cellStyle name="Финансовый 5 3 3 2 3 6" xfId="27007" xr:uid="{00000000-0005-0000-0000-0000F0890000}"/>
    <cellStyle name="Финансовый 5 3 3 2 3 7" xfId="22202" xr:uid="{00000000-0005-0000-0000-0000F1890000}"/>
    <cellStyle name="Финансовый 5 3 3 2 3 8" xfId="33532" xr:uid="{00000000-0005-0000-0000-0000F2890000}"/>
    <cellStyle name="Финансовый 5 3 3 2 3 9" xfId="32170" xr:uid="{00000000-0005-0000-0000-0000F3890000}"/>
    <cellStyle name="Финансовый 5 3 3 2 4" xfId="17276" xr:uid="{00000000-0005-0000-0000-0000F4890000}"/>
    <cellStyle name="Финансовый 5 3 3 2 5" xfId="18588" xr:uid="{00000000-0005-0000-0000-0000F5890000}"/>
    <cellStyle name="Финансовый 5 3 3 2 5 2" xfId="25365" xr:uid="{00000000-0005-0000-0000-0000F6890000}"/>
    <cellStyle name="Финансовый 5 3 3 2 5 3" xfId="27731" xr:uid="{00000000-0005-0000-0000-0000F7890000}"/>
    <cellStyle name="Финансовый 5 3 3 2 5 4" xfId="29168" xr:uid="{00000000-0005-0000-0000-0000F8890000}"/>
    <cellStyle name="Финансовый 5 3 3 2 5 5" xfId="30474" xr:uid="{00000000-0005-0000-0000-0000F9890000}"/>
    <cellStyle name="Финансовый 5 3 3 2 5 6" xfId="34899" xr:uid="{00000000-0005-0000-0000-0000FA890000}"/>
    <cellStyle name="Финансовый 5 3 3 2 5 7" xfId="36235" xr:uid="{00000000-0005-0000-0000-0000FB890000}"/>
    <cellStyle name="Финансовый 5 3 3 3" xfId="12562" xr:uid="{00000000-0005-0000-0000-0000FC890000}"/>
    <cellStyle name="Финансовый 5 3 3 3 2" xfId="13070" xr:uid="{00000000-0005-0000-0000-0000FD890000}"/>
    <cellStyle name="Финансовый 5 3 3 3 3" xfId="15252" xr:uid="{00000000-0005-0000-0000-0000FE890000}"/>
    <cellStyle name="Финансовый 5 3 3 3 3 2" xfId="15728" xr:uid="{00000000-0005-0000-0000-0000FF890000}"/>
    <cellStyle name="Финансовый 5 3 3 3 3 3" xfId="19711" xr:uid="{00000000-0005-0000-0000-0000008A0000}"/>
    <cellStyle name="Финансовый 5 3 3 3 3 4" xfId="23109" xr:uid="{00000000-0005-0000-0000-0000018A0000}"/>
    <cellStyle name="Финансовый 5 3 3 3 3 5" xfId="26715" xr:uid="{00000000-0005-0000-0000-0000028A0000}"/>
    <cellStyle name="Финансовый 5 3 3 3 3 6" xfId="24335" xr:uid="{00000000-0005-0000-0000-0000038A0000}"/>
    <cellStyle name="Финансовый 5 3 3 3 3 7" xfId="28682" xr:uid="{00000000-0005-0000-0000-0000048A0000}"/>
    <cellStyle name="Финансовый 5 3 3 3 3 8" xfId="32884" xr:uid="{00000000-0005-0000-0000-0000058A0000}"/>
    <cellStyle name="Финансовый 5 3 3 3 3 9" xfId="32124" xr:uid="{00000000-0005-0000-0000-0000068A0000}"/>
    <cellStyle name="Финансовый 5 3 3 3 4" xfId="17924" xr:uid="{00000000-0005-0000-0000-0000078A0000}"/>
    <cellStyle name="Финансовый 5 3 3 3 5" xfId="19236" xr:uid="{00000000-0005-0000-0000-0000088A0000}"/>
    <cellStyle name="Финансовый 5 3 3 3 5 2" xfId="21912" xr:uid="{00000000-0005-0000-0000-0000098A0000}"/>
    <cellStyle name="Финансовый 5 3 3 3 5 3" xfId="28379" xr:uid="{00000000-0005-0000-0000-00000A8A0000}"/>
    <cellStyle name="Финансовый 5 3 3 3 5 4" xfId="29816" xr:uid="{00000000-0005-0000-0000-00000B8A0000}"/>
    <cellStyle name="Финансовый 5 3 3 3 5 5" xfId="31122" xr:uid="{00000000-0005-0000-0000-00000C8A0000}"/>
    <cellStyle name="Финансовый 5 3 3 3 5 6" xfId="34251" xr:uid="{00000000-0005-0000-0000-00000D8A0000}"/>
    <cellStyle name="Финансовый 5 3 3 3 5 7" xfId="35587" xr:uid="{00000000-0005-0000-0000-00000E8A0000}"/>
    <cellStyle name="Финансовый 5 3 4" xfId="10137" xr:uid="{00000000-0005-0000-0000-00000F8A0000}"/>
    <cellStyle name="Финансовый 5 3 4 2" xfId="13271" xr:uid="{00000000-0005-0000-0000-0000108A0000}"/>
    <cellStyle name="Финансовый 5 3 4 3" xfId="15051" xr:uid="{00000000-0005-0000-0000-0000118A0000}"/>
    <cellStyle name="Финансовый 5 3 4 3 2" xfId="15929" xr:uid="{00000000-0005-0000-0000-0000128A0000}"/>
    <cellStyle name="Финансовый 5 3 4 3 3" xfId="19912" xr:uid="{00000000-0005-0000-0000-0000138A0000}"/>
    <cellStyle name="Финансовый 5 3 4 3 4" xfId="25286" xr:uid="{00000000-0005-0000-0000-0000148A0000}"/>
    <cellStyle name="Финансовый 5 3 4 3 5" xfId="26224" xr:uid="{00000000-0005-0000-0000-0000158A0000}"/>
    <cellStyle name="Финансовый 5 3 4 3 6" xfId="23647" xr:uid="{00000000-0005-0000-0000-0000168A0000}"/>
    <cellStyle name="Финансовый 5 3 4 3 7" xfId="23852" xr:uid="{00000000-0005-0000-0000-0000178A0000}"/>
    <cellStyle name="Финансовый 5 3 4 3 8" xfId="33085" xr:uid="{00000000-0005-0000-0000-0000188A0000}"/>
    <cellStyle name="Финансовый 5 3 4 3 9" xfId="32269" xr:uid="{00000000-0005-0000-0000-0000198A0000}"/>
    <cellStyle name="Финансовый 5 3 4 4" xfId="17723" xr:uid="{00000000-0005-0000-0000-00001A8A0000}"/>
    <cellStyle name="Финансовый 5 3 4 5" xfId="19035" xr:uid="{00000000-0005-0000-0000-00001B8A0000}"/>
    <cellStyle name="Финансовый 5 3 4 5 2" xfId="21571" xr:uid="{00000000-0005-0000-0000-00001C8A0000}"/>
    <cellStyle name="Финансовый 5 3 4 5 3" xfId="28178" xr:uid="{00000000-0005-0000-0000-00001D8A0000}"/>
    <cellStyle name="Финансовый 5 3 4 5 4" xfId="29615" xr:uid="{00000000-0005-0000-0000-00001E8A0000}"/>
    <cellStyle name="Финансовый 5 3 4 5 5" xfId="30921" xr:uid="{00000000-0005-0000-0000-00001F8A0000}"/>
    <cellStyle name="Финансовый 5 3 4 5 6" xfId="34452" xr:uid="{00000000-0005-0000-0000-0000208A0000}"/>
    <cellStyle name="Финансовый 5 3 4 5 7" xfId="35788" xr:uid="{00000000-0005-0000-0000-0000218A0000}"/>
    <cellStyle name="Финансовый 5 3 5" xfId="11204" xr:uid="{00000000-0005-0000-0000-0000228A0000}"/>
    <cellStyle name="Финансовый 5 3 6" xfId="13919" xr:uid="{00000000-0005-0000-0000-0000238A0000}"/>
    <cellStyle name="Финансовый 5 3 7" xfId="14403" xr:uid="{00000000-0005-0000-0000-0000248A0000}"/>
    <cellStyle name="Финансовый 5 3 7 2" xfId="16577" xr:uid="{00000000-0005-0000-0000-0000258A0000}"/>
    <cellStyle name="Финансовый 5 3 7 3" xfId="20560" xr:uid="{00000000-0005-0000-0000-0000268A0000}"/>
    <cellStyle name="Финансовый 5 3 7 4" xfId="21014" xr:uid="{00000000-0005-0000-0000-0000278A0000}"/>
    <cellStyle name="Финансовый 5 3 7 5" xfId="22376" xr:uid="{00000000-0005-0000-0000-0000288A0000}"/>
    <cellStyle name="Финансовый 5 3 7 6" xfId="28621" xr:uid="{00000000-0005-0000-0000-0000298A0000}"/>
    <cellStyle name="Финансовый 5 3 7 7" xfId="30054" xr:uid="{00000000-0005-0000-0000-00002A8A0000}"/>
    <cellStyle name="Финансовый 5 3 7 8" xfId="33733" xr:uid="{00000000-0005-0000-0000-00002B8A0000}"/>
    <cellStyle name="Финансовый 5 3 7 9" xfId="33997" xr:uid="{00000000-0005-0000-0000-00002C8A0000}"/>
    <cellStyle name="Финансовый 5 3 8" xfId="17075" xr:uid="{00000000-0005-0000-0000-00002D8A0000}"/>
    <cellStyle name="Финансовый 5 3 9" xfId="18387" xr:uid="{00000000-0005-0000-0000-00002E8A0000}"/>
    <cellStyle name="Финансовый 5 3 9 2" xfId="21776" xr:uid="{00000000-0005-0000-0000-00002F8A0000}"/>
    <cellStyle name="Финансовый 5 3 9 3" xfId="27530" xr:uid="{00000000-0005-0000-0000-0000308A0000}"/>
    <cellStyle name="Финансовый 5 3 9 4" xfId="28967" xr:uid="{00000000-0005-0000-0000-0000318A0000}"/>
    <cellStyle name="Финансовый 5 3 9 5" xfId="30273" xr:uid="{00000000-0005-0000-0000-0000328A0000}"/>
    <cellStyle name="Финансовый 5 3 9 6" xfId="35100" xr:uid="{00000000-0005-0000-0000-0000338A0000}"/>
    <cellStyle name="Финансовый 5 3 9 7" xfId="36436" xr:uid="{00000000-0005-0000-0000-0000348A0000}"/>
    <cellStyle name="Финансовый 5 4" xfId="240" xr:uid="{00000000-0005-0000-0000-0000358A0000}"/>
    <cellStyle name="Финансовый 5 4 2" xfId="585" xr:uid="{00000000-0005-0000-0000-0000368A0000}"/>
    <cellStyle name="Финансовый 5 4 2 2" xfId="9180" xr:uid="{00000000-0005-0000-0000-0000378A0000}"/>
    <cellStyle name="Финансовый 5 4 2 3" xfId="10493" xr:uid="{00000000-0005-0000-0000-0000388A0000}"/>
    <cellStyle name="Финансовый 5 4 3" xfId="1331" xr:uid="{00000000-0005-0000-0000-0000398A0000}"/>
    <cellStyle name="Финансовый 5 4 3 2" xfId="7720" xr:uid="{00000000-0005-0000-0000-00003A8A0000}"/>
    <cellStyle name="Финансовый 5 4 3 2 2" xfId="13789" xr:uid="{00000000-0005-0000-0000-00003B8A0000}"/>
    <cellStyle name="Финансовый 5 4 3 2 3" xfId="14533" xr:uid="{00000000-0005-0000-0000-00003C8A0000}"/>
    <cellStyle name="Финансовый 5 4 3 2 3 2" xfId="16447" xr:uid="{00000000-0005-0000-0000-00003D8A0000}"/>
    <cellStyle name="Финансовый 5 4 3 2 3 3" xfId="20430" xr:uid="{00000000-0005-0000-0000-00003E8A0000}"/>
    <cellStyle name="Финансовый 5 4 3 2 3 4" xfId="23813" xr:uid="{00000000-0005-0000-0000-00003F8A0000}"/>
    <cellStyle name="Финансовый 5 4 3 2 3 5" xfId="25867" xr:uid="{00000000-0005-0000-0000-0000408A0000}"/>
    <cellStyle name="Финансовый 5 4 3 2 3 6" xfId="24126" xr:uid="{00000000-0005-0000-0000-0000418A0000}"/>
    <cellStyle name="Финансовый 5 4 3 2 3 7" xfId="26523" xr:uid="{00000000-0005-0000-0000-0000428A0000}"/>
    <cellStyle name="Финансовый 5 4 3 2 3 8" xfId="33603" xr:uid="{00000000-0005-0000-0000-0000438A0000}"/>
    <cellStyle name="Финансовый 5 4 3 2 3 9" xfId="31460" xr:uid="{00000000-0005-0000-0000-0000448A0000}"/>
    <cellStyle name="Финансовый 5 4 3 2 4" xfId="17205" xr:uid="{00000000-0005-0000-0000-0000458A0000}"/>
    <cellStyle name="Финансовый 5 4 3 2 5" xfId="18517" xr:uid="{00000000-0005-0000-0000-0000468A0000}"/>
    <cellStyle name="Финансовый 5 4 3 2 5 2" xfId="23141" xr:uid="{00000000-0005-0000-0000-0000478A0000}"/>
    <cellStyle name="Финансовый 5 4 3 2 5 3" xfId="27660" xr:uid="{00000000-0005-0000-0000-0000488A0000}"/>
    <cellStyle name="Финансовый 5 4 3 2 5 4" xfId="29097" xr:uid="{00000000-0005-0000-0000-0000498A0000}"/>
    <cellStyle name="Финансовый 5 4 3 2 5 5" xfId="30403" xr:uid="{00000000-0005-0000-0000-00004A8A0000}"/>
    <cellStyle name="Финансовый 5 4 3 2 5 6" xfId="34970" xr:uid="{00000000-0005-0000-0000-00004B8A0000}"/>
    <cellStyle name="Финансовый 5 4 3 2 5 7" xfId="36306" xr:uid="{00000000-0005-0000-0000-00004C8A0000}"/>
    <cellStyle name="Финансовый 5 4 3 3" xfId="12491" xr:uid="{00000000-0005-0000-0000-00004D8A0000}"/>
    <cellStyle name="Финансовый 5 4 3 3 2" xfId="13141" xr:uid="{00000000-0005-0000-0000-00004E8A0000}"/>
    <cellStyle name="Финансовый 5 4 3 3 3" xfId="15181" xr:uid="{00000000-0005-0000-0000-00004F8A0000}"/>
    <cellStyle name="Финансовый 5 4 3 3 3 2" xfId="15799" xr:uid="{00000000-0005-0000-0000-0000508A0000}"/>
    <cellStyle name="Финансовый 5 4 3 3 3 3" xfId="19782" xr:uid="{00000000-0005-0000-0000-0000518A0000}"/>
    <cellStyle name="Финансовый 5 4 3 3 3 4" xfId="22875" xr:uid="{00000000-0005-0000-0000-0000528A0000}"/>
    <cellStyle name="Финансовый 5 4 3 3 3 5" xfId="27231" xr:uid="{00000000-0005-0000-0000-0000538A0000}"/>
    <cellStyle name="Финансовый 5 4 3 3 3 6" xfId="27135" xr:uid="{00000000-0005-0000-0000-0000548A0000}"/>
    <cellStyle name="Финансовый 5 4 3 3 3 7" xfId="23513" xr:uid="{00000000-0005-0000-0000-0000558A0000}"/>
    <cellStyle name="Финансовый 5 4 3 3 3 8" xfId="32955" xr:uid="{00000000-0005-0000-0000-0000568A0000}"/>
    <cellStyle name="Финансовый 5 4 3 3 3 9" xfId="31671" xr:uid="{00000000-0005-0000-0000-0000578A0000}"/>
    <cellStyle name="Финансовый 5 4 3 3 4" xfId="17853" xr:uid="{00000000-0005-0000-0000-0000588A0000}"/>
    <cellStyle name="Финансовый 5 4 3 3 5" xfId="19165" xr:uid="{00000000-0005-0000-0000-0000598A0000}"/>
    <cellStyle name="Финансовый 5 4 3 3 5 2" xfId="24293" xr:uid="{00000000-0005-0000-0000-00005A8A0000}"/>
    <cellStyle name="Финансовый 5 4 3 3 5 3" xfId="28308" xr:uid="{00000000-0005-0000-0000-00005B8A0000}"/>
    <cellStyle name="Финансовый 5 4 3 3 5 4" xfId="29745" xr:uid="{00000000-0005-0000-0000-00005C8A0000}"/>
    <cellStyle name="Финансовый 5 4 3 3 5 5" xfId="31051" xr:uid="{00000000-0005-0000-0000-00005D8A0000}"/>
    <cellStyle name="Финансовый 5 4 3 3 5 6" xfId="34322" xr:uid="{00000000-0005-0000-0000-00005E8A0000}"/>
    <cellStyle name="Финансовый 5 4 3 3 5 7" xfId="35658" xr:uid="{00000000-0005-0000-0000-00005F8A0000}"/>
    <cellStyle name="Финансовый 5 4 4" xfId="10148" xr:uid="{00000000-0005-0000-0000-0000608A0000}"/>
    <cellStyle name="Финансовый 5 4 4 2" xfId="13268" xr:uid="{00000000-0005-0000-0000-0000618A0000}"/>
    <cellStyle name="Финансовый 5 4 4 3" xfId="15054" xr:uid="{00000000-0005-0000-0000-0000628A0000}"/>
    <cellStyle name="Финансовый 5 4 4 3 2" xfId="15926" xr:uid="{00000000-0005-0000-0000-0000638A0000}"/>
    <cellStyle name="Финансовый 5 4 4 3 3" xfId="19909" xr:uid="{00000000-0005-0000-0000-0000648A0000}"/>
    <cellStyle name="Финансовый 5 4 4 3 4" xfId="25168" xr:uid="{00000000-0005-0000-0000-0000658A0000}"/>
    <cellStyle name="Финансовый 5 4 4 3 5" xfId="23081" xr:uid="{00000000-0005-0000-0000-0000668A0000}"/>
    <cellStyle name="Финансовый 5 4 4 3 6" xfId="24896" xr:uid="{00000000-0005-0000-0000-0000678A0000}"/>
    <cellStyle name="Финансовый 5 4 4 3 7" xfId="23204" xr:uid="{00000000-0005-0000-0000-0000688A0000}"/>
    <cellStyle name="Финансовый 5 4 4 3 8" xfId="33082" xr:uid="{00000000-0005-0000-0000-0000698A0000}"/>
    <cellStyle name="Финансовый 5 4 4 3 9" xfId="32457" xr:uid="{00000000-0005-0000-0000-00006A8A0000}"/>
    <cellStyle name="Финансовый 5 4 4 4" xfId="17726" xr:uid="{00000000-0005-0000-0000-00006B8A0000}"/>
    <cellStyle name="Финансовый 5 4 4 5" xfId="19038" xr:uid="{00000000-0005-0000-0000-00006C8A0000}"/>
    <cellStyle name="Финансовый 5 4 4 5 2" xfId="24347" xr:uid="{00000000-0005-0000-0000-00006D8A0000}"/>
    <cellStyle name="Финансовый 5 4 4 5 3" xfId="28181" xr:uid="{00000000-0005-0000-0000-00006E8A0000}"/>
    <cellStyle name="Финансовый 5 4 4 5 4" xfId="29618" xr:uid="{00000000-0005-0000-0000-00006F8A0000}"/>
    <cellStyle name="Финансовый 5 4 4 5 5" xfId="30924" xr:uid="{00000000-0005-0000-0000-0000708A0000}"/>
    <cellStyle name="Финансовый 5 4 4 5 6" xfId="34449" xr:uid="{00000000-0005-0000-0000-0000718A0000}"/>
    <cellStyle name="Финансовый 5 4 4 5 7" xfId="35785" xr:uid="{00000000-0005-0000-0000-0000728A0000}"/>
    <cellStyle name="Финансовый 5 4 5" xfId="11216" xr:uid="{00000000-0005-0000-0000-0000738A0000}"/>
    <cellStyle name="Финансовый 5 4 6" xfId="13916" xr:uid="{00000000-0005-0000-0000-0000748A0000}"/>
    <cellStyle name="Финансовый 5 4 7" xfId="14406" xr:uid="{00000000-0005-0000-0000-0000758A0000}"/>
    <cellStyle name="Финансовый 5 4 7 2" xfId="16574" xr:uid="{00000000-0005-0000-0000-0000768A0000}"/>
    <cellStyle name="Финансовый 5 4 7 3" xfId="20557" xr:uid="{00000000-0005-0000-0000-0000778A0000}"/>
    <cellStyle name="Финансовый 5 4 7 4" xfId="21116" xr:uid="{00000000-0005-0000-0000-0000788A0000}"/>
    <cellStyle name="Финансовый 5 4 7 5" xfId="21532" xr:uid="{00000000-0005-0000-0000-0000798A0000}"/>
    <cellStyle name="Финансовый 5 4 7 6" xfId="26481" xr:uid="{00000000-0005-0000-0000-00007A8A0000}"/>
    <cellStyle name="Финансовый 5 4 7 7" xfId="21771" xr:uid="{00000000-0005-0000-0000-00007B8A0000}"/>
    <cellStyle name="Финансовый 5 4 7 8" xfId="33730" xr:uid="{00000000-0005-0000-0000-00007C8A0000}"/>
    <cellStyle name="Финансовый 5 4 7 9" xfId="33987" xr:uid="{00000000-0005-0000-0000-00007D8A0000}"/>
    <cellStyle name="Финансовый 5 4 8" xfId="17078" xr:uid="{00000000-0005-0000-0000-00007E8A0000}"/>
    <cellStyle name="Финансовый 5 4 9" xfId="18390" xr:uid="{00000000-0005-0000-0000-00007F8A0000}"/>
    <cellStyle name="Финансовый 5 4 9 2" xfId="21579" xr:uid="{00000000-0005-0000-0000-0000808A0000}"/>
    <cellStyle name="Финансовый 5 4 9 3" xfId="27533" xr:uid="{00000000-0005-0000-0000-0000818A0000}"/>
    <cellStyle name="Финансовый 5 4 9 4" xfId="28970" xr:uid="{00000000-0005-0000-0000-0000828A0000}"/>
    <cellStyle name="Финансовый 5 4 9 5" xfId="30276" xr:uid="{00000000-0005-0000-0000-0000838A0000}"/>
    <cellStyle name="Финансовый 5 4 9 6" xfId="35097" xr:uid="{00000000-0005-0000-0000-0000848A0000}"/>
    <cellStyle name="Финансовый 5 4 9 7" xfId="36433" xr:uid="{00000000-0005-0000-0000-0000858A0000}"/>
    <cellStyle name="Финансовый 5 5" xfId="243" xr:uid="{00000000-0005-0000-0000-0000868A0000}"/>
    <cellStyle name="Финансовый 5 5 2" xfId="588" xr:uid="{00000000-0005-0000-0000-0000878A0000}"/>
    <cellStyle name="Финансовый 5 5 2 2" xfId="9016" xr:uid="{00000000-0005-0000-0000-0000888A0000}"/>
    <cellStyle name="Финансовый 5 5 2 3" xfId="10496" xr:uid="{00000000-0005-0000-0000-0000898A0000}"/>
    <cellStyle name="Финансовый 5 5 3" xfId="1334" xr:uid="{00000000-0005-0000-0000-00008A8A0000}"/>
    <cellStyle name="Финансовый 5 5 3 2" xfId="8210" xr:uid="{00000000-0005-0000-0000-00008B8A0000}"/>
    <cellStyle name="Финансовый 5 5 3 2 2" xfId="13654" xr:uid="{00000000-0005-0000-0000-00008C8A0000}"/>
    <cellStyle name="Финансовый 5 5 3 2 3" xfId="14668" xr:uid="{00000000-0005-0000-0000-00008D8A0000}"/>
    <cellStyle name="Финансовый 5 5 3 2 3 2" xfId="16312" xr:uid="{00000000-0005-0000-0000-00008E8A0000}"/>
    <cellStyle name="Финансовый 5 5 3 2 3 3" xfId="20295" xr:uid="{00000000-0005-0000-0000-00008F8A0000}"/>
    <cellStyle name="Финансовый 5 5 3 2 3 4" xfId="23973" xr:uid="{00000000-0005-0000-0000-0000908A0000}"/>
    <cellStyle name="Финансовый 5 5 3 2 3 5" xfId="26936" xr:uid="{00000000-0005-0000-0000-0000918A0000}"/>
    <cellStyle name="Финансовый 5 5 3 2 3 6" xfId="21758" xr:uid="{00000000-0005-0000-0000-0000928A0000}"/>
    <cellStyle name="Финансовый 5 5 3 2 3 7" xfId="24592" xr:uid="{00000000-0005-0000-0000-0000938A0000}"/>
    <cellStyle name="Финансовый 5 5 3 2 3 8" xfId="33468" xr:uid="{00000000-0005-0000-0000-0000948A0000}"/>
    <cellStyle name="Финансовый 5 5 3 2 3 9" xfId="32147" xr:uid="{00000000-0005-0000-0000-0000958A0000}"/>
    <cellStyle name="Финансовый 5 5 3 2 4" xfId="17340" xr:uid="{00000000-0005-0000-0000-0000968A0000}"/>
    <cellStyle name="Финансовый 5 5 3 2 5" xfId="18652" xr:uid="{00000000-0005-0000-0000-0000978A0000}"/>
    <cellStyle name="Финансовый 5 5 3 2 5 2" xfId="23903" xr:uid="{00000000-0005-0000-0000-0000988A0000}"/>
    <cellStyle name="Финансовый 5 5 3 2 5 3" xfId="27795" xr:uid="{00000000-0005-0000-0000-0000998A0000}"/>
    <cellStyle name="Финансовый 5 5 3 2 5 4" xfId="29232" xr:uid="{00000000-0005-0000-0000-00009A8A0000}"/>
    <cellStyle name="Финансовый 5 5 3 2 5 5" xfId="30538" xr:uid="{00000000-0005-0000-0000-00009B8A0000}"/>
    <cellStyle name="Финансовый 5 5 3 2 5 6" xfId="34835" xr:uid="{00000000-0005-0000-0000-00009C8A0000}"/>
    <cellStyle name="Финансовый 5 5 3 2 5 7" xfId="36171" xr:uid="{00000000-0005-0000-0000-00009D8A0000}"/>
    <cellStyle name="Финансовый 5 5 3 3" xfId="12626" xr:uid="{00000000-0005-0000-0000-00009E8A0000}"/>
    <cellStyle name="Финансовый 5 5 3 3 2" xfId="13006" xr:uid="{00000000-0005-0000-0000-00009F8A0000}"/>
    <cellStyle name="Финансовый 5 5 3 3 3" xfId="15316" xr:uid="{00000000-0005-0000-0000-0000A08A0000}"/>
    <cellStyle name="Финансовый 5 5 3 3 3 2" xfId="15664" xr:uid="{00000000-0005-0000-0000-0000A18A0000}"/>
    <cellStyle name="Финансовый 5 5 3 3 3 3" xfId="19647" xr:uid="{00000000-0005-0000-0000-0000A28A0000}"/>
    <cellStyle name="Финансовый 5 5 3 3 3 4" xfId="21971" xr:uid="{00000000-0005-0000-0000-0000A38A0000}"/>
    <cellStyle name="Финансовый 5 5 3 3 3 5" xfId="27119" xr:uid="{00000000-0005-0000-0000-0000A48A0000}"/>
    <cellStyle name="Финансовый 5 5 3 3 3 6" xfId="25330" xr:uid="{00000000-0005-0000-0000-0000A58A0000}"/>
    <cellStyle name="Финансовый 5 5 3 3 3 7" xfId="21210" xr:uid="{00000000-0005-0000-0000-0000A68A0000}"/>
    <cellStyle name="Финансовый 5 5 3 3 3 8" xfId="32820" xr:uid="{00000000-0005-0000-0000-0000A78A0000}"/>
    <cellStyle name="Финансовый 5 5 3 3 3 9" xfId="32628" xr:uid="{00000000-0005-0000-0000-0000A88A0000}"/>
    <cellStyle name="Финансовый 5 5 3 3 4" xfId="17988" xr:uid="{00000000-0005-0000-0000-0000A98A0000}"/>
    <cellStyle name="Финансовый 5 5 3 3 5" xfId="19300" xr:uid="{00000000-0005-0000-0000-0000AA8A0000}"/>
    <cellStyle name="Финансовый 5 5 3 3 5 2" xfId="22242" xr:uid="{00000000-0005-0000-0000-0000AB8A0000}"/>
    <cellStyle name="Финансовый 5 5 3 3 5 3" xfId="28443" xr:uid="{00000000-0005-0000-0000-0000AC8A0000}"/>
    <cellStyle name="Финансовый 5 5 3 3 5 4" xfId="29880" xr:uid="{00000000-0005-0000-0000-0000AD8A0000}"/>
    <cellStyle name="Финансовый 5 5 3 3 5 5" xfId="31186" xr:uid="{00000000-0005-0000-0000-0000AE8A0000}"/>
    <cellStyle name="Финансовый 5 5 3 3 5 6" xfId="34187" xr:uid="{00000000-0005-0000-0000-0000AF8A0000}"/>
    <cellStyle name="Финансовый 5 5 3 3 5 7" xfId="35523" xr:uid="{00000000-0005-0000-0000-0000B08A0000}"/>
    <cellStyle name="Финансовый 5 5 4" xfId="10151" xr:uid="{00000000-0005-0000-0000-0000B18A0000}"/>
    <cellStyle name="Финансовый 5 5 4 2" xfId="13265" xr:uid="{00000000-0005-0000-0000-0000B28A0000}"/>
    <cellStyle name="Финансовый 5 5 4 3" xfId="15057" xr:uid="{00000000-0005-0000-0000-0000B38A0000}"/>
    <cellStyle name="Финансовый 5 5 4 3 2" xfId="15923" xr:uid="{00000000-0005-0000-0000-0000B48A0000}"/>
    <cellStyle name="Финансовый 5 5 4 3 3" xfId="19906" xr:uid="{00000000-0005-0000-0000-0000B58A0000}"/>
    <cellStyle name="Финансовый 5 5 4 3 4" xfId="22793" xr:uid="{00000000-0005-0000-0000-0000B68A0000}"/>
    <cellStyle name="Финансовый 5 5 4 3 5" xfId="24155" xr:uid="{00000000-0005-0000-0000-0000B78A0000}"/>
    <cellStyle name="Финансовый 5 5 4 3 6" xfId="24645" xr:uid="{00000000-0005-0000-0000-0000B88A0000}"/>
    <cellStyle name="Финансовый 5 5 4 3 7" xfId="24551" xr:uid="{00000000-0005-0000-0000-0000B98A0000}"/>
    <cellStyle name="Финансовый 5 5 4 3 8" xfId="33079" xr:uid="{00000000-0005-0000-0000-0000BA8A0000}"/>
    <cellStyle name="Финансовый 5 5 4 3 9" xfId="31986" xr:uid="{00000000-0005-0000-0000-0000BB8A0000}"/>
    <cellStyle name="Финансовый 5 5 4 4" xfId="17729" xr:uid="{00000000-0005-0000-0000-0000BC8A0000}"/>
    <cellStyle name="Финансовый 5 5 4 5" xfId="19041" xr:uid="{00000000-0005-0000-0000-0000BD8A0000}"/>
    <cellStyle name="Финансовый 5 5 4 5 2" xfId="23609" xr:uid="{00000000-0005-0000-0000-0000BE8A0000}"/>
    <cellStyle name="Финансовый 5 5 4 5 3" xfId="28184" xr:uid="{00000000-0005-0000-0000-0000BF8A0000}"/>
    <cellStyle name="Финансовый 5 5 4 5 4" xfId="29621" xr:uid="{00000000-0005-0000-0000-0000C08A0000}"/>
    <cellStyle name="Финансовый 5 5 4 5 5" xfId="30927" xr:uid="{00000000-0005-0000-0000-0000C18A0000}"/>
    <cellStyle name="Финансовый 5 5 4 5 6" xfId="34446" xr:uid="{00000000-0005-0000-0000-0000C28A0000}"/>
    <cellStyle name="Финансовый 5 5 4 5 7" xfId="35782" xr:uid="{00000000-0005-0000-0000-0000C38A0000}"/>
    <cellStyle name="Финансовый 5 5 5" xfId="11219" xr:uid="{00000000-0005-0000-0000-0000C48A0000}"/>
    <cellStyle name="Финансовый 5 5 6" xfId="13913" xr:uid="{00000000-0005-0000-0000-0000C58A0000}"/>
    <cellStyle name="Финансовый 5 5 7" xfId="14409" xr:uid="{00000000-0005-0000-0000-0000C68A0000}"/>
    <cellStyle name="Финансовый 5 5 7 2" xfId="16571" xr:uid="{00000000-0005-0000-0000-0000C78A0000}"/>
    <cellStyle name="Финансовый 5 5 7 3" xfId="20554" xr:uid="{00000000-0005-0000-0000-0000C88A0000}"/>
    <cellStyle name="Финансовый 5 5 7 4" xfId="24215" xr:uid="{00000000-0005-0000-0000-0000C98A0000}"/>
    <cellStyle name="Финансовый 5 5 7 5" xfId="21420" xr:uid="{00000000-0005-0000-0000-0000CA8A0000}"/>
    <cellStyle name="Финансовый 5 5 7 6" xfId="21448" xr:uid="{00000000-0005-0000-0000-0000CB8A0000}"/>
    <cellStyle name="Финансовый 5 5 7 7" xfId="25773" xr:uid="{00000000-0005-0000-0000-0000CC8A0000}"/>
    <cellStyle name="Финансовый 5 5 7 8" xfId="33727" xr:uid="{00000000-0005-0000-0000-0000CD8A0000}"/>
    <cellStyle name="Финансовый 5 5 7 9" xfId="32001" xr:uid="{00000000-0005-0000-0000-0000CE8A0000}"/>
    <cellStyle name="Финансовый 5 5 8" xfId="17081" xr:uid="{00000000-0005-0000-0000-0000CF8A0000}"/>
    <cellStyle name="Финансовый 5 5 9" xfId="18393" xr:uid="{00000000-0005-0000-0000-0000D08A0000}"/>
    <cellStyle name="Финансовый 5 5 9 2" xfId="24357" xr:uid="{00000000-0005-0000-0000-0000D18A0000}"/>
    <cellStyle name="Финансовый 5 5 9 3" xfId="27536" xr:uid="{00000000-0005-0000-0000-0000D28A0000}"/>
    <cellStyle name="Финансовый 5 5 9 4" xfId="28973" xr:uid="{00000000-0005-0000-0000-0000D38A0000}"/>
    <cellStyle name="Финансовый 5 5 9 5" xfId="30279" xr:uid="{00000000-0005-0000-0000-0000D48A0000}"/>
    <cellStyle name="Финансовый 5 5 9 6" xfId="35094" xr:uid="{00000000-0005-0000-0000-0000D58A0000}"/>
    <cellStyle name="Финансовый 5 5 9 7" xfId="36430" xr:uid="{00000000-0005-0000-0000-0000D68A0000}"/>
    <cellStyle name="Финансовый 5 6" xfId="255" xr:uid="{00000000-0005-0000-0000-0000D78A0000}"/>
    <cellStyle name="Финансовый 5 6 2" xfId="598" xr:uid="{00000000-0005-0000-0000-0000D88A0000}"/>
    <cellStyle name="Финансовый 5 6 2 2" xfId="8998" xr:uid="{00000000-0005-0000-0000-0000D98A0000}"/>
    <cellStyle name="Финансовый 5 6 2 3" xfId="10506" xr:uid="{00000000-0005-0000-0000-0000DA8A0000}"/>
    <cellStyle name="Финансовый 5 6 3" xfId="1346" xr:uid="{00000000-0005-0000-0000-0000DB8A0000}"/>
    <cellStyle name="Финансовый 5 6 3 2" xfId="8738" xr:uid="{00000000-0005-0000-0000-0000DC8A0000}"/>
    <cellStyle name="Финансовый 5 6 3 2 2" xfId="13611" xr:uid="{00000000-0005-0000-0000-0000DD8A0000}"/>
    <cellStyle name="Финансовый 5 6 3 2 3" xfId="14711" xr:uid="{00000000-0005-0000-0000-0000DE8A0000}"/>
    <cellStyle name="Финансовый 5 6 3 2 3 2" xfId="16269" xr:uid="{00000000-0005-0000-0000-0000DF8A0000}"/>
    <cellStyle name="Финансовый 5 6 3 2 3 3" xfId="20252" xr:uid="{00000000-0005-0000-0000-0000E08A0000}"/>
    <cellStyle name="Финансовый 5 6 3 2 3 4" xfId="22846" xr:uid="{00000000-0005-0000-0000-0000E18A0000}"/>
    <cellStyle name="Финансовый 5 6 3 2 3 5" xfId="27224" xr:uid="{00000000-0005-0000-0000-0000E28A0000}"/>
    <cellStyle name="Финансовый 5 6 3 2 3 6" xfId="26163" xr:uid="{00000000-0005-0000-0000-0000E38A0000}"/>
    <cellStyle name="Финансовый 5 6 3 2 3 7" xfId="22036" xr:uid="{00000000-0005-0000-0000-0000E48A0000}"/>
    <cellStyle name="Финансовый 5 6 3 2 3 8" xfId="33425" xr:uid="{00000000-0005-0000-0000-0000E58A0000}"/>
    <cellStyle name="Финансовый 5 6 3 2 3 9" xfId="32357" xr:uid="{00000000-0005-0000-0000-0000E68A0000}"/>
    <cellStyle name="Финансовый 5 6 3 2 4" xfId="17383" xr:uid="{00000000-0005-0000-0000-0000E78A0000}"/>
    <cellStyle name="Финансовый 5 6 3 2 5" xfId="18695" xr:uid="{00000000-0005-0000-0000-0000E88A0000}"/>
    <cellStyle name="Финансовый 5 6 3 2 5 2" xfId="22698" xr:uid="{00000000-0005-0000-0000-0000E98A0000}"/>
    <cellStyle name="Финансовый 5 6 3 2 5 3" xfId="27838" xr:uid="{00000000-0005-0000-0000-0000EA8A0000}"/>
    <cellStyle name="Финансовый 5 6 3 2 5 4" xfId="29275" xr:uid="{00000000-0005-0000-0000-0000EB8A0000}"/>
    <cellStyle name="Финансовый 5 6 3 2 5 5" xfId="30581" xr:uid="{00000000-0005-0000-0000-0000EC8A0000}"/>
    <cellStyle name="Финансовый 5 6 3 2 5 6" xfId="34792" xr:uid="{00000000-0005-0000-0000-0000ED8A0000}"/>
    <cellStyle name="Финансовый 5 6 3 2 5 7" xfId="36128" xr:uid="{00000000-0005-0000-0000-0000EE8A0000}"/>
    <cellStyle name="Финансовый 5 6 3 3" xfId="12669" xr:uid="{00000000-0005-0000-0000-0000EF8A0000}"/>
    <cellStyle name="Финансовый 5 6 3 3 2" xfId="12963" xr:uid="{00000000-0005-0000-0000-0000F08A0000}"/>
    <cellStyle name="Финансовый 5 6 3 3 3" xfId="15359" xr:uid="{00000000-0005-0000-0000-0000F18A0000}"/>
    <cellStyle name="Финансовый 5 6 3 3 3 2" xfId="15621" xr:uid="{00000000-0005-0000-0000-0000F28A0000}"/>
    <cellStyle name="Финансовый 5 6 3 3 3 3" xfId="19604" xr:uid="{00000000-0005-0000-0000-0000F38A0000}"/>
    <cellStyle name="Финансовый 5 6 3 3 3 4" xfId="23845" xr:uid="{00000000-0005-0000-0000-0000F48A0000}"/>
    <cellStyle name="Финансовый 5 6 3 3 3 5" xfId="26951" xr:uid="{00000000-0005-0000-0000-0000F58A0000}"/>
    <cellStyle name="Финансовый 5 6 3 3 3 6" xfId="25305" xr:uid="{00000000-0005-0000-0000-0000F68A0000}"/>
    <cellStyle name="Финансовый 5 6 3 3 3 7" xfId="20849" xr:uid="{00000000-0005-0000-0000-0000F78A0000}"/>
    <cellStyle name="Финансовый 5 6 3 3 3 8" xfId="32777" xr:uid="{00000000-0005-0000-0000-0000F88A0000}"/>
    <cellStyle name="Финансовый 5 6 3 3 3 9" xfId="31374" xr:uid="{00000000-0005-0000-0000-0000F98A0000}"/>
    <cellStyle name="Финансовый 5 6 3 3 4" xfId="18031" xr:uid="{00000000-0005-0000-0000-0000FA8A0000}"/>
    <cellStyle name="Финансовый 5 6 3 3 5" xfId="19343" xr:uid="{00000000-0005-0000-0000-0000FB8A0000}"/>
    <cellStyle name="Финансовый 5 6 3 3 5 2" xfId="25226" xr:uid="{00000000-0005-0000-0000-0000FC8A0000}"/>
    <cellStyle name="Финансовый 5 6 3 3 5 3" xfId="28486" xr:uid="{00000000-0005-0000-0000-0000FD8A0000}"/>
    <cellStyle name="Финансовый 5 6 3 3 5 4" xfId="29923" xr:uid="{00000000-0005-0000-0000-0000FE8A0000}"/>
    <cellStyle name="Финансовый 5 6 3 3 5 5" xfId="31229" xr:uid="{00000000-0005-0000-0000-0000FF8A0000}"/>
    <cellStyle name="Финансовый 5 6 3 3 5 6" xfId="34144" xr:uid="{00000000-0005-0000-0000-0000008B0000}"/>
    <cellStyle name="Финансовый 5 6 3 3 5 7" xfId="35480" xr:uid="{00000000-0005-0000-0000-0000018B0000}"/>
    <cellStyle name="Финансовый 5 6 4" xfId="10163" xr:uid="{00000000-0005-0000-0000-0000028B0000}"/>
    <cellStyle name="Финансовый 5 6 4 2" xfId="13261" xr:uid="{00000000-0005-0000-0000-0000038B0000}"/>
    <cellStyle name="Финансовый 5 6 4 3" xfId="15061" xr:uid="{00000000-0005-0000-0000-0000048B0000}"/>
    <cellStyle name="Финансовый 5 6 4 3 2" xfId="15919" xr:uid="{00000000-0005-0000-0000-0000058B0000}"/>
    <cellStyle name="Финансовый 5 6 4 3 3" xfId="19902" xr:uid="{00000000-0005-0000-0000-0000068B0000}"/>
    <cellStyle name="Финансовый 5 6 4 3 4" xfId="22463" xr:uid="{00000000-0005-0000-0000-0000078B0000}"/>
    <cellStyle name="Финансовый 5 6 4 3 5" xfId="26477" xr:uid="{00000000-0005-0000-0000-0000088B0000}"/>
    <cellStyle name="Финансовый 5 6 4 3 6" xfId="20941" xr:uid="{00000000-0005-0000-0000-0000098B0000}"/>
    <cellStyle name="Финансовый 5 6 4 3 7" xfId="27139" xr:uid="{00000000-0005-0000-0000-00000A8B0000}"/>
    <cellStyle name="Финансовый 5 6 4 3 8" xfId="33075" xr:uid="{00000000-0005-0000-0000-00000B8B0000}"/>
    <cellStyle name="Финансовый 5 6 4 3 9" xfId="32240" xr:uid="{00000000-0005-0000-0000-00000C8B0000}"/>
    <cellStyle name="Финансовый 5 6 4 4" xfId="17733" xr:uid="{00000000-0005-0000-0000-00000D8B0000}"/>
    <cellStyle name="Финансовый 5 6 4 5" xfId="19045" xr:uid="{00000000-0005-0000-0000-00000E8B0000}"/>
    <cellStyle name="Финансовый 5 6 4 5 2" xfId="22901" xr:uid="{00000000-0005-0000-0000-00000F8B0000}"/>
    <cellStyle name="Финансовый 5 6 4 5 3" xfId="28188" xr:uid="{00000000-0005-0000-0000-0000108B0000}"/>
    <cellStyle name="Финансовый 5 6 4 5 4" xfId="29625" xr:uid="{00000000-0005-0000-0000-0000118B0000}"/>
    <cellStyle name="Финансовый 5 6 4 5 5" xfId="30931" xr:uid="{00000000-0005-0000-0000-0000128B0000}"/>
    <cellStyle name="Финансовый 5 6 4 5 6" xfId="34442" xr:uid="{00000000-0005-0000-0000-0000138B0000}"/>
    <cellStyle name="Финансовый 5 6 4 5 7" xfId="35778" xr:uid="{00000000-0005-0000-0000-0000148B0000}"/>
    <cellStyle name="Финансовый 5 6 5" xfId="11231" xr:uid="{00000000-0005-0000-0000-0000158B0000}"/>
    <cellStyle name="Финансовый 5 6 6" xfId="13909" xr:uid="{00000000-0005-0000-0000-0000168B0000}"/>
    <cellStyle name="Финансовый 5 6 7" xfId="14413" xr:uid="{00000000-0005-0000-0000-0000178B0000}"/>
    <cellStyle name="Финансовый 5 6 7 2" xfId="16567" xr:uid="{00000000-0005-0000-0000-0000188B0000}"/>
    <cellStyle name="Финансовый 5 6 7 3" xfId="20550" xr:uid="{00000000-0005-0000-0000-0000198B0000}"/>
    <cellStyle name="Финансовый 5 6 7 4" xfId="23256" xr:uid="{00000000-0005-0000-0000-00001A8B0000}"/>
    <cellStyle name="Финансовый 5 6 7 5" xfId="26544" xr:uid="{00000000-0005-0000-0000-00001B8B0000}"/>
    <cellStyle name="Финансовый 5 6 7 6" xfId="21973" xr:uid="{00000000-0005-0000-0000-00001C8B0000}"/>
    <cellStyle name="Финансовый 5 6 7 7" xfId="20936" xr:uid="{00000000-0005-0000-0000-00001D8B0000}"/>
    <cellStyle name="Финансовый 5 6 7 8" xfId="33723" xr:uid="{00000000-0005-0000-0000-00001E8B0000}"/>
    <cellStyle name="Финансовый 5 6 7 9" xfId="32118" xr:uid="{00000000-0005-0000-0000-00001F8B0000}"/>
    <cellStyle name="Финансовый 5 6 8" xfId="17085" xr:uid="{00000000-0005-0000-0000-0000208B0000}"/>
    <cellStyle name="Финансовый 5 6 9" xfId="18397" xr:uid="{00000000-0005-0000-0000-0000218B0000}"/>
    <cellStyle name="Финансовый 5 6 9 2" xfId="23408" xr:uid="{00000000-0005-0000-0000-0000228B0000}"/>
    <cellStyle name="Финансовый 5 6 9 3" xfId="27540" xr:uid="{00000000-0005-0000-0000-0000238B0000}"/>
    <cellStyle name="Финансовый 5 6 9 4" xfId="28977" xr:uid="{00000000-0005-0000-0000-0000248B0000}"/>
    <cellStyle name="Финансовый 5 6 9 5" xfId="30283" xr:uid="{00000000-0005-0000-0000-0000258B0000}"/>
    <cellStyle name="Финансовый 5 6 9 6" xfId="35090" xr:uid="{00000000-0005-0000-0000-0000268B0000}"/>
    <cellStyle name="Финансовый 5 6 9 7" xfId="36426" xr:uid="{00000000-0005-0000-0000-0000278B0000}"/>
    <cellStyle name="Финансовый 5 7" xfId="258" xr:uid="{00000000-0005-0000-0000-0000288B0000}"/>
    <cellStyle name="Финансовый 5 7 2" xfId="601" xr:uid="{00000000-0005-0000-0000-0000298B0000}"/>
    <cellStyle name="Финансовый 5 7 2 2" xfId="8992" xr:uid="{00000000-0005-0000-0000-00002A8B0000}"/>
    <cellStyle name="Финансовый 5 7 2 3" xfId="10509" xr:uid="{00000000-0005-0000-0000-00002B8B0000}"/>
    <cellStyle name="Финансовый 5 7 3" xfId="1349" xr:uid="{00000000-0005-0000-0000-00002C8B0000}"/>
    <cellStyle name="Финансовый 5 7 3 2" xfId="8142" xr:uid="{00000000-0005-0000-0000-00002D8B0000}"/>
    <cellStyle name="Финансовый 5 7 3 2 2" xfId="13682" xr:uid="{00000000-0005-0000-0000-00002E8B0000}"/>
    <cellStyle name="Финансовый 5 7 3 2 3" xfId="14640" xr:uid="{00000000-0005-0000-0000-00002F8B0000}"/>
    <cellStyle name="Финансовый 5 7 3 2 3 2" xfId="16340" xr:uid="{00000000-0005-0000-0000-0000308B0000}"/>
    <cellStyle name="Финансовый 5 7 3 2 3 3" xfId="20323" xr:uid="{00000000-0005-0000-0000-0000318B0000}"/>
    <cellStyle name="Финансовый 5 7 3 2 3 4" xfId="23333" xr:uid="{00000000-0005-0000-0000-0000328B0000}"/>
    <cellStyle name="Финансовый 5 7 3 2 3 5" xfId="24684" xr:uid="{00000000-0005-0000-0000-0000338B0000}"/>
    <cellStyle name="Финансовый 5 7 3 2 3 6" xfId="24614" xr:uid="{00000000-0005-0000-0000-0000348B0000}"/>
    <cellStyle name="Финансовый 5 7 3 2 3 7" xfId="23677" xr:uid="{00000000-0005-0000-0000-0000358B0000}"/>
    <cellStyle name="Финансовый 5 7 3 2 3 8" xfId="33496" xr:uid="{00000000-0005-0000-0000-0000368B0000}"/>
    <cellStyle name="Финансовый 5 7 3 2 3 9" xfId="31966" xr:uid="{00000000-0005-0000-0000-0000378B0000}"/>
    <cellStyle name="Финансовый 5 7 3 2 4" xfId="17312" xr:uid="{00000000-0005-0000-0000-0000388B0000}"/>
    <cellStyle name="Финансовый 5 7 3 2 5" xfId="18624" xr:uid="{00000000-0005-0000-0000-0000398B0000}"/>
    <cellStyle name="Финансовый 5 7 3 2 5 2" xfId="21654" xr:uid="{00000000-0005-0000-0000-00003A8B0000}"/>
    <cellStyle name="Финансовый 5 7 3 2 5 3" xfId="27767" xr:uid="{00000000-0005-0000-0000-00003B8B0000}"/>
    <cellStyle name="Финансовый 5 7 3 2 5 4" xfId="29204" xr:uid="{00000000-0005-0000-0000-00003C8B0000}"/>
    <cellStyle name="Финансовый 5 7 3 2 5 5" xfId="30510" xr:uid="{00000000-0005-0000-0000-00003D8B0000}"/>
    <cellStyle name="Финансовый 5 7 3 2 5 6" xfId="34863" xr:uid="{00000000-0005-0000-0000-00003E8B0000}"/>
    <cellStyle name="Финансовый 5 7 3 2 5 7" xfId="36199" xr:uid="{00000000-0005-0000-0000-00003F8B0000}"/>
    <cellStyle name="Финансовый 5 7 3 3" xfId="12598" xr:uid="{00000000-0005-0000-0000-0000408B0000}"/>
    <cellStyle name="Финансовый 5 7 3 3 2" xfId="13034" xr:uid="{00000000-0005-0000-0000-0000418B0000}"/>
    <cellStyle name="Финансовый 5 7 3 3 3" xfId="15288" xr:uid="{00000000-0005-0000-0000-0000428B0000}"/>
    <cellStyle name="Финансовый 5 7 3 3 3 2" xfId="15692" xr:uid="{00000000-0005-0000-0000-0000438B0000}"/>
    <cellStyle name="Финансовый 5 7 3 3 3 3" xfId="19675" xr:uid="{00000000-0005-0000-0000-0000448B0000}"/>
    <cellStyle name="Финансовый 5 7 3 3 3 4" xfId="21778" xr:uid="{00000000-0005-0000-0000-0000458B0000}"/>
    <cellStyle name="Финансовый 5 7 3 3 3 5" xfId="25901" xr:uid="{00000000-0005-0000-0000-0000468B0000}"/>
    <cellStyle name="Финансовый 5 7 3 3 3 6" xfId="22293" xr:uid="{00000000-0005-0000-0000-0000478B0000}"/>
    <cellStyle name="Финансовый 5 7 3 3 3 7" xfId="24202" xr:uid="{00000000-0005-0000-0000-0000488B0000}"/>
    <cellStyle name="Финансовый 5 7 3 3 3 8" xfId="32848" xr:uid="{00000000-0005-0000-0000-0000498B0000}"/>
    <cellStyle name="Финансовый 5 7 3 3 3 9" xfId="31780" xr:uid="{00000000-0005-0000-0000-00004A8B0000}"/>
    <cellStyle name="Финансовый 5 7 3 3 4" xfId="17960" xr:uid="{00000000-0005-0000-0000-00004B8B0000}"/>
    <cellStyle name="Финансовый 5 7 3 3 5" xfId="19272" xr:uid="{00000000-0005-0000-0000-00004C8B0000}"/>
    <cellStyle name="Финансовый 5 7 3 3 5 2" xfId="23931" xr:uid="{00000000-0005-0000-0000-00004D8B0000}"/>
    <cellStyle name="Финансовый 5 7 3 3 5 3" xfId="28415" xr:uid="{00000000-0005-0000-0000-00004E8B0000}"/>
    <cellStyle name="Финансовый 5 7 3 3 5 4" xfId="29852" xr:uid="{00000000-0005-0000-0000-00004F8B0000}"/>
    <cellStyle name="Финансовый 5 7 3 3 5 5" xfId="31158" xr:uid="{00000000-0005-0000-0000-0000508B0000}"/>
    <cellStyle name="Финансовый 5 7 3 3 5 6" xfId="34215" xr:uid="{00000000-0005-0000-0000-0000518B0000}"/>
    <cellStyle name="Финансовый 5 7 3 3 5 7" xfId="35551" xr:uid="{00000000-0005-0000-0000-0000528B0000}"/>
    <cellStyle name="Финансовый 5 7 4" xfId="10166" xr:uid="{00000000-0005-0000-0000-0000538B0000}"/>
    <cellStyle name="Финансовый 5 7 4 2" xfId="13258" xr:uid="{00000000-0005-0000-0000-0000548B0000}"/>
    <cellStyle name="Финансовый 5 7 4 3" xfId="15064" xr:uid="{00000000-0005-0000-0000-0000558B0000}"/>
    <cellStyle name="Финансовый 5 7 4 3 2" xfId="15916" xr:uid="{00000000-0005-0000-0000-0000568B0000}"/>
    <cellStyle name="Финансовый 5 7 4 3 3" xfId="19899" xr:uid="{00000000-0005-0000-0000-0000578B0000}"/>
    <cellStyle name="Финансовый 5 7 4 3 4" xfId="22149" xr:uid="{00000000-0005-0000-0000-0000588B0000}"/>
    <cellStyle name="Финансовый 5 7 4 3 5" xfId="25300" xr:uid="{00000000-0005-0000-0000-0000598B0000}"/>
    <cellStyle name="Финансовый 5 7 4 3 6" xfId="20835" xr:uid="{00000000-0005-0000-0000-00005A8B0000}"/>
    <cellStyle name="Финансовый 5 7 4 3 7" xfId="26244" xr:uid="{00000000-0005-0000-0000-00005B8B0000}"/>
    <cellStyle name="Финансовый 5 7 4 3 8" xfId="33072" xr:uid="{00000000-0005-0000-0000-00005C8B0000}"/>
    <cellStyle name="Финансовый 5 7 4 3 9" xfId="32426" xr:uid="{00000000-0005-0000-0000-00005D8B0000}"/>
    <cellStyle name="Финансовый 5 7 4 4" xfId="17736" xr:uid="{00000000-0005-0000-0000-00005E8B0000}"/>
    <cellStyle name="Финансовый 5 7 4 5" xfId="19048" xr:uid="{00000000-0005-0000-0000-00005F8B0000}"/>
    <cellStyle name="Финансовый 5 7 4 5 2" xfId="21338" xr:uid="{00000000-0005-0000-0000-0000608B0000}"/>
    <cellStyle name="Финансовый 5 7 4 5 3" xfId="28191" xr:uid="{00000000-0005-0000-0000-0000618B0000}"/>
    <cellStyle name="Финансовый 5 7 4 5 4" xfId="29628" xr:uid="{00000000-0005-0000-0000-0000628B0000}"/>
    <cellStyle name="Финансовый 5 7 4 5 5" xfId="30934" xr:uid="{00000000-0005-0000-0000-0000638B0000}"/>
    <cellStyle name="Финансовый 5 7 4 5 6" xfId="34439" xr:uid="{00000000-0005-0000-0000-0000648B0000}"/>
    <cellStyle name="Финансовый 5 7 4 5 7" xfId="35775" xr:uid="{00000000-0005-0000-0000-0000658B0000}"/>
    <cellStyle name="Финансовый 5 7 5" xfId="11234" xr:uid="{00000000-0005-0000-0000-0000668B0000}"/>
    <cellStyle name="Финансовый 5 7 6" xfId="13906" xr:uid="{00000000-0005-0000-0000-0000678B0000}"/>
    <cellStyle name="Финансовый 5 7 7" xfId="14416" xr:uid="{00000000-0005-0000-0000-0000688B0000}"/>
    <cellStyle name="Финансовый 5 7 7 2" xfId="16564" xr:uid="{00000000-0005-0000-0000-0000698B0000}"/>
    <cellStyle name="Финансовый 5 7 7 3" xfId="20547" xr:uid="{00000000-0005-0000-0000-00006A8B0000}"/>
    <cellStyle name="Финансовый 5 7 7 4" xfId="23078" xr:uid="{00000000-0005-0000-0000-00006B8B0000}"/>
    <cellStyle name="Финансовый 5 7 7 5" xfId="23033" xr:uid="{00000000-0005-0000-0000-00006C8B0000}"/>
    <cellStyle name="Финансовый 5 7 7 6" xfId="26698" xr:uid="{00000000-0005-0000-0000-00006D8B0000}"/>
    <cellStyle name="Финансовый 5 7 7 7" xfId="26516" xr:uid="{00000000-0005-0000-0000-00006E8B0000}"/>
    <cellStyle name="Финансовый 5 7 7 8" xfId="33720" xr:uid="{00000000-0005-0000-0000-00006F8B0000}"/>
    <cellStyle name="Финансовый 5 7 7 9" xfId="32308" xr:uid="{00000000-0005-0000-0000-0000708B0000}"/>
    <cellStyle name="Финансовый 5 7 8" xfId="17088" xr:uid="{00000000-0005-0000-0000-0000718B0000}"/>
    <cellStyle name="Финансовый 5 7 9" xfId="18400" xr:uid="{00000000-0005-0000-0000-0000728B0000}"/>
    <cellStyle name="Финансовый 5 7 9 2" xfId="22909" xr:uid="{00000000-0005-0000-0000-0000738B0000}"/>
    <cellStyle name="Финансовый 5 7 9 3" xfId="27543" xr:uid="{00000000-0005-0000-0000-0000748B0000}"/>
    <cellStyle name="Финансовый 5 7 9 4" xfId="28980" xr:uid="{00000000-0005-0000-0000-0000758B0000}"/>
    <cellStyle name="Финансовый 5 7 9 5" xfId="30286" xr:uid="{00000000-0005-0000-0000-0000768B0000}"/>
    <cellStyle name="Финансовый 5 7 9 6" xfId="35087" xr:uid="{00000000-0005-0000-0000-0000778B0000}"/>
    <cellStyle name="Финансовый 5 7 9 7" xfId="36423" xr:uid="{00000000-0005-0000-0000-0000788B0000}"/>
    <cellStyle name="Финансовый 5 8" xfId="266" xr:uid="{00000000-0005-0000-0000-0000798B0000}"/>
    <cellStyle name="Финансовый 5 8 2" xfId="607" xr:uid="{00000000-0005-0000-0000-00007A8B0000}"/>
    <cellStyle name="Финансовый 5 8 2 2" xfId="8981" xr:uid="{00000000-0005-0000-0000-00007B8B0000}"/>
    <cellStyle name="Финансовый 5 8 2 3" xfId="10515" xr:uid="{00000000-0005-0000-0000-00007C8B0000}"/>
    <cellStyle name="Финансовый 5 8 3" xfId="1358" xr:uid="{00000000-0005-0000-0000-00007D8B0000}"/>
    <cellStyle name="Финансовый 5 8 3 2" xfId="8012" xr:uid="{00000000-0005-0000-0000-00007E8B0000}"/>
    <cellStyle name="Финансовый 5 8 3 2 2" xfId="13728" xr:uid="{00000000-0005-0000-0000-00007F8B0000}"/>
    <cellStyle name="Финансовый 5 8 3 2 3" xfId="14594" xr:uid="{00000000-0005-0000-0000-0000808B0000}"/>
    <cellStyle name="Финансовый 5 8 3 2 3 2" xfId="16386" xr:uid="{00000000-0005-0000-0000-0000818B0000}"/>
    <cellStyle name="Финансовый 5 8 3 2 3 3" xfId="20369" xr:uid="{00000000-0005-0000-0000-0000828B0000}"/>
    <cellStyle name="Финансовый 5 8 3 2 3 4" xfId="24021" xr:uid="{00000000-0005-0000-0000-0000838B0000}"/>
    <cellStyle name="Финансовый 5 8 3 2 3 5" xfId="26269" xr:uid="{00000000-0005-0000-0000-0000848B0000}"/>
    <cellStyle name="Финансовый 5 8 3 2 3 6" xfId="27198" xr:uid="{00000000-0005-0000-0000-0000858B0000}"/>
    <cellStyle name="Финансовый 5 8 3 2 3 7" xfId="26904" xr:uid="{00000000-0005-0000-0000-0000868B0000}"/>
    <cellStyle name="Финансовый 5 8 3 2 3 8" xfId="33542" xr:uid="{00000000-0005-0000-0000-0000878B0000}"/>
    <cellStyle name="Финансовый 5 8 3 2 3 9" xfId="31914" xr:uid="{00000000-0005-0000-0000-0000888B0000}"/>
    <cellStyle name="Финансовый 5 8 3 2 4" xfId="17266" xr:uid="{00000000-0005-0000-0000-0000898B0000}"/>
    <cellStyle name="Финансовый 5 8 3 2 5" xfId="18578" xr:uid="{00000000-0005-0000-0000-00008A8B0000}"/>
    <cellStyle name="Финансовый 5 8 3 2 5 2" xfId="25238" xr:uid="{00000000-0005-0000-0000-00008B8B0000}"/>
    <cellStyle name="Финансовый 5 8 3 2 5 3" xfId="27721" xr:uid="{00000000-0005-0000-0000-00008C8B0000}"/>
    <cellStyle name="Финансовый 5 8 3 2 5 4" xfId="29158" xr:uid="{00000000-0005-0000-0000-00008D8B0000}"/>
    <cellStyle name="Финансовый 5 8 3 2 5 5" xfId="30464" xr:uid="{00000000-0005-0000-0000-00008E8B0000}"/>
    <cellStyle name="Финансовый 5 8 3 2 5 6" xfId="34909" xr:uid="{00000000-0005-0000-0000-00008F8B0000}"/>
    <cellStyle name="Финансовый 5 8 3 2 5 7" xfId="36245" xr:uid="{00000000-0005-0000-0000-0000908B0000}"/>
    <cellStyle name="Финансовый 5 8 3 3" xfId="12552" xr:uid="{00000000-0005-0000-0000-0000918B0000}"/>
    <cellStyle name="Финансовый 5 8 3 3 2" xfId="13080" xr:uid="{00000000-0005-0000-0000-0000928B0000}"/>
    <cellStyle name="Финансовый 5 8 3 3 3" xfId="15242" xr:uid="{00000000-0005-0000-0000-0000938B0000}"/>
    <cellStyle name="Финансовый 5 8 3 3 3 2" xfId="15738" xr:uid="{00000000-0005-0000-0000-0000948B0000}"/>
    <cellStyle name="Финансовый 5 8 3 3 3 3" xfId="19721" xr:uid="{00000000-0005-0000-0000-0000958B0000}"/>
    <cellStyle name="Финансовый 5 8 3 3 3 4" xfId="25131" xr:uid="{00000000-0005-0000-0000-0000968B0000}"/>
    <cellStyle name="Финансовый 5 8 3 3 3 5" xfId="24982" xr:uid="{00000000-0005-0000-0000-0000978B0000}"/>
    <cellStyle name="Финансовый 5 8 3 3 3 6" xfId="25933" xr:uid="{00000000-0005-0000-0000-0000988B0000}"/>
    <cellStyle name="Финансовый 5 8 3 3 3 7" xfId="21906" xr:uid="{00000000-0005-0000-0000-0000998B0000}"/>
    <cellStyle name="Финансовый 5 8 3 3 3 8" xfId="32894" xr:uid="{00000000-0005-0000-0000-00009A8B0000}"/>
    <cellStyle name="Финансовый 5 8 3 3 3 9" xfId="32234" xr:uid="{00000000-0005-0000-0000-00009B8B0000}"/>
    <cellStyle name="Финансовый 5 8 3 3 4" xfId="17914" xr:uid="{00000000-0005-0000-0000-00009C8B0000}"/>
    <cellStyle name="Финансовый 5 8 3 3 5" xfId="19226" xr:uid="{00000000-0005-0000-0000-00009D8B0000}"/>
    <cellStyle name="Финансовый 5 8 3 3 5 2" xfId="22743" xr:uid="{00000000-0005-0000-0000-00009E8B0000}"/>
    <cellStyle name="Финансовый 5 8 3 3 5 3" xfId="28369" xr:uid="{00000000-0005-0000-0000-00009F8B0000}"/>
    <cellStyle name="Финансовый 5 8 3 3 5 4" xfId="29806" xr:uid="{00000000-0005-0000-0000-0000A08B0000}"/>
    <cellStyle name="Финансовый 5 8 3 3 5 5" xfId="31112" xr:uid="{00000000-0005-0000-0000-0000A18B0000}"/>
    <cellStyle name="Финансовый 5 8 3 3 5 6" xfId="34261" xr:uid="{00000000-0005-0000-0000-0000A28B0000}"/>
    <cellStyle name="Финансовый 5 8 3 3 5 7" xfId="35597" xr:uid="{00000000-0005-0000-0000-0000A38B0000}"/>
    <cellStyle name="Финансовый 5 8 4" xfId="10174" xr:uid="{00000000-0005-0000-0000-0000A48B0000}"/>
    <cellStyle name="Финансовый 5 8 4 2" xfId="13255" xr:uid="{00000000-0005-0000-0000-0000A58B0000}"/>
    <cellStyle name="Финансовый 5 8 4 3" xfId="15067" xr:uid="{00000000-0005-0000-0000-0000A68B0000}"/>
    <cellStyle name="Финансовый 5 8 4 3 2" xfId="15913" xr:uid="{00000000-0005-0000-0000-0000A78B0000}"/>
    <cellStyle name="Финансовый 5 8 4 3 3" xfId="19896" xr:uid="{00000000-0005-0000-0000-0000A88B0000}"/>
    <cellStyle name="Финансовый 5 8 4 3 4" xfId="23812" xr:uid="{00000000-0005-0000-0000-0000A98B0000}"/>
    <cellStyle name="Финансовый 5 8 4 3 5" xfId="23896" xr:uid="{00000000-0005-0000-0000-0000AA8B0000}"/>
    <cellStyle name="Финансовый 5 8 4 3 6" xfId="24273" xr:uid="{00000000-0005-0000-0000-0000AB8B0000}"/>
    <cellStyle name="Финансовый 5 8 4 3 7" xfId="21720" xr:uid="{00000000-0005-0000-0000-0000AC8B0000}"/>
    <cellStyle name="Финансовый 5 8 4 3 8" xfId="33069" xr:uid="{00000000-0005-0000-0000-0000AD8B0000}"/>
    <cellStyle name="Финансовый 5 8 4 3 9" xfId="31537" xr:uid="{00000000-0005-0000-0000-0000AE8B0000}"/>
    <cellStyle name="Финансовый 5 8 4 4" xfId="17739" xr:uid="{00000000-0005-0000-0000-0000AF8B0000}"/>
    <cellStyle name="Финансовый 5 8 4 5" xfId="19051" xr:uid="{00000000-0005-0000-0000-0000B08B0000}"/>
    <cellStyle name="Финансовый 5 8 4 5 2" xfId="22734" xr:uid="{00000000-0005-0000-0000-0000B18B0000}"/>
    <cellStyle name="Финансовый 5 8 4 5 3" xfId="28194" xr:uid="{00000000-0005-0000-0000-0000B28B0000}"/>
    <cellStyle name="Финансовый 5 8 4 5 4" xfId="29631" xr:uid="{00000000-0005-0000-0000-0000B38B0000}"/>
    <cellStyle name="Финансовый 5 8 4 5 5" xfId="30937" xr:uid="{00000000-0005-0000-0000-0000B48B0000}"/>
    <cellStyle name="Финансовый 5 8 4 5 6" xfId="34436" xr:uid="{00000000-0005-0000-0000-0000B58B0000}"/>
    <cellStyle name="Финансовый 5 8 4 5 7" xfId="35772" xr:uid="{00000000-0005-0000-0000-0000B68B0000}"/>
    <cellStyle name="Финансовый 5 8 5" xfId="11243" xr:uid="{00000000-0005-0000-0000-0000B78B0000}"/>
    <cellStyle name="Финансовый 5 8 6" xfId="13903" xr:uid="{00000000-0005-0000-0000-0000B88B0000}"/>
    <cellStyle name="Финансовый 5 8 7" xfId="14419" xr:uid="{00000000-0005-0000-0000-0000B98B0000}"/>
    <cellStyle name="Финансовый 5 8 7 2" xfId="16561" xr:uid="{00000000-0005-0000-0000-0000BA8B0000}"/>
    <cellStyle name="Финансовый 5 8 7 3" xfId="20544" xr:uid="{00000000-0005-0000-0000-0000BB8B0000}"/>
    <cellStyle name="Финансовый 5 8 7 4" xfId="25074" xr:uid="{00000000-0005-0000-0000-0000BC8B0000}"/>
    <cellStyle name="Финансовый 5 8 7 5" xfId="25242" xr:uid="{00000000-0005-0000-0000-0000BD8B0000}"/>
    <cellStyle name="Финансовый 5 8 7 6" xfId="26125" xr:uid="{00000000-0005-0000-0000-0000BE8B0000}"/>
    <cellStyle name="Финансовый 5 8 7 7" xfId="24198" xr:uid="{00000000-0005-0000-0000-0000BF8B0000}"/>
    <cellStyle name="Финансовый 5 8 7 8" xfId="33717" xr:uid="{00000000-0005-0000-0000-0000C08B0000}"/>
    <cellStyle name="Финансовый 5 8 7 9" xfId="31424" xr:uid="{00000000-0005-0000-0000-0000C18B0000}"/>
    <cellStyle name="Финансовый 5 8 8" xfId="17091" xr:uid="{00000000-0005-0000-0000-0000C28B0000}"/>
    <cellStyle name="Финансовый 5 8 9" xfId="18403" xr:uid="{00000000-0005-0000-0000-0000C38B0000}"/>
    <cellStyle name="Финансовый 5 8 9 2" xfId="21400" xr:uid="{00000000-0005-0000-0000-0000C48B0000}"/>
    <cellStyle name="Финансовый 5 8 9 3" xfId="27546" xr:uid="{00000000-0005-0000-0000-0000C58B0000}"/>
    <cellStyle name="Финансовый 5 8 9 4" xfId="28983" xr:uid="{00000000-0005-0000-0000-0000C68B0000}"/>
    <cellStyle name="Финансовый 5 8 9 5" xfId="30289" xr:uid="{00000000-0005-0000-0000-0000C78B0000}"/>
    <cellStyle name="Финансовый 5 8 9 6" xfId="35084" xr:uid="{00000000-0005-0000-0000-0000C88B0000}"/>
    <cellStyle name="Финансовый 5 8 9 7" xfId="36420" xr:uid="{00000000-0005-0000-0000-0000C98B0000}"/>
    <cellStyle name="Финансовый 5 9" xfId="273" xr:uid="{00000000-0005-0000-0000-0000CA8B0000}"/>
    <cellStyle name="Финансовый 5 9 2" xfId="612" xr:uid="{00000000-0005-0000-0000-0000CB8B0000}"/>
    <cellStyle name="Финансовый 5 9 2 2" xfId="9202" xr:uid="{00000000-0005-0000-0000-0000CC8B0000}"/>
    <cellStyle name="Финансовый 5 9 2 3" xfId="10520" xr:uid="{00000000-0005-0000-0000-0000CD8B0000}"/>
    <cellStyle name="Финансовый 5 9 3" xfId="1365" xr:uid="{00000000-0005-0000-0000-0000CE8B0000}"/>
    <cellStyle name="Финансовый 5 9 3 2" xfId="8740" xr:uid="{00000000-0005-0000-0000-0000CF8B0000}"/>
    <cellStyle name="Финансовый 5 9 3 2 2" xfId="13610" xr:uid="{00000000-0005-0000-0000-0000D08B0000}"/>
    <cellStyle name="Финансовый 5 9 3 2 3" xfId="14712" xr:uid="{00000000-0005-0000-0000-0000D18B0000}"/>
    <cellStyle name="Финансовый 5 9 3 2 3 2" xfId="16268" xr:uid="{00000000-0005-0000-0000-0000D28B0000}"/>
    <cellStyle name="Финансовый 5 9 3 2 3 3" xfId="20251" xr:uid="{00000000-0005-0000-0000-0000D38B0000}"/>
    <cellStyle name="Финансовый 5 9 3 2 3 4" xfId="22795" xr:uid="{00000000-0005-0000-0000-0000D48B0000}"/>
    <cellStyle name="Финансовый 5 9 3 2 3 5" xfId="26575" xr:uid="{00000000-0005-0000-0000-0000D58B0000}"/>
    <cellStyle name="Финансовый 5 9 3 2 3 6" xfId="22348" xr:uid="{00000000-0005-0000-0000-0000D68B0000}"/>
    <cellStyle name="Финансовый 5 9 3 2 3 7" xfId="26015" xr:uid="{00000000-0005-0000-0000-0000D78B0000}"/>
    <cellStyle name="Финансовый 5 9 3 2 3 8" xfId="33424" xr:uid="{00000000-0005-0000-0000-0000D88B0000}"/>
    <cellStyle name="Финансовый 5 9 3 2 3 9" xfId="32441" xr:uid="{00000000-0005-0000-0000-0000D98B0000}"/>
    <cellStyle name="Финансовый 5 9 3 2 4" xfId="17384" xr:uid="{00000000-0005-0000-0000-0000DA8B0000}"/>
    <cellStyle name="Финансовый 5 9 3 2 5" xfId="18696" xr:uid="{00000000-0005-0000-0000-0000DB8B0000}"/>
    <cellStyle name="Финансовый 5 9 3 2 5 2" xfId="22535" xr:uid="{00000000-0005-0000-0000-0000DC8B0000}"/>
    <cellStyle name="Финансовый 5 9 3 2 5 3" xfId="27839" xr:uid="{00000000-0005-0000-0000-0000DD8B0000}"/>
    <cellStyle name="Финансовый 5 9 3 2 5 4" xfId="29276" xr:uid="{00000000-0005-0000-0000-0000DE8B0000}"/>
    <cellStyle name="Финансовый 5 9 3 2 5 5" xfId="30582" xr:uid="{00000000-0005-0000-0000-0000DF8B0000}"/>
    <cellStyle name="Финансовый 5 9 3 2 5 6" xfId="34791" xr:uid="{00000000-0005-0000-0000-0000E08B0000}"/>
    <cellStyle name="Финансовый 5 9 3 2 5 7" xfId="36127" xr:uid="{00000000-0005-0000-0000-0000E18B0000}"/>
    <cellStyle name="Финансовый 5 9 3 3" xfId="12670" xr:uid="{00000000-0005-0000-0000-0000E28B0000}"/>
    <cellStyle name="Финансовый 5 9 3 3 2" xfId="12962" xr:uid="{00000000-0005-0000-0000-0000E38B0000}"/>
    <cellStyle name="Финансовый 5 9 3 3 3" xfId="15360" xr:uid="{00000000-0005-0000-0000-0000E48B0000}"/>
    <cellStyle name="Финансовый 5 9 3 3 3 2" xfId="15620" xr:uid="{00000000-0005-0000-0000-0000E58B0000}"/>
    <cellStyle name="Финансовый 5 9 3 3 3 3" xfId="19603" xr:uid="{00000000-0005-0000-0000-0000E68B0000}"/>
    <cellStyle name="Финансовый 5 9 3 3 3 4" xfId="23777" xr:uid="{00000000-0005-0000-0000-0000E78B0000}"/>
    <cellStyle name="Финансовый 5 9 3 3 3 5" xfId="24040" xr:uid="{00000000-0005-0000-0000-0000E88B0000}"/>
    <cellStyle name="Финансовый 5 9 3 3 3 6" xfId="25805" xr:uid="{00000000-0005-0000-0000-0000E98B0000}"/>
    <cellStyle name="Финансовый 5 9 3 3 3 7" xfId="22128" xr:uid="{00000000-0005-0000-0000-0000EA8B0000}"/>
    <cellStyle name="Финансовый 5 9 3 3 3 8" xfId="32776" xr:uid="{00000000-0005-0000-0000-0000EB8B0000}"/>
    <cellStyle name="Финансовый 5 9 3 3 3 9" xfId="31665" xr:uid="{00000000-0005-0000-0000-0000EC8B0000}"/>
    <cellStyle name="Финансовый 5 9 3 3 4" xfId="18032" xr:uid="{00000000-0005-0000-0000-0000ED8B0000}"/>
    <cellStyle name="Финансовый 5 9 3 3 5" xfId="19344" xr:uid="{00000000-0005-0000-0000-0000EE8B0000}"/>
    <cellStyle name="Финансовый 5 9 3 3 5 2" xfId="21184" xr:uid="{00000000-0005-0000-0000-0000EF8B0000}"/>
    <cellStyle name="Финансовый 5 9 3 3 5 3" xfId="28487" xr:uid="{00000000-0005-0000-0000-0000F08B0000}"/>
    <cellStyle name="Финансовый 5 9 3 3 5 4" xfId="29924" xr:uid="{00000000-0005-0000-0000-0000F18B0000}"/>
    <cellStyle name="Финансовый 5 9 3 3 5 5" xfId="31230" xr:uid="{00000000-0005-0000-0000-0000F28B0000}"/>
    <cellStyle name="Финансовый 5 9 3 3 5 6" xfId="34143" xr:uid="{00000000-0005-0000-0000-0000F38B0000}"/>
    <cellStyle name="Финансовый 5 9 3 3 5 7" xfId="35479" xr:uid="{00000000-0005-0000-0000-0000F48B0000}"/>
    <cellStyle name="Финансовый 5 9 4" xfId="10181" xr:uid="{00000000-0005-0000-0000-0000F58B0000}"/>
    <cellStyle name="Финансовый 5 9 4 2" xfId="13252" xr:uid="{00000000-0005-0000-0000-0000F68B0000}"/>
    <cellStyle name="Финансовый 5 9 4 3" xfId="15070" xr:uid="{00000000-0005-0000-0000-0000F78B0000}"/>
    <cellStyle name="Финансовый 5 9 4 3 2" xfId="15910" xr:uid="{00000000-0005-0000-0000-0000F88B0000}"/>
    <cellStyle name="Финансовый 5 9 4 3 3" xfId="19893" xr:uid="{00000000-0005-0000-0000-0000F98B0000}"/>
    <cellStyle name="Финансовый 5 9 4 3 4" xfId="23558" xr:uid="{00000000-0005-0000-0000-0000FA8B0000}"/>
    <cellStyle name="Финансовый 5 9 4 3 5" xfId="26826" xr:uid="{00000000-0005-0000-0000-0000FB8B0000}"/>
    <cellStyle name="Финансовый 5 9 4 3 6" xfId="20976" xr:uid="{00000000-0005-0000-0000-0000FC8B0000}"/>
    <cellStyle name="Финансовый 5 9 4 3 7" xfId="26127" xr:uid="{00000000-0005-0000-0000-0000FD8B0000}"/>
    <cellStyle name="Финансовый 5 9 4 3 8" xfId="33066" xr:uid="{00000000-0005-0000-0000-0000FE8B0000}"/>
    <cellStyle name="Финансовый 5 9 4 3 9" xfId="32065" xr:uid="{00000000-0005-0000-0000-0000FF8B0000}"/>
    <cellStyle name="Финансовый 5 9 4 4" xfId="17742" xr:uid="{00000000-0005-0000-0000-0000008C0000}"/>
    <cellStyle name="Финансовый 5 9 4 5" xfId="19054" xr:uid="{00000000-0005-0000-0000-0000018C0000}"/>
    <cellStyle name="Финансовый 5 9 4 5 2" xfId="22468" xr:uid="{00000000-0005-0000-0000-0000028C0000}"/>
    <cellStyle name="Финансовый 5 9 4 5 3" xfId="28197" xr:uid="{00000000-0005-0000-0000-0000038C0000}"/>
    <cellStyle name="Финансовый 5 9 4 5 4" xfId="29634" xr:uid="{00000000-0005-0000-0000-0000048C0000}"/>
    <cellStyle name="Финансовый 5 9 4 5 5" xfId="30940" xr:uid="{00000000-0005-0000-0000-0000058C0000}"/>
    <cellStyle name="Финансовый 5 9 4 5 6" xfId="34433" xr:uid="{00000000-0005-0000-0000-0000068C0000}"/>
    <cellStyle name="Финансовый 5 9 4 5 7" xfId="35769" xr:uid="{00000000-0005-0000-0000-0000078C0000}"/>
    <cellStyle name="Финансовый 5 9 5" xfId="11250" xr:uid="{00000000-0005-0000-0000-0000088C0000}"/>
    <cellStyle name="Финансовый 5 9 6" xfId="13900" xr:uid="{00000000-0005-0000-0000-0000098C0000}"/>
    <cellStyle name="Финансовый 5 9 7" xfId="14422" xr:uid="{00000000-0005-0000-0000-00000A8C0000}"/>
    <cellStyle name="Финансовый 5 9 7 2" xfId="16558" xr:uid="{00000000-0005-0000-0000-00000B8C0000}"/>
    <cellStyle name="Финансовый 5 9 7 3" xfId="20541" xr:uid="{00000000-0005-0000-0000-00000C8C0000}"/>
    <cellStyle name="Финансовый 5 9 7 4" xfId="21071" xr:uid="{00000000-0005-0000-0000-00000D8C0000}"/>
    <cellStyle name="Финансовый 5 9 7 5" xfId="21885" xr:uid="{00000000-0005-0000-0000-00000E8C0000}"/>
    <cellStyle name="Финансовый 5 9 7 6" xfId="26660" xr:uid="{00000000-0005-0000-0000-00000F8C0000}"/>
    <cellStyle name="Финансовый 5 9 7 7" xfId="21932" xr:uid="{00000000-0005-0000-0000-0000108C0000}"/>
    <cellStyle name="Финансовый 5 9 7 8" xfId="33714" xr:uid="{00000000-0005-0000-0000-0000118C0000}"/>
    <cellStyle name="Финансовый 5 9 7 9" xfId="31442" xr:uid="{00000000-0005-0000-0000-0000128C0000}"/>
    <cellStyle name="Финансовый 5 9 8" xfId="17094" xr:uid="{00000000-0005-0000-0000-0000138C0000}"/>
    <cellStyle name="Финансовый 5 9 9" xfId="18406" xr:uid="{00000000-0005-0000-0000-0000148C0000}"/>
    <cellStyle name="Финансовый 5 9 9 2" xfId="22745" xr:uid="{00000000-0005-0000-0000-0000158C0000}"/>
    <cellStyle name="Финансовый 5 9 9 3" xfId="27549" xr:uid="{00000000-0005-0000-0000-0000168C0000}"/>
    <cellStyle name="Финансовый 5 9 9 4" xfId="28986" xr:uid="{00000000-0005-0000-0000-0000178C0000}"/>
    <cellStyle name="Финансовый 5 9 9 5" xfId="30292" xr:uid="{00000000-0005-0000-0000-0000188C0000}"/>
    <cellStyle name="Финансовый 5 9 9 6" xfId="35081" xr:uid="{00000000-0005-0000-0000-0000198C0000}"/>
    <cellStyle name="Финансовый 5 9 9 7" xfId="36417" xr:uid="{00000000-0005-0000-0000-00001A8C0000}"/>
    <cellStyle name="Финансовый 7" xfId="249" xr:uid="{00000000-0005-0000-0000-00001B8C0000}"/>
    <cellStyle name="Финансовый 7 10" xfId="18394" xr:uid="{00000000-0005-0000-0000-00001C8C0000}"/>
    <cellStyle name="Финансовый 7 10 2" xfId="23994" xr:uid="{00000000-0005-0000-0000-00001D8C0000}"/>
    <cellStyle name="Финансовый 7 10 3" xfId="27537" xr:uid="{00000000-0005-0000-0000-00001E8C0000}"/>
    <cellStyle name="Финансовый 7 10 4" xfId="28974" xr:uid="{00000000-0005-0000-0000-00001F8C0000}"/>
    <cellStyle name="Финансовый 7 10 5" xfId="30280" xr:uid="{00000000-0005-0000-0000-0000208C0000}"/>
    <cellStyle name="Финансовый 7 10 6" xfId="35093" xr:uid="{00000000-0005-0000-0000-0000218C0000}"/>
    <cellStyle name="Финансовый 7 10 7" xfId="36429" xr:uid="{00000000-0005-0000-0000-0000228C0000}"/>
    <cellStyle name="Финансовый 7 2" xfId="593" xr:uid="{00000000-0005-0000-0000-0000238C0000}"/>
    <cellStyle name="Финансовый 7 2 2" xfId="689" xr:uid="{00000000-0005-0000-0000-0000248C0000}"/>
    <cellStyle name="Финансовый 7 2 2 10" xfId="14451" xr:uid="{00000000-0005-0000-0000-0000258C0000}"/>
    <cellStyle name="Финансовый 7 2 2 10 2" xfId="16529" xr:uid="{00000000-0005-0000-0000-0000268C0000}"/>
    <cellStyle name="Финансовый 7 2 2 10 3" xfId="20512" xr:uid="{00000000-0005-0000-0000-0000278C0000}"/>
    <cellStyle name="Финансовый 7 2 2 10 4" xfId="25111" xr:uid="{00000000-0005-0000-0000-0000288C0000}"/>
    <cellStyle name="Финансовый 7 2 2 10 5" xfId="23622" xr:uid="{00000000-0005-0000-0000-0000298C0000}"/>
    <cellStyle name="Финансовый 7 2 2 10 6" xfId="28694" xr:uid="{00000000-0005-0000-0000-00002A8C0000}"/>
    <cellStyle name="Финансовый 7 2 2 10 7" xfId="30062" xr:uid="{00000000-0005-0000-0000-00002B8C0000}"/>
    <cellStyle name="Финансовый 7 2 2 10 8" xfId="33685" xr:uid="{00000000-0005-0000-0000-00002C8C0000}"/>
    <cellStyle name="Финансовый 7 2 2 10 9" xfId="32546" xr:uid="{00000000-0005-0000-0000-00002D8C0000}"/>
    <cellStyle name="Финансовый 7 2 2 11" xfId="17123" xr:uid="{00000000-0005-0000-0000-00002E8C0000}"/>
    <cellStyle name="Финансовый 7 2 2 12" xfId="18435" xr:uid="{00000000-0005-0000-0000-00002F8C0000}"/>
    <cellStyle name="Финансовый 7 2 2 12 2" xfId="22833" xr:uid="{00000000-0005-0000-0000-0000308C0000}"/>
    <cellStyle name="Финансовый 7 2 2 12 3" xfId="27578" xr:uid="{00000000-0005-0000-0000-0000318C0000}"/>
    <cellStyle name="Финансовый 7 2 2 12 4" xfId="29015" xr:uid="{00000000-0005-0000-0000-0000328C0000}"/>
    <cellStyle name="Финансовый 7 2 2 12 5" xfId="30321" xr:uid="{00000000-0005-0000-0000-0000338C0000}"/>
    <cellStyle name="Финансовый 7 2 2 12 6" xfId="35052" xr:uid="{00000000-0005-0000-0000-0000348C0000}"/>
    <cellStyle name="Финансовый 7 2 2 12 7" xfId="36388" xr:uid="{00000000-0005-0000-0000-0000358C0000}"/>
    <cellStyle name="Финансовый 7 2 2 2" xfId="1149" xr:uid="{00000000-0005-0000-0000-0000368C0000}"/>
    <cellStyle name="Финансовый 7 2 2 2 2" xfId="1150" xr:uid="{00000000-0005-0000-0000-0000378C0000}"/>
    <cellStyle name="Финансовый 7 2 2 2 2 2" xfId="6188" xr:uid="{00000000-0005-0000-0000-0000388C0000}"/>
    <cellStyle name="Финансовый 7 2 2 2 2 2 2" xfId="9811" xr:uid="{00000000-0005-0000-0000-0000398C0000}"/>
    <cellStyle name="Финансовый 7 2 2 2 2 2 2 2" xfId="13513" xr:uid="{00000000-0005-0000-0000-00003A8C0000}"/>
    <cellStyle name="Финансовый 7 2 2 2 2 2 2 3" xfId="14809" xr:uid="{00000000-0005-0000-0000-00003B8C0000}"/>
    <cellStyle name="Финансовый 7 2 2 2 2 2 2 3 2" xfId="16171" xr:uid="{00000000-0005-0000-0000-00003C8C0000}"/>
    <cellStyle name="Финансовый 7 2 2 2 2 2 2 3 3" xfId="20154" xr:uid="{00000000-0005-0000-0000-00003D8C0000}"/>
    <cellStyle name="Финансовый 7 2 2 2 2 2 2 3 4" xfId="22480" xr:uid="{00000000-0005-0000-0000-00003E8C0000}"/>
    <cellStyle name="Финансовый 7 2 2 2 2 2 2 3 5" xfId="26027" xr:uid="{00000000-0005-0000-0000-00003F8C0000}"/>
    <cellStyle name="Финансовый 7 2 2 2 2 2 2 3 6" xfId="24699" xr:uid="{00000000-0005-0000-0000-0000408C0000}"/>
    <cellStyle name="Финансовый 7 2 2 2 2 2 2 3 7" xfId="21639" xr:uid="{00000000-0005-0000-0000-0000418C0000}"/>
    <cellStyle name="Финансовый 7 2 2 2 2 2 2 3 8" xfId="33327" xr:uid="{00000000-0005-0000-0000-0000428C0000}"/>
    <cellStyle name="Финансовый 7 2 2 2 2 2 2 3 9" xfId="31360" xr:uid="{00000000-0005-0000-0000-0000438C0000}"/>
    <cellStyle name="Финансовый 7 2 2 2 2 2 2 4" xfId="17481" xr:uid="{00000000-0005-0000-0000-0000448C0000}"/>
    <cellStyle name="Финансовый 7 2 2 2 2 2 2 5" xfId="18793" xr:uid="{00000000-0005-0000-0000-0000458C0000}"/>
    <cellStyle name="Финансовый 7 2 2 2 2 2 2 5 2" xfId="21022" xr:uid="{00000000-0005-0000-0000-0000468C0000}"/>
    <cellStyle name="Финансовый 7 2 2 2 2 2 2 5 3" xfId="27936" xr:uid="{00000000-0005-0000-0000-0000478C0000}"/>
    <cellStyle name="Финансовый 7 2 2 2 2 2 2 5 4" xfId="29373" xr:uid="{00000000-0005-0000-0000-0000488C0000}"/>
    <cellStyle name="Финансовый 7 2 2 2 2 2 2 5 5" xfId="30679" xr:uid="{00000000-0005-0000-0000-0000498C0000}"/>
    <cellStyle name="Финансовый 7 2 2 2 2 2 2 5 6" xfId="34694" xr:uid="{00000000-0005-0000-0000-00004A8C0000}"/>
    <cellStyle name="Финансовый 7 2 2 2 2 2 2 5 7" xfId="36030" xr:uid="{00000000-0005-0000-0000-00004B8C0000}"/>
    <cellStyle name="Финансовый 7 2 2 2 2 2 3" xfId="12756" xr:uid="{00000000-0005-0000-0000-00004C8C0000}"/>
    <cellStyle name="Финансовый 7 2 2 2 2 2 3 2" xfId="12876" xr:uid="{00000000-0005-0000-0000-00004D8C0000}"/>
    <cellStyle name="Финансовый 7 2 2 2 2 2 3 3" xfId="15446" xr:uid="{00000000-0005-0000-0000-00004E8C0000}"/>
    <cellStyle name="Финансовый 7 2 2 2 2 2 3 3 2" xfId="15534" xr:uid="{00000000-0005-0000-0000-00004F8C0000}"/>
    <cellStyle name="Финансовый 7 2 2 2 2 2 3 3 3" xfId="19517" xr:uid="{00000000-0005-0000-0000-0000508C0000}"/>
    <cellStyle name="Финансовый 7 2 2 2 2 2 3 3 4" xfId="24201" xr:uid="{00000000-0005-0000-0000-0000518C0000}"/>
    <cellStyle name="Финансовый 7 2 2 2 2 2 3 3 5" xfId="24282" xr:uid="{00000000-0005-0000-0000-0000528C0000}"/>
    <cellStyle name="Финансовый 7 2 2 2 2 2 3 3 6" xfId="22013" xr:uid="{00000000-0005-0000-0000-0000538C0000}"/>
    <cellStyle name="Финансовый 7 2 2 2 2 2 3 3 7" xfId="27026" xr:uid="{00000000-0005-0000-0000-0000548C0000}"/>
    <cellStyle name="Финансовый 7 2 2 2 2 2 3 3 8" xfId="32690" xr:uid="{00000000-0005-0000-0000-0000558C0000}"/>
    <cellStyle name="Финансовый 7 2 2 2 2 2 3 3 9" xfId="32427" xr:uid="{00000000-0005-0000-0000-0000568C0000}"/>
    <cellStyle name="Финансовый 7 2 2 2 2 2 3 4" xfId="18118" xr:uid="{00000000-0005-0000-0000-0000578C0000}"/>
    <cellStyle name="Финансовый 7 2 2 2 2 2 3 5" xfId="19430" xr:uid="{00000000-0005-0000-0000-0000588C0000}"/>
    <cellStyle name="Финансовый 7 2 2 2 2 2 3 5 2" xfId="24378" xr:uid="{00000000-0005-0000-0000-0000598C0000}"/>
    <cellStyle name="Финансовый 7 2 2 2 2 2 3 5 3" xfId="28573" xr:uid="{00000000-0005-0000-0000-00005A8C0000}"/>
    <cellStyle name="Финансовый 7 2 2 2 2 2 3 5 4" xfId="30010" xr:uid="{00000000-0005-0000-0000-00005B8C0000}"/>
    <cellStyle name="Финансовый 7 2 2 2 2 2 3 5 5" xfId="31316" xr:uid="{00000000-0005-0000-0000-00005C8C0000}"/>
    <cellStyle name="Финансовый 7 2 2 2 2 2 3 5 6" xfId="34057" xr:uid="{00000000-0005-0000-0000-00005D8C0000}"/>
    <cellStyle name="Финансовый 7 2 2 2 2 2 3 5 7" xfId="35393" xr:uid="{00000000-0005-0000-0000-00005E8C0000}"/>
    <cellStyle name="Финансовый 7 2 2 2 2 3" xfId="11041" xr:uid="{00000000-0005-0000-0000-00005F8C0000}"/>
    <cellStyle name="Финансовый 7 2 2 2 2 3 2" xfId="13197" xr:uid="{00000000-0005-0000-0000-0000608C0000}"/>
    <cellStyle name="Финансовый 7 2 2 2 2 3 3" xfId="15125" xr:uid="{00000000-0005-0000-0000-0000618C0000}"/>
    <cellStyle name="Финансовый 7 2 2 2 2 3 3 2" xfId="15855" xr:uid="{00000000-0005-0000-0000-0000628C0000}"/>
    <cellStyle name="Финансовый 7 2 2 2 2 3 3 3" xfId="19838" xr:uid="{00000000-0005-0000-0000-0000638C0000}"/>
    <cellStyle name="Финансовый 7 2 2 2 2 3 3 4" xfId="21657" xr:uid="{00000000-0005-0000-0000-0000648C0000}"/>
    <cellStyle name="Финансовый 7 2 2 2 2 3 3 5" xfId="24574" xr:uid="{00000000-0005-0000-0000-0000658C0000}"/>
    <cellStyle name="Финансовый 7 2 2 2 2 3 3 6" xfId="24842" xr:uid="{00000000-0005-0000-0000-0000668C0000}"/>
    <cellStyle name="Финансовый 7 2 2 2 2 3 3 7" xfId="27108" xr:uid="{00000000-0005-0000-0000-0000678C0000}"/>
    <cellStyle name="Финансовый 7 2 2 2 2 3 3 8" xfId="33011" xr:uid="{00000000-0005-0000-0000-0000688C0000}"/>
    <cellStyle name="Финансовый 7 2 2 2 2 3 3 9" xfId="31851" xr:uid="{00000000-0005-0000-0000-0000698C0000}"/>
    <cellStyle name="Финансовый 7 2 2 2 2 3 4" xfId="17797" xr:uid="{00000000-0005-0000-0000-00006A8C0000}"/>
    <cellStyle name="Финансовый 7 2 2 2 2 3 5" xfId="19109" xr:uid="{00000000-0005-0000-0000-00006B8C0000}"/>
    <cellStyle name="Финансовый 7 2 2 2 2 3 5 2" xfId="22368" xr:uid="{00000000-0005-0000-0000-00006C8C0000}"/>
    <cellStyle name="Финансовый 7 2 2 2 2 3 5 3" xfId="28252" xr:uid="{00000000-0005-0000-0000-00006D8C0000}"/>
    <cellStyle name="Финансовый 7 2 2 2 2 3 5 4" xfId="29689" xr:uid="{00000000-0005-0000-0000-00006E8C0000}"/>
    <cellStyle name="Финансовый 7 2 2 2 2 3 5 5" xfId="30995" xr:uid="{00000000-0005-0000-0000-00006F8C0000}"/>
    <cellStyle name="Финансовый 7 2 2 2 2 3 5 6" xfId="34378" xr:uid="{00000000-0005-0000-0000-0000708C0000}"/>
    <cellStyle name="Финансовый 7 2 2 2 2 3 5 7" xfId="35714" xr:uid="{00000000-0005-0000-0000-0000718C0000}"/>
    <cellStyle name="Финансовый 7 2 2 2 2 4" xfId="12357" xr:uid="{00000000-0005-0000-0000-0000728C0000}"/>
    <cellStyle name="Финансовый 7 2 2 2 2 5" xfId="13845" xr:uid="{00000000-0005-0000-0000-0000738C0000}"/>
    <cellStyle name="Финансовый 7 2 2 2 2 6" xfId="14477" xr:uid="{00000000-0005-0000-0000-0000748C0000}"/>
    <cellStyle name="Финансовый 7 2 2 2 2 6 2" xfId="16503" xr:uid="{00000000-0005-0000-0000-0000758C0000}"/>
    <cellStyle name="Финансовый 7 2 2 2 2 6 3" xfId="20486" xr:uid="{00000000-0005-0000-0000-0000768C0000}"/>
    <cellStyle name="Финансовый 7 2 2 2 2 6 4" xfId="24213" xr:uid="{00000000-0005-0000-0000-0000778C0000}"/>
    <cellStyle name="Финансовый 7 2 2 2 2 6 5" xfId="24578" xr:uid="{00000000-0005-0000-0000-0000788C0000}"/>
    <cellStyle name="Финансовый 7 2 2 2 2 6 6" xfId="21696" xr:uid="{00000000-0005-0000-0000-0000798C0000}"/>
    <cellStyle name="Финансовый 7 2 2 2 2 6 7" xfId="26096" xr:uid="{00000000-0005-0000-0000-00007A8C0000}"/>
    <cellStyle name="Финансовый 7 2 2 2 2 6 8" xfId="33659" xr:uid="{00000000-0005-0000-0000-00007B8C0000}"/>
    <cellStyle name="Финансовый 7 2 2 2 2 6 9" xfId="31453" xr:uid="{00000000-0005-0000-0000-00007C8C0000}"/>
    <cellStyle name="Финансовый 7 2 2 2 2 7" xfId="17149" xr:uid="{00000000-0005-0000-0000-00007D8C0000}"/>
    <cellStyle name="Финансовый 7 2 2 2 2 8" xfId="18461" xr:uid="{00000000-0005-0000-0000-00007E8C0000}"/>
    <cellStyle name="Финансовый 7 2 2 2 2 8 2" xfId="23568" xr:uid="{00000000-0005-0000-0000-00007F8C0000}"/>
    <cellStyle name="Финансовый 7 2 2 2 2 8 3" xfId="27604" xr:uid="{00000000-0005-0000-0000-0000808C0000}"/>
    <cellStyle name="Финансовый 7 2 2 2 2 8 4" xfId="29041" xr:uid="{00000000-0005-0000-0000-0000818C0000}"/>
    <cellStyle name="Финансовый 7 2 2 2 2 8 5" xfId="30347" xr:uid="{00000000-0005-0000-0000-0000828C0000}"/>
    <cellStyle name="Финансовый 7 2 2 2 2 8 6" xfId="35026" xr:uid="{00000000-0005-0000-0000-0000838C0000}"/>
    <cellStyle name="Финансовый 7 2 2 2 2 8 7" xfId="36362" xr:uid="{00000000-0005-0000-0000-0000848C0000}"/>
    <cellStyle name="Финансовый 7 2 2 2 3" xfId="1243" xr:uid="{00000000-0005-0000-0000-0000858C0000}"/>
    <cellStyle name="Финансовый 7 2 2 2 3 2" xfId="6250" xr:uid="{00000000-0005-0000-0000-0000868C0000}"/>
    <cellStyle name="Финансовый 7 2 2 2 3 2 2" xfId="9900" xr:uid="{00000000-0005-0000-0000-0000878C0000}"/>
    <cellStyle name="Финансовый 7 2 2 2 3 2 2 2" xfId="13494" xr:uid="{00000000-0005-0000-0000-0000888C0000}"/>
    <cellStyle name="Финансовый 7 2 2 2 3 2 2 3" xfId="14828" xr:uid="{00000000-0005-0000-0000-0000898C0000}"/>
    <cellStyle name="Финансовый 7 2 2 2 3 2 2 3 2" xfId="16152" xr:uid="{00000000-0005-0000-0000-00008A8C0000}"/>
    <cellStyle name="Финансовый 7 2 2 2 3 2 2 3 3" xfId="20135" xr:uid="{00000000-0005-0000-0000-00008B8C0000}"/>
    <cellStyle name="Финансовый 7 2 2 2 3 2 2 3 4" xfId="20869" xr:uid="{00000000-0005-0000-0000-00008C8C0000}"/>
    <cellStyle name="Финансовый 7 2 2 2 3 2 2 3 5" xfId="26315" xr:uid="{00000000-0005-0000-0000-00008D8C0000}"/>
    <cellStyle name="Финансовый 7 2 2 2 3 2 2 3 6" xfId="22204" xr:uid="{00000000-0005-0000-0000-00008E8C0000}"/>
    <cellStyle name="Финансовый 7 2 2 2 3 2 2 3 7" xfId="26202" xr:uid="{00000000-0005-0000-0000-00008F8C0000}"/>
    <cellStyle name="Финансовый 7 2 2 2 3 2 2 3 8" xfId="33308" xr:uid="{00000000-0005-0000-0000-0000908C0000}"/>
    <cellStyle name="Финансовый 7 2 2 2 3 2 2 3 9" xfId="32095" xr:uid="{00000000-0005-0000-0000-0000918C0000}"/>
    <cellStyle name="Финансовый 7 2 2 2 3 2 2 4" xfId="17500" xr:uid="{00000000-0005-0000-0000-0000928C0000}"/>
    <cellStyle name="Финансовый 7 2 2 2 3 2 2 5" xfId="18812" xr:uid="{00000000-0005-0000-0000-0000938C0000}"/>
    <cellStyle name="Финансовый 7 2 2 2 3 2 2 5 2" xfId="21526" xr:uid="{00000000-0005-0000-0000-0000948C0000}"/>
    <cellStyle name="Финансовый 7 2 2 2 3 2 2 5 3" xfId="27955" xr:uid="{00000000-0005-0000-0000-0000958C0000}"/>
    <cellStyle name="Финансовый 7 2 2 2 3 2 2 5 4" xfId="29392" xr:uid="{00000000-0005-0000-0000-0000968C0000}"/>
    <cellStyle name="Финансовый 7 2 2 2 3 2 2 5 5" xfId="30698" xr:uid="{00000000-0005-0000-0000-0000978C0000}"/>
    <cellStyle name="Финансовый 7 2 2 2 3 2 2 5 6" xfId="34675" xr:uid="{00000000-0005-0000-0000-0000988C0000}"/>
    <cellStyle name="Финансовый 7 2 2 2 3 2 2 5 7" xfId="36011" xr:uid="{00000000-0005-0000-0000-0000998C0000}"/>
    <cellStyle name="Финансовый 7 2 2 2 3 2 3" xfId="12772" xr:uid="{00000000-0005-0000-0000-00009A8C0000}"/>
    <cellStyle name="Финансовый 7 2 2 2 3 2 3 2" xfId="12860" xr:uid="{00000000-0005-0000-0000-00009B8C0000}"/>
    <cellStyle name="Финансовый 7 2 2 2 3 2 3 3" xfId="15462" xr:uid="{00000000-0005-0000-0000-00009C8C0000}"/>
    <cellStyle name="Финансовый 7 2 2 2 3 2 3 3 2" xfId="15518" xr:uid="{00000000-0005-0000-0000-00009D8C0000}"/>
    <cellStyle name="Финансовый 7 2 2 2 3 2 3 3 3" xfId="19501" xr:uid="{00000000-0005-0000-0000-00009E8C0000}"/>
    <cellStyle name="Финансовый 7 2 2 2 3 2 3 3 4" xfId="22401" xr:uid="{00000000-0005-0000-0000-00009F8C0000}"/>
    <cellStyle name="Финансовый 7 2 2 2 3 2 3 3 5" xfId="25517" xr:uid="{00000000-0005-0000-0000-0000A08C0000}"/>
    <cellStyle name="Финансовый 7 2 2 2 3 2 3 3 6" xfId="21591" xr:uid="{00000000-0005-0000-0000-0000A18C0000}"/>
    <cellStyle name="Финансовый 7 2 2 2 3 2 3 3 7" xfId="28677" xr:uid="{00000000-0005-0000-0000-0000A28C0000}"/>
    <cellStyle name="Финансовый 7 2 2 2 3 2 3 3 8" xfId="32674" xr:uid="{00000000-0005-0000-0000-0000A38C0000}"/>
    <cellStyle name="Финансовый 7 2 2 2 3 2 3 3 9" xfId="31557" xr:uid="{00000000-0005-0000-0000-0000A48C0000}"/>
    <cellStyle name="Финансовый 7 2 2 2 3 2 3 4" xfId="18134" xr:uid="{00000000-0005-0000-0000-0000A58C0000}"/>
    <cellStyle name="Финансовый 7 2 2 2 3 2 3 5" xfId="19446" xr:uid="{00000000-0005-0000-0000-0000A68C0000}"/>
    <cellStyle name="Финансовый 7 2 2 2 3 2 3 5 2" xfId="21766" xr:uid="{00000000-0005-0000-0000-0000A78C0000}"/>
    <cellStyle name="Финансовый 7 2 2 2 3 2 3 5 3" xfId="28589" xr:uid="{00000000-0005-0000-0000-0000A88C0000}"/>
    <cellStyle name="Финансовый 7 2 2 2 3 2 3 5 4" xfId="30026" xr:uid="{00000000-0005-0000-0000-0000A98C0000}"/>
    <cellStyle name="Финансовый 7 2 2 2 3 2 3 5 5" xfId="31332" xr:uid="{00000000-0005-0000-0000-0000AA8C0000}"/>
    <cellStyle name="Финансовый 7 2 2 2 3 2 3 5 6" xfId="34041" xr:uid="{00000000-0005-0000-0000-0000AB8C0000}"/>
    <cellStyle name="Финансовый 7 2 2 2 3 2 3 5 7" xfId="35377" xr:uid="{00000000-0005-0000-0000-0000AC8C0000}"/>
    <cellStyle name="Финансовый 7 2 2 2 3 3" xfId="11128" xr:uid="{00000000-0005-0000-0000-0000AD8C0000}"/>
    <cellStyle name="Финансовый 7 2 2 2 3 3 2" xfId="13180" xr:uid="{00000000-0005-0000-0000-0000AE8C0000}"/>
    <cellStyle name="Финансовый 7 2 2 2 3 3 3" xfId="15142" xr:uid="{00000000-0005-0000-0000-0000AF8C0000}"/>
    <cellStyle name="Финансовый 7 2 2 2 3 3 3 2" xfId="15838" xr:uid="{00000000-0005-0000-0000-0000B08C0000}"/>
    <cellStyle name="Финансовый 7 2 2 2 3 3 3 3" xfId="19821" xr:uid="{00000000-0005-0000-0000-0000B18C0000}"/>
    <cellStyle name="Финансовый 7 2 2 2 3 3 3 4" xfId="22739" xr:uid="{00000000-0005-0000-0000-0000B28C0000}"/>
    <cellStyle name="Финансовый 7 2 2 2 3 3 3 5" xfId="26865" xr:uid="{00000000-0005-0000-0000-0000B38C0000}"/>
    <cellStyle name="Финансовый 7 2 2 2 3 3 3 6" xfId="27320" xr:uid="{00000000-0005-0000-0000-0000B48C0000}"/>
    <cellStyle name="Финансовый 7 2 2 2 3 3 3 7" xfId="23744" xr:uid="{00000000-0005-0000-0000-0000B58C0000}"/>
    <cellStyle name="Финансовый 7 2 2 2 3 3 3 8" xfId="32994" xr:uid="{00000000-0005-0000-0000-0000B68C0000}"/>
    <cellStyle name="Финансовый 7 2 2 2 3 3 3 9" xfId="31961" xr:uid="{00000000-0005-0000-0000-0000B78C0000}"/>
    <cellStyle name="Финансовый 7 2 2 2 3 3 4" xfId="17814" xr:uid="{00000000-0005-0000-0000-0000B88C0000}"/>
    <cellStyle name="Финансовый 7 2 2 2 3 3 5" xfId="19126" xr:uid="{00000000-0005-0000-0000-0000B98C0000}"/>
    <cellStyle name="Финансовый 7 2 2 2 3 3 5 2" xfId="20875" xr:uid="{00000000-0005-0000-0000-0000BA8C0000}"/>
    <cellStyle name="Финансовый 7 2 2 2 3 3 5 3" xfId="28269" xr:uid="{00000000-0005-0000-0000-0000BB8C0000}"/>
    <cellStyle name="Финансовый 7 2 2 2 3 3 5 4" xfId="29706" xr:uid="{00000000-0005-0000-0000-0000BC8C0000}"/>
    <cellStyle name="Финансовый 7 2 2 2 3 3 5 5" xfId="31012" xr:uid="{00000000-0005-0000-0000-0000BD8C0000}"/>
    <cellStyle name="Финансовый 7 2 2 2 3 3 5 6" xfId="34361" xr:uid="{00000000-0005-0000-0000-0000BE8C0000}"/>
    <cellStyle name="Финансовый 7 2 2 2 3 3 5 7" xfId="35697" xr:uid="{00000000-0005-0000-0000-0000BF8C0000}"/>
    <cellStyle name="Финансовый 7 2 2 2 3 4" xfId="12419" xr:uid="{00000000-0005-0000-0000-0000C08C0000}"/>
    <cellStyle name="Финансовый 7 2 2 2 3 5" xfId="13828" xr:uid="{00000000-0005-0000-0000-0000C18C0000}"/>
    <cellStyle name="Финансовый 7 2 2 2 3 6" xfId="14494" xr:uid="{00000000-0005-0000-0000-0000C28C0000}"/>
    <cellStyle name="Финансовый 7 2 2 2 3 6 2" xfId="16486" xr:uid="{00000000-0005-0000-0000-0000C38C0000}"/>
    <cellStyle name="Финансовый 7 2 2 2 3 6 3" xfId="20469" xr:uid="{00000000-0005-0000-0000-0000C48C0000}"/>
    <cellStyle name="Финансовый 7 2 2 2 3 6 4" xfId="22222" xr:uid="{00000000-0005-0000-0000-0000C58C0000}"/>
    <cellStyle name="Финансовый 7 2 2 2 3 6 5" xfId="27317" xr:uid="{00000000-0005-0000-0000-0000C68C0000}"/>
    <cellStyle name="Финансовый 7 2 2 2 3 6 6" xfId="26395" xr:uid="{00000000-0005-0000-0000-0000C78C0000}"/>
    <cellStyle name="Финансовый 7 2 2 2 3 6 7" xfId="27175" xr:uid="{00000000-0005-0000-0000-0000C88C0000}"/>
    <cellStyle name="Финансовый 7 2 2 2 3 6 8" xfId="33642" xr:uid="{00000000-0005-0000-0000-0000C98C0000}"/>
    <cellStyle name="Финансовый 7 2 2 2 3 6 9" xfId="31768" xr:uid="{00000000-0005-0000-0000-0000CA8C0000}"/>
    <cellStyle name="Финансовый 7 2 2 2 3 7" xfId="17166" xr:uid="{00000000-0005-0000-0000-0000CB8C0000}"/>
    <cellStyle name="Финансовый 7 2 2 2 3 8" xfId="18478" xr:uid="{00000000-0005-0000-0000-0000CC8C0000}"/>
    <cellStyle name="Финансовый 7 2 2 2 3 8 2" xfId="22042" xr:uid="{00000000-0005-0000-0000-0000CD8C0000}"/>
    <cellStyle name="Финансовый 7 2 2 2 3 8 3" xfId="27621" xr:uid="{00000000-0005-0000-0000-0000CE8C0000}"/>
    <cellStyle name="Финансовый 7 2 2 2 3 8 4" xfId="29058" xr:uid="{00000000-0005-0000-0000-0000CF8C0000}"/>
    <cellStyle name="Финансовый 7 2 2 2 3 8 5" xfId="30364" xr:uid="{00000000-0005-0000-0000-0000D08C0000}"/>
    <cellStyle name="Финансовый 7 2 2 2 3 8 6" xfId="35009" xr:uid="{00000000-0005-0000-0000-0000D18C0000}"/>
    <cellStyle name="Финансовый 7 2 2 2 3 8 7" xfId="36345" xr:uid="{00000000-0005-0000-0000-0000D28C0000}"/>
    <cellStyle name="Финансовый 7 2 2 2 4" xfId="1263" xr:uid="{00000000-0005-0000-0000-0000D38C0000}"/>
    <cellStyle name="Финансовый 7 2 2 2 4 2" xfId="6263" xr:uid="{00000000-0005-0000-0000-0000D48C0000}"/>
    <cellStyle name="Финансовый 7 2 2 2 4 2 2" xfId="9920" xr:uid="{00000000-0005-0000-0000-0000D58C0000}"/>
    <cellStyle name="Финансовый 7 2 2 2 4 2 2 2" xfId="13481" xr:uid="{00000000-0005-0000-0000-0000D68C0000}"/>
    <cellStyle name="Финансовый 7 2 2 2 4 2 2 3" xfId="14841" xr:uid="{00000000-0005-0000-0000-0000D78C0000}"/>
    <cellStyle name="Финансовый 7 2 2 2 4 2 2 3 2" xfId="16139" xr:uid="{00000000-0005-0000-0000-0000D88C0000}"/>
    <cellStyle name="Финансовый 7 2 2 2 4 2 2 3 3" xfId="20122" xr:uid="{00000000-0005-0000-0000-0000D98C0000}"/>
    <cellStyle name="Финансовый 7 2 2 2 4 2 2 3 4" xfId="21387" xr:uid="{00000000-0005-0000-0000-0000DA8C0000}"/>
    <cellStyle name="Финансовый 7 2 2 2 4 2 2 3 5" xfId="25739" xr:uid="{00000000-0005-0000-0000-0000DB8C0000}"/>
    <cellStyle name="Финансовый 7 2 2 2 4 2 2 3 6" xfId="24897" xr:uid="{00000000-0005-0000-0000-0000DC8C0000}"/>
    <cellStyle name="Финансовый 7 2 2 2 4 2 2 3 7" xfId="28741" xr:uid="{00000000-0005-0000-0000-0000DD8C0000}"/>
    <cellStyle name="Финансовый 7 2 2 2 4 2 2 3 8" xfId="33295" xr:uid="{00000000-0005-0000-0000-0000DE8C0000}"/>
    <cellStyle name="Финансовый 7 2 2 2 4 2 2 3 9" xfId="31653" xr:uid="{00000000-0005-0000-0000-0000DF8C0000}"/>
    <cellStyle name="Финансовый 7 2 2 2 4 2 2 4" xfId="17513" xr:uid="{00000000-0005-0000-0000-0000E08C0000}"/>
    <cellStyle name="Финансовый 7 2 2 2 4 2 2 5" xfId="18825" xr:uid="{00000000-0005-0000-0000-0000E18C0000}"/>
    <cellStyle name="Финансовый 7 2 2 2 4 2 2 5 2" xfId="21967" xr:uid="{00000000-0005-0000-0000-0000E28C0000}"/>
    <cellStyle name="Финансовый 7 2 2 2 4 2 2 5 3" xfId="27968" xr:uid="{00000000-0005-0000-0000-0000E38C0000}"/>
    <cellStyle name="Финансовый 7 2 2 2 4 2 2 5 4" xfId="29405" xr:uid="{00000000-0005-0000-0000-0000E48C0000}"/>
    <cellStyle name="Финансовый 7 2 2 2 4 2 2 5 5" xfId="30711" xr:uid="{00000000-0005-0000-0000-0000E58C0000}"/>
    <cellStyle name="Финансовый 7 2 2 2 4 2 2 5 6" xfId="34662" xr:uid="{00000000-0005-0000-0000-0000E68C0000}"/>
    <cellStyle name="Финансовый 7 2 2 2 4 2 2 5 7" xfId="35998" xr:uid="{00000000-0005-0000-0000-0000E78C0000}"/>
    <cellStyle name="Финансовый 7 2 2 2 4 2 3" xfId="12785" xr:uid="{00000000-0005-0000-0000-0000E88C0000}"/>
    <cellStyle name="Финансовый 7 2 2 2 4 2 3 2" xfId="12847" xr:uid="{00000000-0005-0000-0000-0000E98C0000}"/>
    <cellStyle name="Финансовый 7 2 2 2 4 2 3 3" xfId="15475" xr:uid="{00000000-0005-0000-0000-0000EA8C0000}"/>
    <cellStyle name="Финансовый 7 2 2 2 4 2 3 3 2" xfId="15505" xr:uid="{00000000-0005-0000-0000-0000EB8C0000}"/>
    <cellStyle name="Финансовый 7 2 2 2 4 2 3 3 3" xfId="19488" xr:uid="{00000000-0005-0000-0000-0000EC8C0000}"/>
    <cellStyle name="Финансовый 7 2 2 2 4 2 3 3 4" xfId="22690" xr:uid="{00000000-0005-0000-0000-0000ED8C0000}"/>
    <cellStyle name="Финансовый 7 2 2 2 4 2 3 3 5" xfId="23138" xr:uid="{00000000-0005-0000-0000-0000EE8C0000}"/>
    <cellStyle name="Финансовый 7 2 2 2 4 2 3 3 6" xfId="24312" xr:uid="{00000000-0005-0000-0000-0000EF8C0000}"/>
    <cellStyle name="Финансовый 7 2 2 2 4 2 3 3 7" xfId="26999" xr:uid="{00000000-0005-0000-0000-0000F08C0000}"/>
    <cellStyle name="Финансовый 7 2 2 2 4 2 3 3 8" xfId="32661" xr:uid="{00000000-0005-0000-0000-0000F18C0000}"/>
    <cellStyle name="Финансовый 7 2 2 2 4 2 3 3 9" xfId="32026" xr:uid="{00000000-0005-0000-0000-0000F28C0000}"/>
    <cellStyle name="Финансовый 7 2 2 2 4 2 3 4" xfId="18147" xr:uid="{00000000-0005-0000-0000-0000F38C0000}"/>
    <cellStyle name="Финансовый 7 2 2 2 4 2 3 5" xfId="19459" xr:uid="{00000000-0005-0000-0000-0000F48C0000}"/>
    <cellStyle name="Финансовый 7 2 2 2 4 2 3 5 2" xfId="22900" xr:uid="{00000000-0005-0000-0000-0000F58C0000}"/>
    <cellStyle name="Финансовый 7 2 2 2 4 2 3 5 3" xfId="28602" xr:uid="{00000000-0005-0000-0000-0000F68C0000}"/>
    <cellStyle name="Финансовый 7 2 2 2 4 2 3 5 4" xfId="30039" xr:uid="{00000000-0005-0000-0000-0000F78C0000}"/>
    <cellStyle name="Финансовый 7 2 2 2 4 2 3 5 5" xfId="31345" xr:uid="{00000000-0005-0000-0000-0000F88C0000}"/>
    <cellStyle name="Финансовый 7 2 2 2 4 2 3 5 6" xfId="34028" xr:uid="{00000000-0005-0000-0000-0000F98C0000}"/>
    <cellStyle name="Финансовый 7 2 2 2 4 2 3 5 7" xfId="35364" xr:uid="{00000000-0005-0000-0000-0000FA8C0000}"/>
    <cellStyle name="Финансовый 7 2 2 2 4 3" xfId="11148" xr:uid="{00000000-0005-0000-0000-0000FB8C0000}"/>
    <cellStyle name="Финансовый 7 2 2 2 4 3 2" xfId="13167" xr:uid="{00000000-0005-0000-0000-0000FC8C0000}"/>
    <cellStyle name="Финансовый 7 2 2 2 4 3 3" xfId="15155" xr:uid="{00000000-0005-0000-0000-0000FD8C0000}"/>
    <cellStyle name="Финансовый 7 2 2 2 4 3 3 2" xfId="15825" xr:uid="{00000000-0005-0000-0000-0000FE8C0000}"/>
    <cellStyle name="Финансовый 7 2 2 2 4 3 3 3" xfId="19808" xr:uid="{00000000-0005-0000-0000-0000FF8C0000}"/>
    <cellStyle name="Финансовый 7 2 2 2 4 3 3 4" xfId="23363" xr:uid="{00000000-0005-0000-0000-0000008D0000}"/>
    <cellStyle name="Финансовый 7 2 2 2 4 3 3 5" xfId="27080" xr:uid="{00000000-0005-0000-0000-0000018D0000}"/>
    <cellStyle name="Финансовый 7 2 2 2 4 3 3 6" xfId="23549" xr:uid="{00000000-0005-0000-0000-0000028D0000}"/>
    <cellStyle name="Финансовый 7 2 2 2 4 3 3 7" xfId="24545" xr:uid="{00000000-0005-0000-0000-0000038D0000}"/>
    <cellStyle name="Финансовый 7 2 2 2 4 3 3 8" xfId="32981" xr:uid="{00000000-0005-0000-0000-0000048D0000}"/>
    <cellStyle name="Финансовый 7 2 2 2 4 3 3 9" xfId="32016" xr:uid="{00000000-0005-0000-0000-0000058D0000}"/>
    <cellStyle name="Финансовый 7 2 2 2 4 3 4" xfId="17827" xr:uid="{00000000-0005-0000-0000-0000068D0000}"/>
    <cellStyle name="Финансовый 7 2 2 2 4 3 5" xfId="19139" xr:uid="{00000000-0005-0000-0000-0000078D0000}"/>
    <cellStyle name="Финансовый 7 2 2 2 4 3 5 2" xfId="23325" xr:uid="{00000000-0005-0000-0000-0000088D0000}"/>
    <cellStyle name="Финансовый 7 2 2 2 4 3 5 3" xfId="28282" xr:uid="{00000000-0005-0000-0000-0000098D0000}"/>
    <cellStyle name="Финансовый 7 2 2 2 4 3 5 4" xfId="29719" xr:uid="{00000000-0005-0000-0000-00000A8D0000}"/>
    <cellStyle name="Финансовый 7 2 2 2 4 3 5 5" xfId="31025" xr:uid="{00000000-0005-0000-0000-00000B8D0000}"/>
    <cellStyle name="Финансовый 7 2 2 2 4 3 5 6" xfId="34348" xr:uid="{00000000-0005-0000-0000-00000C8D0000}"/>
    <cellStyle name="Финансовый 7 2 2 2 4 3 5 7" xfId="35684" xr:uid="{00000000-0005-0000-0000-00000D8D0000}"/>
    <cellStyle name="Финансовый 7 2 2 2 4 4" xfId="12432" xr:uid="{00000000-0005-0000-0000-00000E8D0000}"/>
    <cellStyle name="Финансовый 7 2 2 2 4 5" xfId="13815" xr:uid="{00000000-0005-0000-0000-00000F8D0000}"/>
    <cellStyle name="Финансовый 7 2 2 2 4 6" xfId="14507" xr:uid="{00000000-0005-0000-0000-0000108D0000}"/>
    <cellStyle name="Финансовый 7 2 2 2 4 6 2" xfId="16473" xr:uid="{00000000-0005-0000-0000-0000118D0000}"/>
    <cellStyle name="Финансовый 7 2 2 2 4 6 3" xfId="20456" xr:uid="{00000000-0005-0000-0000-0000128D0000}"/>
    <cellStyle name="Финансовый 7 2 2 2 4 6 4" xfId="24167" xr:uid="{00000000-0005-0000-0000-0000138D0000}"/>
    <cellStyle name="Финансовый 7 2 2 2 4 6 5" xfId="25540" xr:uid="{00000000-0005-0000-0000-0000148D0000}"/>
    <cellStyle name="Финансовый 7 2 2 2 4 6 6" xfId="20833" xr:uid="{00000000-0005-0000-0000-0000158D0000}"/>
    <cellStyle name="Финансовый 7 2 2 2 4 6 7" xfId="26430" xr:uid="{00000000-0005-0000-0000-0000168D0000}"/>
    <cellStyle name="Финансовый 7 2 2 2 4 6 8" xfId="33629" xr:uid="{00000000-0005-0000-0000-0000178D0000}"/>
    <cellStyle name="Финансовый 7 2 2 2 4 6 9" xfId="31981" xr:uid="{00000000-0005-0000-0000-0000188D0000}"/>
    <cellStyle name="Финансовый 7 2 2 2 4 7" xfId="17179" xr:uid="{00000000-0005-0000-0000-0000198D0000}"/>
    <cellStyle name="Финансовый 7 2 2 2 4 8" xfId="18491" xr:uid="{00000000-0005-0000-0000-00001A8D0000}"/>
    <cellStyle name="Финансовый 7 2 2 2 4 8 2" xfId="21638" xr:uid="{00000000-0005-0000-0000-00001B8D0000}"/>
    <cellStyle name="Финансовый 7 2 2 2 4 8 3" xfId="27634" xr:uid="{00000000-0005-0000-0000-00001C8D0000}"/>
    <cellStyle name="Финансовый 7 2 2 2 4 8 4" xfId="29071" xr:uid="{00000000-0005-0000-0000-00001D8D0000}"/>
    <cellStyle name="Финансовый 7 2 2 2 4 8 5" xfId="30377" xr:uid="{00000000-0005-0000-0000-00001E8D0000}"/>
    <cellStyle name="Финансовый 7 2 2 2 4 8 6" xfId="34996" xr:uid="{00000000-0005-0000-0000-00001F8D0000}"/>
    <cellStyle name="Финансовый 7 2 2 2 4 8 7" xfId="36332" xr:uid="{00000000-0005-0000-0000-0000208D0000}"/>
    <cellStyle name="Финансовый 7 2 2 2 5" xfId="9810" xr:uid="{00000000-0005-0000-0000-0000218D0000}"/>
    <cellStyle name="Финансовый 7 2 2 2 6" xfId="11040" xr:uid="{00000000-0005-0000-0000-0000228D0000}"/>
    <cellStyle name="Финансовый 7 2 2 3" xfId="1151" xr:uid="{00000000-0005-0000-0000-0000238D0000}"/>
    <cellStyle name="Финансовый 7 2 2 3 2" xfId="6189" xr:uid="{00000000-0005-0000-0000-0000248D0000}"/>
    <cellStyle name="Финансовый 7 2 2 3 2 2" xfId="9812" xr:uid="{00000000-0005-0000-0000-0000258D0000}"/>
    <cellStyle name="Финансовый 7 2 2 3 2 2 2" xfId="13512" xr:uid="{00000000-0005-0000-0000-0000268D0000}"/>
    <cellStyle name="Финансовый 7 2 2 3 2 2 3" xfId="14810" xr:uid="{00000000-0005-0000-0000-0000278D0000}"/>
    <cellStyle name="Финансовый 7 2 2 3 2 2 3 2" xfId="16170" xr:uid="{00000000-0005-0000-0000-0000288D0000}"/>
    <cellStyle name="Финансовый 7 2 2 3 2 2 3 3" xfId="20153" xr:uid="{00000000-0005-0000-0000-0000298D0000}"/>
    <cellStyle name="Финансовый 7 2 2 3 2 2 3 4" xfId="22426" xr:uid="{00000000-0005-0000-0000-00002A8D0000}"/>
    <cellStyle name="Финансовый 7 2 2 3 2 2 3 5" xfId="23095" xr:uid="{00000000-0005-0000-0000-00002B8D0000}"/>
    <cellStyle name="Финансовый 7 2 2 3 2 2 3 6" xfId="26747" xr:uid="{00000000-0005-0000-0000-00002C8D0000}"/>
    <cellStyle name="Финансовый 7 2 2 3 2 2 3 7" xfId="22784" xr:uid="{00000000-0005-0000-0000-00002D8D0000}"/>
    <cellStyle name="Финансовый 7 2 2 3 2 2 3 8" xfId="33326" xr:uid="{00000000-0005-0000-0000-00002E8D0000}"/>
    <cellStyle name="Финансовый 7 2 2 3 2 2 3 9" xfId="31367" xr:uid="{00000000-0005-0000-0000-00002F8D0000}"/>
    <cellStyle name="Финансовый 7 2 2 3 2 2 4" xfId="17482" xr:uid="{00000000-0005-0000-0000-0000308D0000}"/>
    <cellStyle name="Финансовый 7 2 2 3 2 2 5" xfId="18794" xr:uid="{00000000-0005-0000-0000-0000318D0000}"/>
    <cellStyle name="Финансовый 7 2 2 3 2 2 5 2" xfId="21992" xr:uid="{00000000-0005-0000-0000-0000328D0000}"/>
    <cellStyle name="Финансовый 7 2 2 3 2 2 5 3" xfId="27937" xr:uid="{00000000-0005-0000-0000-0000338D0000}"/>
    <cellStyle name="Финансовый 7 2 2 3 2 2 5 4" xfId="29374" xr:uid="{00000000-0005-0000-0000-0000348D0000}"/>
    <cellStyle name="Финансовый 7 2 2 3 2 2 5 5" xfId="30680" xr:uid="{00000000-0005-0000-0000-0000358D0000}"/>
    <cellStyle name="Финансовый 7 2 2 3 2 2 5 6" xfId="34693" xr:uid="{00000000-0005-0000-0000-0000368D0000}"/>
    <cellStyle name="Финансовый 7 2 2 3 2 2 5 7" xfId="36029" xr:uid="{00000000-0005-0000-0000-0000378D0000}"/>
    <cellStyle name="Финансовый 7 2 2 3 2 3" xfId="12757" xr:uid="{00000000-0005-0000-0000-0000388D0000}"/>
    <cellStyle name="Финансовый 7 2 2 3 2 3 2" xfId="12875" xr:uid="{00000000-0005-0000-0000-0000398D0000}"/>
    <cellStyle name="Финансовый 7 2 2 3 2 3 3" xfId="15447" xr:uid="{00000000-0005-0000-0000-00003A8D0000}"/>
    <cellStyle name="Финансовый 7 2 2 3 2 3 3 2" xfId="15533" xr:uid="{00000000-0005-0000-0000-00003B8D0000}"/>
    <cellStyle name="Финансовый 7 2 2 3 2 3 3 3" xfId="19516" xr:uid="{00000000-0005-0000-0000-00003C8D0000}"/>
    <cellStyle name="Финансовый 7 2 2 3 2 3 3 4" xfId="24015" xr:uid="{00000000-0005-0000-0000-00003D8D0000}"/>
    <cellStyle name="Финансовый 7 2 2 3 2 3 3 5" xfId="25682" xr:uid="{00000000-0005-0000-0000-00003E8D0000}"/>
    <cellStyle name="Финансовый 7 2 2 3 2 3 3 6" xfId="23798" xr:uid="{00000000-0005-0000-0000-00003F8D0000}"/>
    <cellStyle name="Финансовый 7 2 2 3 2 3 3 7" xfId="26505" xr:uid="{00000000-0005-0000-0000-0000408D0000}"/>
    <cellStyle name="Финансовый 7 2 2 3 2 3 3 8" xfId="32689" xr:uid="{00000000-0005-0000-0000-0000418D0000}"/>
    <cellStyle name="Финансовый 7 2 2 3 2 3 3 9" xfId="32530" xr:uid="{00000000-0005-0000-0000-0000428D0000}"/>
    <cellStyle name="Финансовый 7 2 2 3 2 3 4" xfId="18119" xr:uid="{00000000-0005-0000-0000-0000438D0000}"/>
    <cellStyle name="Финансовый 7 2 2 3 2 3 5" xfId="19431" xr:uid="{00000000-0005-0000-0000-0000448D0000}"/>
    <cellStyle name="Финансовый 7 2 2 3 2 3 5 2" xfId="24171" xr:uid="{00000000-0005-0000-0000-0000458D0000}"/>
    <cellStyle name="Финансовый 7 2 2 3 2 3 5 3" xfId="28574" xr:uid="{00000000-0005-0000-0000-0000468D0000}"/>
    <cellStyle name="Финансовый 7 2 2 3 2 3 5 4" xfId="30011" xr:uid="{00000000-0005-0000-0000-0000478D0000}"/>
    <cellStyle name="Финансовый 7 2 2 3 2 3 5 5" xfId="31317" xr:uid="{00000000-0005-0000-0000-0000488D0000}"/>
    <cellStyle name="Финансовый 7 2 2 3 2 3 5 6" xfId="34056" xr:uid="{00000000-0005-0000-0000-0000498D0000}"/>
    <cellStyle name="Финансовый 7 2 2 3 2 3 5 7" xfId="35392" xr:uid="{00000000-0005-0000-0000-00004A8D0000}"/>
    <cellStyle name="Финансовый 7 2 2 3 3" xfId="11042" xr:uid="{00000000-0005-0000-0000-00004B8D0000}"/>
    <cellStyle name="Финансовый 7 2 2 3 3 2" xfId="13196" xr:uid="{00000000-0005-0000-0000-00004C8D0000}"/>
    <cellStyle name="Финансовый 7 2 2 3 3 3" xfId="15126" xr:uid="{00000000-0005-0000-0000-00004D8D0000}"/>
    <cellStyle name="Финансовый 7 2 2 3 3 3 2" xfId="15854" xr:uid="{00000000-0005-0000-0000-00004E8D0000}"/>
    <cellStyle name="Финансовый 7 2 2 3 3 3 3" xfId="19837" xr:uid="{00000000-0005-0000-0000-00004F8D0000}"/>
    <cellStyle name="Финансовый 7 2 2 3 3 3 4" xfId="21574" xr:uid="{00000000-0005-0000-0000-0000508D0000}"/>
    <cellStyle name="Финансовый 7 2 2 3 3 3 5" xfId="24447" xr:uid="{00000000-0005-0000-0000-0000518D0000}"/>
    <cellStyle name="Финансовый 7 2 2 3 3 3 6" xfId="21093" xr:uid="{00000000-0005-0000-0000-0000528D0000}"/>
    <cellStyle name="Финансовый 7 2 2 3 3 3 7" xfId="27005" xr:uid="{00000000-0005-0000-0000-0000538D0000}"/>
    <cellStyle name="Финансовый 7 2 2 3 3 3 8" xfId="33010" xr:uid="{00000000-0005-0000-0000-0000548D0000}"/>
    <cellStyle name="Финансовый 7 2 2 3 3 3 9" xfId="31867" xr:uid="{00000000-0005-0000-0000-0000558D0000}"/>
    <cellStyle name="Финансовый 7 2 2 3 3 4" xfId="17798" xr:uid="{00000000-0005-0000-0000-0000568D0000}"/>
    <cellStyle name="Финансовый 7 2 2 3 3 5" xfId="19110" xr:uid="{00000000-0005-0000-0000-0000578D0000}"/>
    <cellStyle name="Финансовый 7 2 2 3 3 5 2" xfId="22299" xr:uid="{00000000-0005-0000-0000-0000588D0000}"/>
    <cellStyle name="Финансовый 7 2 2 3 3 5 3" xfId="28253" xr:uid="{00000000-0005-0000-0000-0000598D0000}"/>
    <cellStyle name="Финансовый 7 2 2 3 3 5 4" xfId="29690" xr:uid="{00000000-0005-0000-0000-00005A8D0000}"/>
    <cellStyle name="Финансовый 7 2 2 3 3 5 5" xfId="30996" xr:uid="{00000000-0005-0000-0000-00005B8D0000}"/>
    <cellStyle name="Финансовый 7 2 2 3 3 5 6" xfId="34377" xr:uid="{00000000-0005-0000-0000-00005C8D0000}"/>
    <cellStyle name="Финансовый 7 2 2 3 3 5 7" xfId="35713" xr:uid="{00000000-0005-0000-0000-00005D8D0000}"/>
    <cellStyle name="Финансовый 7 2 2 3 4" xfId="12358" xr:uid="{00000000-0005-0000-0000-00005E8D0000}"/>
    <cellStyle name="Финансовый 7 2 2 3 5" xfId="13844" xr:uid="{00000000-0005-0000-0000-00005F8D0000}"/>
    <cellStyle name="Финансовый 7 2 2 3 6" xfId="14478" xr:uid="{00000000-0005-0000-0000-0000608D0000}"/>
    <cellStyle name="Финансовый 7 2 2 3 6 2" xfId="16502" xr:uid="{00000000-0005-0000-0000-0000618D0000}"/>
    <cellStyle name="Финансовый 7 2 2 3 6 3" xfId="20485" xr:uid="{00000000-0005-0000-0000-0000628D0000}"/>
    <cellStyle name="Финансовый 7 2 2 3 6 4" xfId="24028" xr:uid="{00000000-0005-0000-0000-0000638D0000}"/>
    <cellStyle name="Финансовый 7 2 2 3 6 5" xfId="24641" xr:uid="{00000000-0005-0000-0000-0000648D0000}"/>
    <cellStyle name="Финансовый 7 2 2 3 6 6" xfId="25669" xr:uid="{00000000-0005-0000-0000-0000658D0000}"/>
    <cellStyle name="Финансовый 7 2 2 3 6 7" xfId="25951" xr:uid="{00000000-0005-0000-0000-0000668D0000}"/>
    <cellStyle name="Финансовый 7 2 2 3 6 8" xfId="33658" xr:uid="{00000000-0005-0000-0000-0000678D0000}"/>
    <cellStyle name="Финансовый 7 2 2 3 6 9" xfId="32242" xr:uid="{00000000-0005-0000-0000-0000688D0000}"/>
    <cellStyle name="Финансовый 7 2 2 3 7" xfId="17150" xr:uid="{00000000-0005-0000-0000-0000698D0000}"/>
    <cellStyle name="Финансовый 7 2 2 3 8" xfId="18462" xr:uid="{00000000-0005-0000-0000-00006A8D0000}"/>
    <cellStyle name="Финансовый 7 2 2 3 8 2" xfId="23355" xr:uid="{00000000-0005-0000-0000-00006B8D0000}"/>
    <cellStyle name="Финансовый 7 2 2 3 8 3" xfId="27605" xr:uid="{00000000-0005-0000-0000-00006C8D0000}"/>
    <cellStyle name="Финансовый 7 2 2 3 8 4" xfId="29042" xr:uid="{00000000-0005-0000-0000-00006D8D0000}"/>
    <cellStyle name="Финансовый 7 2 2 3 8 5" xfId="30348" xr:uid="{00000000-0005-0000-0000-00006E8D0000}"/>
    <cellStyle name="Финансовый 7 2 2 3 8 6" xfId="35025" xr:uid="{00000000-0005-0000-0000-00006F8D0000}"/>
    <cellStyle name="Финансовый 7 2 2 3 8 7" xfId="36361" xr:uid="{00000000-0005-0000-0000-0000708D0000}"/>
    <cellStyle name="Финансовый 7 2 2 4" xfId="1242" xr:uid="{00000000-0005-0000-0000-0000718D0000}"/>
    <cellStyle name="Финансовый 7 2 2 4 2" xfId="9899" xr:uid="{00000000-0005-0000-0000-0000728D0000}"/>
    <cellStyle name="Финансовый 7 2 2 4 3" xfId="11127" xr:uid="{00000000-0005-0000-0000-0000738D0000}"/>
    <cellStyle name="Финансовый 7 2 2 5" xfId="1262" xr:uid="{00000000-0005-0000-0000-0000748D0000}"/>
    <cellStyle name="Финансовый 7 2 2 5 2" xfId="9919" xr:uid="{00000000-0005-0000-0000-0000758D0000}"/>
    <cellStyle name="Финансовый 7 2 2 5 3" xfId="11147" xr:uid="{00000000-0005-0000-0000-0000768D0000}"/>
    <cellStyle name="Финансовый 7 2 2 6" xfId="1714" xr:uid="{00000000-0005-0000-0000-0000778D0000}"/>
    <cellStyle name="Финансовый 7 2 2 6 2" xfId="9349" xr:uid="{00000000-0005-0000-0000-0000788D0000}"/>
    <cellStyle name="Финансовый 7 2 2 6 2 2" xfId="13557" xr:uid="{00000000-0005-0000-0000-0000798D0000}"/>
    <cellStyle name="Финансовый 7 2 2 6 2 3" xfId="14765" xr:uid="{00000000-0005-0000-0000-00007A8D0000}"/>
    <cellStyle name="Финансовый 7 2 2 6 2 3 2" xfId="16215" xr:uid="{00000000-0005-0000-0000-00007B8D0000}"/>
    <cellStyle name="Финансовый 7 2 2 6 2 3 3" xfId="20198" xr:uid="{00000000-0005-0000-0000-00007C8D0000}"/>
    <cellStyle name="Финансовый 7 2 2 6 2 3 4" xfId="24023" xr:uid="{00000000-0005-0000-0000-00007D8D0000}"/>
    <cellStyle name="Финансовый 7 2 2 6 2 3 5" xfId="24062" xr:uid="{00000000-0005-0000-0000-00007E8D0000}"/>
    <cellStyle name="Финансовый 7 2 2 6 2 3 6" xfId="22492" xr:uid="{00000000-0005-0000-0000-00007F8D0000}"/>
    <cellStyle name="Финансовый 7 2 2 6 2 3 7" xfId="25118" xr:uid="{00000000-0005-0000-0000-0000808D0000}"/>
    <cellStyle name="Финансовый 7 2 2 6 2 3 8" xfId="33371" xr:uid="{00000000-0005-0000-0000-0000818D0000}"/>
    <cellStyle name="Финансовый 7 2 2 6 2 3 9" xfId="32211" xr:uid="{00000000-0005-0000-0000-0000828D0000}"/>
    <cellStyle name="Финансовый 7 2 2 6 2 4" xfId="17437" xr:uid="{00000000-0005-0000-0000-0000838D0000}"/>
    <cellStyle name="Финансовый 7 2 2 6 2 5" xfId="18749" xr:uid="{00000000-0005-0000-0000-0000848D0000}"/>
    <cellStyle name="Финансовый 7 2 2 6 2 5 2" xfId="23146" xr:uid="{00000000-0005-0000-0000-0000858D0000}"/>
    <cellStyle name="Финансовый 7 2 2 6 2 5 3" xfId="27892" xr:uid="{00000000-0005-0000-0000-0000868D0000}"/>
    <cellStyle name="Финансовый 7 2 2 6 2 5 4" xfId="29329" xr:uid="{00000000-0005-0000-0000-0000878D0000}"/>
    <cellStyle name="Финансовый 7 2 2 6 2 5 5" xfId="30635" xr:uid="{00000000-0005-0000-0000-0000888D0000}"/>
    <cellStyle name="Финансовый 7 2 2 6 2 5 6" xfId="34738" xr:uid="{00000000-0005-0000-0000-0000898D0000}"/>
    <cellStyle name="Финансовый 7 2 2 6 2 5 7" xfId="36074" xr:uid="{00000000-0005-0000-0000-00008A8D0000}"/>
    <cellStyle name="Финансовый 7 2 2 6 3" xfId="12722" xr:uid="{00000000-0005-0000-0000-00008B8D0000}"/>
    <cellStyle name="Финансовый 7 2 2 6 3 2" xfId="12910" xr:uid="{00000000-0005-0000-0000-00008C8D0000}"/>
    <cellStyle name="Финансовый 7 2 2 6 3 3" xfId="15412" xr:uid="{00000000-0005-0000-0000-00008D8D0000}"/>
    <cellStyle name="Финансовый 7 2 2 6 3 3 2" xfId="15568" xr:uid="{00000000-0005-0000-0000-00008E8D0000}"/>
    <cellStyle name="Финансовый 7 2 2 6 3 3 3" xfId="19551" xr:uid="{00000000-0005-0000-0000-00008F8D0000}"/>
    <cellStyle name="Финансовый 7 2 2 6 3 3 4" xfId="24307" xr:uid="{00000000-0005-0000-0000-0000908D0000}"/>
    <cellStyle name="Финансовый 7 2 2 6 3 3 5" xfId="26720" xr:uid="{00000000-0005-0000-0000-0000918D0000}"/>
    <cellStyle name="Финансовый 7 2 2 6 3 3 6" xfId="22180" xr:uid="{00000000-0005-0000-0000-0000928D0000}"/>
    <cellStyle name="Финансовый 7 2 2 6 3 3 7" xfId="22236" xr:uid="{00000000-0005-0000-0000-0000938D0000}"/>
    <cellStyle name="Финансовый 7 2 2 6 3 3 8" xfId="32724" xr:uid="{00000000-0005-0000-0000-0000948D0000}"/>
    <cellStyle name="Финансовый 7 2 2 6 3 3 9" xfId="32241" xr:uid="{00000000-0005-0000-0000-0000958D0000}"/>
    <cellStyle name="Финансовый 7 2 2 6 3 4" xfId="18084" xr:uid="{00000000-0005-0000-0000-0000968D0000}"/>
    <cellStyle name="Финансовый 7 2 2 6 3 5" xfId="19396" xr:uid="{00000000-0005-0000-0000-0000978D0000}"/>
    <cellStyle name="Финансовый 7 2 2 6 3 5 2" xfId="22949" xr:uid="{00000000-0005-0000-0000-0000988D0000}"/>
    <cellStyle name="Финансовый 7 2 2 6 3 5 3" xfId="28539" xr:uid="{00000000-0005-0000-0000-0000998D0000}"/>
    <cellStyle name="Финансовый 7 2 2 6 3 5 4" xfId="29976" xr:uid="{00000000-0005-0000-0000-00009A8D0000}"/>
    <cellStyle name="Финансовый 7 2 2 6 3 5 5" xfId="31282" xr:uid="{00000000-0005-0000-0000-00009B8D0000}"/>
    <cellStyle name="Финансовый 7 2 2 6 3 5 6" xfId="34091" xr:uid="{00000000-0005-0000-0000-00009C8D0000}"/>
    <cellStyle name="Финансовый 7 2 2 6 3 5 7" xfId="35427" xr:uid="{00000000-0005-0000-0000-00009D8D0000}"/>
    <cellStyle name="Финансовый 7 2 2 7" xfId="10597" xr:uid="{00000000-0005-0000-0000-00009E8D0000}"/>
    <cellStyle name="Финансовый 7 2 2 7 2" xfId="13223" xr:uid="{00000000-0005-0000-0000-00009F8D0000}"/>
    <cellStyle name="Финансовый 7 2 2 7 3" xfId="15099" xr:uid="{00000000-0005-0000-0000-0000A08D0000}"/>
    <cellStyle name="Финансовый 7 2 2 7 3 2" xfId="15881" xr:uid="{00000000-0005-0000-0000-0000A18D0000}"/>
    <cellStyle name="Финансовый 7 2 2 7 3 3" xfId="19864" xr:uid="{00000000-0005-0000-0000-0000A28D0000}"/>
    <cellStyle name="Финансовый 7 2 2 7 3 4" xfId="23493" xr:uid="{00000000-0005-0000-0000-0000A38D0000}"/>
    <cellStyle name="Финансовый 7 2 2 7 3 5" xfId="27030" xr:uid="{00000000-0005-0000-0000-0000A48D0000}"/>
    <cellStyle name="Финансовый 7 2 2 7 3 6" xfId="26232" xr:uid="{00000000-0005-0000-0000-0000A58D0000}"/>
    <cellStyle name="Финансовый 7 2 2 7 3 7" xfId="22206" xr:uid="{00000000-0005-0000-0000-0000A68D0000}"/>
    <cellStyle name="Финансовый 7 2 2 7 3 8" xfId="33037" xr:uid="{00000000-0005-0000-0000-0000A78D0000}"/>
    <cellStyle name="Финансовый 7 2 2 7 3 9" xfId="32301" xr:uid="{00000000-0005-0000-0000-0000A88D0000}"/>
    <cellStyle name="Финансовый 7 2 2 7 4" xfId="17771" xr:uid="{00000000-0005-0000-0000-0000A98D0000}"/>
    <cellStyle name="Финансовый 7 2 2 7 5" xfId="19083" xr:uid="{00000000-0005-0000-0000-0000AA8D0000}"/>
    <cellStyle name="Финансовый 7 2 2 7 5 2" xfId="24313" xr:uid="{00000000-0005-0000-0000-0000AB8D0000}"/>
    <cellStyle name="Финансовый 7 2 2 7 5 3" xfId="28226" xr:uid="{00000000-0005-0000-0000-0000AC8D0000}"/>
    <cellStyle name="Финансовый 7 2 2 7 5 4" xfId="29663" xr:uid="{00000000-0005-0000-0000-0000AD8D0000}"/>
    <cellStyle name="Финансовый 7 2 2 7 5 5" xfId="30969" xr:uid="{00000000-0005-0000-0000-0000AE8D0000}"/>
    <cellStyle name="Финансовый 7 2 2 7 5 6" xfId="34404" xr:uid="{00000000-0005-0000-0000-0000AF8D0000}"/>
    <cellStyle name="Финансовый 7 2 2 7 5 7" xfId="35740" xr:uid="{00000000-0005-0000-0000-0000B08D0000}"/>
    <cellStyle name="Финансовый 7 2 2 8" xfId="11596" xr:uid="{00000000-0005-0000-0000-0000B18D0000}"/>
    <cellStyle name="Финансовый 7 2 2 9" xfId="13871" xr:uid="{00000000-0005-0000-0000-0000B28D0000}"/>
    <cellStyle name="Финансовый 7 2 3" xfId="1148" xr:uid="{00000000-0005-0000-0000-0000B38D0000}"/>
    <cellStyle name="Финансовый 7 2 3 10" xfId="17148" xr:uid="{00000000-0005-0000-0000-0000B48D0000}"/>
    <cellStyle name="Финансовый 7 2 3 11" xfId="18460" xr:uid="{00000000-0005-0000-0000-0000B58D0000}"/>
    <cellStyle name="Финансовый 7 2 3 11 2" xfId="23832" xr:uid="{00000000-0005-0000-0000-0000B68D0000}"/>
    <cellStyle name="Финансовый 7 2 3 11 3" xfId="27603" xr:uid="{00000000-0005-0000-0000-0000B78D0000}"/>
    <cellStyle name="Финансовый 7 2 3 11 4" xfId="29040" xr:uid="{00000000-0005-0000-0000-0000B88D0000}"/>
    <cellStyle name="Финансовый 7 2 3 11 5" xfId="30346" xr:uid="{00000000-0005-0000-0000-0000B98D0000}"/>
    <cellStyle name="Финансовый 7 2 3 11 6" xfId="35027" xr:uid="{00000000-0005-0000-0000-0000BA8D0000}"/>
    <cellStyle name="Финансовый 7 2 3 11 7" xfId="36363" xr:uid="{00000000-0005-0000-0000-0000BB8D0000}"/>
    <cellStyle name="Финансовый 7 2 3 2" xfId="1152" xr:uid="{00000000-0005-0000-0000-0000BC8D0000}"/>
    <cellStyle name="Финансовый 7 2 3 2 2" xfId="9813" xr:uid="{00000000-0005-0000-0000-0000BD8D0000}"/>
    <cellStyle name="Финансовый 7 2 3 2 3" xfId="11043" xr:uid="{00000000-0005-0000-0000-0000BE8D0000}"/>
    <cellStyle name="Финансовый 7 2 3 3" xfId="1244" xr:uid="{00000000-0005-0000-0000-0000BF8D0000}"/>
    <cellStyle name="Финансовый 7 2 3 3 2" xfId="9901" xr:uid="{00000000-0005-0000-0000-0000C08D0000}"/>
    <cellStyle name="Финансовый 7 2 3 3 3" xfId="11129" xr:uid="{00000000-0005-0000-0000-0000C18D0000}"/>
    <cellStyle name="Финансовый 7 2 3 4" xfId="1264" xr:uid="{00000000-0005-0000-0000-0000C28D0000}"/>
    <cellStyle name="Финансовый 7 2 3 4 2" xfId="9921" xr:uid="{00000000-0005-0000-0000-0000C38D0000}"/>
    <cellStyle name="Финансовый 7 2 3 4 3" xfId="11149" xr:uid="{00000000-0005-0000-0000-0000C48D0000}"/>
    <cellStyle name="Финансовый 7 2 3 5" xfId="6187" xr:uid="{00000000-0005-0000-0000-0000C58D0000}"/>
    <cellStyle name="Финансовый 7 2 3 5 2" xfId="9809" xr:uid="{00000000-0005-0000-0000-0000C68D0000}"/>
    <cellStyle name="Финансовый 7 2 3 5 2 2" xfId="13514" xr:uid="{00000000-0005-0000-0000-0000C78D0000}"/>
    <cellStyle name="Финансовый 7 2 3 5 2 3" xfId="14808" xr:uid="{00000000-0005-0000-0000-0000C88D0000}"/>
    <cellStyle name="Финансовый 7 2 3 5 2 3 2" xfId="16172" xr:uid="{00000000-0005-0000-0000-0000C98D0000}"/>
    <cellStyle name="Финансовый 7 2 3 5 2 3 3" xfId="20155" xr:uid="{00000000-0005-0000-0000-0000CA8D0000}"/>
    <cellStyle name="Финансовый 7 2 3 5 2 3 4" xfId="22532" xr:uid="{00000000-0005-0000-0000-0000CB8D0000}"/>
    <cellStyle name="Финансовый 7 2 3 5 2 3 5" xfId="26706" xr:uid="{00000000-0005-0000-0000-0000CC8D0000}"/>
    <cellStyle name="Финансовый 7 2 3 5 2 3 6" xfId="26527" xr:uid="{00000000-0005-0000-0000-0000CD8D0000}"/>
    <cellStyle name="Финансовый 7 2 3 5 2 3 7" xfId="23873" xr:uid="{00000000-0005-0000-0000-0000CE8D0000}"/>
    <cellStyle name="Финансовый 7 2 3 5 2 3 8" xfId="33328" xr:uid="{00000000-0005-0000-0000-0000CF8D0000}"/>
    <cellStyle name="Финансовый 7 2 3 5 2 3 9" xfId="31694" xr:uid="{00000000-0005-0000-0000-0000D08D0000}"/>
    <cellStyle name="Финансовый 7 2 3 5 2 4" xfId="17480" xr:uid="{00000000-0005-0000-0000-0000D18D0000}"/>
    <cellStyle name="Финансовый 7 2 3 5 2 5" xfId="18792" xr:uid="{00000000-0005-0000-0000-0000D28D0000}"/>
    <cellStyle name="Финансовый 7 2 3 5 2 5 2" xfId="24385" xr:uid="{00000000-0005-0000-0000-0000D38D0000}"/>
    <cellStyle name="Финансовый 7 2 3 5 2 5 3" xfId="27935" xr:uid="{00000000-0005-0000-0000-0000D48D0000}"/>
    <cellStyle name="Финансовый 7 2 3 5 2 5 4" xfId="29372" xr:uid="{00000000-0005-0000-0000-0000D58D0000}"/>
    <cellStyle name="Финансовый 7 2 3 5 2 5 5" xfId="30678" xr:uid="{00000000-0005-0000-0000-0000D68D0000}"/>
    <cellStyle name="Финансовый 7 2 3 5 2 5 6" xfId="34695" xr:uid="{00000000-0005-0000-0000-0000D78D0000}"/>
    <cellStyle name="Финансовый 7 2 3 5 2 5 7" xfId="36031" xr:uid="{00000000-0005-0000-0000-0000D88D0000}"/>
    <cellStyle name="Финансовый 7 2 3 5 3" xfId="12755" xr:uid="{00000000-0005-0000-0000-0000D98D0000}"/>
    <cellStyle name="Финансовый 7 2 3 5 3 2" xfId="12877" xr:uid="{00000000-0005-0000-0000-0000DA8D0000}"/>
    <cellStyle name="Финансовый 7 2 3 5 3 3" xfId="15445" xr:uid="{00000000-0005-0000-0000-0000DB8D0000}"/>
    <cellStyle name="Финансовый 7 2 3 5 3 3 2" xfId="15535" xr:uid="{00000000-0005-0000-0000-0000DC8D0000}"/>
    <cellStyle name="Финансовый 7 2 3 5 3 3 3" xfId="19518" xr:uid="{00000000-0005-0000-0000-0000DD8D0000}"/>
    <cellStyle name="Финансовый 7 2 3 5 3 3 4" xfId="24419" xr:uid="{00000000-0005-0000-0000-0000DE8D0000}"/>
    <cellStyle name="Финансовый 7 2 3 5 3 3 5" xfId="25930" xr:uid="{00000000-0005-0000-0000-0000DF8D0000}"/>
    <cellStyle name="Финансовый 7 2 3 5 3 3 6" xfId="21318" xr:uid="{00000000-0005-0000-0000-0000E08D0000}"/>
    <cellStyle name="Финансовый 7 2 3 5 3 3 7" xfId="21345" xr:uid="{00000000-0005-0000-0000-0000E18D0000}"/>
    <cellStyle name="Финансовый 7 2 3 5 3 3 8" xfId="32691" xr:uid="{00000000-0005-0000-0000-0000E28D0000}"/>
    <cellStyle name="Финансовый 7 2 3 5 3 3 9" xfId="31689" xr:uid="{00000000-0005-0000-0000-0000E38D0000}"/>
    <cellStyle name="Финансовый 7 2 3 5 3 4" xfId="18117" xr:uid="{00000000-0005-0000-0000-0000E48D0000}"/>
    <cellStyle name="Финансовый 7 2 3 5 3 5" xfId="19429" xr:uid="{00000000-0005-0000-0000-0000E58D0000}"/>
    <cellStyle name="Финансовый 7 2 3 5 3 5 2" xfId="24759" xr:uid="{00000000-0005-0000-0000-0000E68D0000}"/>
    <cellStyle name="Финансовый 7 2 3 5 3 5 3" xfId="28572" xr:uid="{00000000-0005-0000-0000-0000E78D0000}"/>
    <cellStyle name="Финансовый 7 2 3 5 3 5 4" xfId="30009" xr:uid="{00000000-0005-0000-0000-0000E88D0000}"/>
    <cellStyle name="Финансовый 7 2 3 5 3 5 5" xfId="31315" xr:uid="{00000000-0005-0000-0000-0000E98D0000}"/>
    <cellStyle name="Финансовый 7 2 3 5 3 5 6" xfId="34058" xr:uid="{00000000-0005-0000-0000-0000EA8D0000}"/>
    <cellStyle name="Финансовый 7 2 3 5 3 5 7" xfId="35394" xr:uid="{00000000-0005-0000-0000-0000EB8D0000}"/>
    <cellStyle name="Финансовый 7 2 3 6" xfId="11039" xr:uid="{00000000-0005-0000-0000-0000EC8D0000}"/>
    <cellStyle name="Финансовый 7 2 3 6 2" xfId="13198" xr:uid="{00000000-0005-0000-0000-0000ED8D0000}"/>
    <cellStyle name="Финансовый 7 2 3 6 3" xfId="15124" xr:uid="{00000000-0005-0000-0000-0000EE8D0000}"/>
    <cellStyle name="Финансовый 7 2 3 6 3 2" xfId="15856" xr:uid="{00000000-0005-0000-0000-0000EF8D0000}"/>
    <cellStyle name="Финансовый 7 2 3 6 3 3" xfId="19839" xr:uid="{00000000-0005-0000-0000-0000F08D0000}"/>
    <cellStyle name="Финансовый 7 2 3 6 3 4" xfId="21714" xr:uid="{00000000-0005-0000-0000-0000F18D0000}"/>
    <cellStyle name="Финансовый 7 2 3 6 3 5" xfId="25607" xr:uid="{00000000-0005-0000-0000-0000F28D0000}"/>
    <cellStyle name="Финансовый 7 2 3 6 3 6" xfId="26362" xr:uid="{00000000-0005-0000-0000-0000F38D0000}"/>
    <cellStyle name="Финансовый 7 2 3 6 3 7" xfId="26611" xr:uid="{00000000-0005-0000-0000-0000F48D0000}"/>
    <cellStyle name="Финансовый 7 2 3 6 3 8" xfId="33012" xr:uid="{00000000-0005-0000-0000-0000F58D0000}"/>
    <cellStyle name="Финансовый 7 2 3 6 3 9" xfId="31835" xr:uid="{00000000-0005-0000-0000-0000F68D0000}"/>
    <cellStyle name="Финансовый 7 2 3 6 4" xfId="17796" xr:uid="{00000000-0005-0000-0000-0000F78D0000}"/>
    <cellStyle name="Финансовый 7 2 3 6 5" xfId="19108" xr:uid="{00000000-0005-0000-0000-0000F88D0000}"/>
    <cellStyle name="Финансовый 7 2 3 6 5 2" xfId="22428" xr:uid="{00000000-0005-0000-0000-0000F98D0000}"/>
    <cellStyle name="Финансовый 7 2 3 6 5 3" xfId="28251" xr:uid="{00000000-0005-0000-0000-0000FA8D0000}"/>
    <cellStyle name="Финансовый 7 2 3 6 5 4" xfId="29688" xr:uid="{00000000-0005-0000-0000-0000FB8D0000}"/>
    <cellStyle name="Финансовый 7 2 3 6 5 5" xfId="30994" xr:uid="{00000000-0005-0000-0000-0000FC8D0000}"/>
    <cellStyle name="Финансовый 7 2 3 6 5 6" xfId="34379" xr:uid="{00000000-0005-0000-0000-0000FD8D0000}"/>
    <cellStyle name="Финансовый 7 2 3 6 5 7" xfId="35715" xr:uid="{00000000-0005-0000-0000-0000FE8D0000}"/>
    <cellStyle name="Финансовый 7 2 3 7" xfId="12356" xr:uid="{00000000-0005-0000-0000-0000FF8D0000}"/>
    <cellStyle name="Финансовый 7 2 3 8" xfId="13846" xr:uid="{00000000-0005-0000-0000-0000008E0000}"/>
    <cellStyle name="Финансовый 7 2 3 9" xfId="14476" xr:uid="{00000000-0005-0000-0000-0000018E0000}"/>
    <cellStyle name="Финансовый 7 2 3 9 2" xfId="16504" xr:uid="{00000000-0005-0000-0000-0000028E0000}"/>
    <cellStyle name="Финансовый 7 2 3 9 3" xfId="20487" xr:uid="{00000000-0005-0000-0000-0000038E0000}"/>
    <cellStyle name="Финансовый 7 2 3 9 4" xfId="24435" xr:uid="{00000000-0005-0000-0000-0000048E0000}"/>
    <cellStyle name="Финансовый 7 2 3 9 5" xfId="22887" xr:uid="{00000000-0005-0000-0000-0000058E0000}"/>
    <cellStyle name="Финансовый 7 2 3 9 6" xfId="23756" xr:uid="{00000000-0005-0000-0000-0000068E0000}"/>
    <cellStyle name="Финансовый 7 2 3 9 7" xfId="25103" xr:uid="{00000000-0005-0000-0000-0000078E0000}"/>
    <cellStyle name="Финансовый 7 2 3 9 8" xfId="33660" xr:uid="{00000000-0005-0000-0000-0000088E0000}"/>
    <cellStyle name="Финансовый 7 2 3 9 9" xfId="32429" xr:uid="{00000000-0005-0000-0000-0000098E0000}"/>
    <cellStyle name="Финансовый 7 2 4" xfId="1241" xr:uid="{00000000-0005-0000-0000-00000A8E0000}"/>
    <cellStyle name="Финансовый 7 2 4 2" xfId="6249" xr:uid="{00000000-0005-0000-0000-00000B8E0000}"/>
    <cellStyle name="Финансовый 7 2 4 2 2" xfId="9898" xr:uid="{00000000-0005-0000-0000-00000C8E0000}"/>
    <cellStyle name="Финансовый 7 2 4 2 2 2" xfId="13495" xr:uid="{00000000-0005-0000-0000-00000D8E0000}"/>
    <cellStyle name="Финансовый 7 2 4 2 2 3" xfId="14827" xr:uid="{00000000-0005-0000-0000-00000E8E0000}"/>
    <cellStyle name="Финансовый 7 2 4 2 2 3 2" xfId="16153" xr:uid="{00000000-0005-0000-0000-00000F8E0000}"/>
    <cellStyle name="Финансовый 7 2 4 2 2 3 3" xfId="20136" xr:uid="{00000000-0005-0000-0000-0000108E0000}"/>
    <cellStyle name="Финансовый 7 2 4 2 2 3 4" xfId="21859" xr:uid="{00000000-0005-0000-0000-0000118E0000}"/>
    <cellStyle name="Финансовый 7 2 4 2 2 3 5" xfId="26309" xr:uid="{00000000-0005-0000-0000-0000128E0000}"/>
    <cellStyle name="Финансовый 7 2 4 2 2 3 6" xfId="25604" xr:uid="{00000000-0005-0000-0000-0000138E0000}"/>
    <cellStyle name="Финансовый 7 2 4 2 2 3 7" xfId="21703" xr:uid="{00000000-0005-0000-0000-0000148E0000}"/>
    <cellStyle name="Финансовый 7 2 4 2 2 3 8" xfId="33309" xr:uid="{00000000-0005-0000-0000-0000158E0000}"/>
    <cellStyle name="Финансовый 7 2 4 2 2 3 9" xfId="31970" xr:uid="{00000000-0005-0000-0000-0000168E0000}"/>
    <cellStyle name="Финансовый 7 2 4 2 2 4" xfId="17499" xr:uid="{00000000-0005-0000-0000-0000178E0000}"/>
    <cellStyle name="Финансовый 7 2 4 2 2 5" xfId="18811" xr:uid="{00000000-0005-0000-0000-0000188E0000}"/>
    <cellStyle name="Финансовый 7 2 4 2 2 5 2" xfId="25178" xr:uid="{00000000-0005-0000-0000-0000198E0000}"/>
    <cellStyle name="Финансовый 7 2 4 2 2 5 3" xfId="27954" xr:uid="{00000000-0005-0000-0000-00001A8E0000}"/>
    <cellStyle name="Финансовый 7 2 4 2 2 5 4" xfId="29391" xr:uid="{00000000-0005-0000-0000-00001B8E0000}"/>
    <cellStyle name="Финансовый 7 2 4 2 2 5 5" xfId="30697" xr:uid="{00000000-0005-0000-0000-00001C8E0000}"/>
    <cellStyle name="Финансовый 7 2 4 2 2 5 6" xfId="34676" xr:uid="{00000000-0005-0000-0000-00001D8E0000}"/>
    <cellStyle name="Финансовый 7 2 4 2 2 5 7" xfId="36012" xr:uid="{00000000-0005-0000-0000-00001E8E0000}"/>
    <cellStyle name="Финансовый 7 2 4 2 3" xfId="12771" xr:uid="{00000000-0005-0000-0000-00001F8E0000}"/>
    <cellStyle name="Финансовый 7 2 4 2 3 2" xfId="12861" xr:uid="{00000000-0005-0000-0000-0000208E0000}"/>
    <cellStyle name="Финансовый 7 2 4 2 3 3" xfId="15461" xr:uid="{00000000-0005-0000-0000-0000218E0000}"/>
    <cellStyle name="Финансовый 7 2 4 2 3 3 2" xfId="15519" xr:uid="{00000000-0005-0000-0000-0000228E0000}"/>
    <cellStyle name="Финансовый 7 2 4 2 3 3 3" xfId="19502" xr:uid="{00000000-0005-0000-0000-0000238E0000}"/>
    <cellStyle name="Финансовый 7 2 4 2 3 3 4" xfId="22462" xr:uid="{00000000-0005-0000-0000-0000248E0000}"/>
    <cellStyle name="Финансовый 7 2 4 2 3 3 5" xfId="26613" xr:uid="{00000000-0005-0000-0000-0000258E0000}"/>
    <cellStyle name="Финансовый 7 2 4 2 3 3 6" xfId="20816" xr:uid="{00000000-0005-0000-0000-0000268E0000}"/>
    <cellStyle name="Финансовый 7 2 4 2 3 3 7" xfId="25929" xr:uid="{00000000-0005-0000-0000-0000278E0000}"/>
    <cellStyle name="Финансовый 7 2 4 2 3 3 8" xfId="32675" xr:uid="{00000000-0005-0000-0000-0000288E0000}"/>
    <cellStyle name="Финансовый 7 2 4 2 3 3 9" xfId="32562" xr:uid="{00000000-0005-0000-0000-0000298E0000}"/>
    <cellStyle name="Финансовый 7 2 4 2 3 4" xfId="18133" xr:uid="{00000000-0005-0000-0000-00002A8E0000}"/>
    <cellStyle name="Финансовый 7 2 4 2 3 5" xfId="19445" xr:uid="{00000000-0005-0000-0000-00002B8E0000}"/>
    <cellStyle name="Финансовый 7 2 4 2 3 5 2" xfId="21825" xr:uid="{00000000-0005-0000-0000-00002C8E0000}"/>
    <cellStyle name="Финансовый 7 2 4 2 3 5 3" xfId="28588" xr:uid="{00000000-0005-0000-0000-00002D8E0000}"/>
    <cellStyle name="Финансовый 7 2 4 2 3 5 4" xfId="30025" xr:uid="{00000000-0005-0000-0000-00002E8E0000}"/>
    <cellStyle name="Финансовый 7 2 4 2 3 5 5" xfId="31331" xr:uid="{00000000-0005-0000-0000-00002F8E0000}"/>
    <cellStyle name="Финансовый 7 2 4 2 3 5 6" xfId="34042" xr:uid="{00000000-0005-0000-0000-0000308E0000}"/>
    <cellStyle name="Финансовый 7 2 4 2 3 5 7" xfId="35378" xr:uid="{00000000-0005-0000-0000-0000318E0000}"/>
    <cellStyle name="Финансовый 7 2 4 3" xfId="11126" xr:uid="{00000000-0005-0000-0000-0000328E0000}"/>
    <cellStyle name="Финансовый 7 2 4 3 2" xfId="13181" xr:uid="{00000000-0005-0000-0000-0000338E0000}"/>
    <cellStyle name="Финансовый 7 2 4 3 3" xfId="15141" xr:uid="{00000000-0005-0000-0000-0000348E0000}"/>
    <cellStyle name="Финансовый 7 2 4 3 3 2" xfId="15839" xr:uid="{00000000-0005-0000-0000-0000358E0000}"/>
    <cellStyle name="Финансовый 7 2 4 3 3 3" xfId="19822" xr:uid="{00000000-0005-0000-0000-0000368E0000}"/>
    <cellStyle name="Финансовый 7 2 4 3 3 4" xfId="22802" xr:uid="{00000000-0005-0000-0000-0000378E0000}"/>
    <cellStyle name="Финансовый 7 2 4 3 3 5" xfId="25312" xr:uid="{00000000-0005-0000-0000-0000388E0000}"/>
    <cellStyle name="Финансовый 7 2 4 3 3 6" xfId="26283" xr:uid="{00000000-0005-0000-0000-0000398E0000}"/>
    <cellStyle name="Финансовый 7 2 4 3 3 7" xfId="23810" xr:uid="{00000000-0005-0000-0000-00003A8E0000}"/>
    <cellStyle name="Финансовый 7 2 4 3 3 8" xfId="32995" xr:uid="{00000000-0005-0000-0000-00003B8E0000}"/>
    <cellStyle name="Финансовый 7 2 4 3 3 9" xfId="32459" xr:uid="{00000000-0005-0000-0000-00003C8E0000}"/>
    <cellStyle name="Финансовый 7 2 4 3 4" xfId="17813" xr:uid="{00000000-0005-0000-0000-00003D8E0000}"/>
    <cellStyle name="Финансовый 7 2 4 3 5" xfId="19125" xr:uid="{00000000-0005-0000-0000-00003E8E0000}"/>
    <cellStyle name="Финансовый 7 2 4 3 5 2" xfId="21863" xr:uid="{00000000-0005-0000-0000-00003F8E0000}"/>
    <cellStyle name="Финансовый 7 2 4 3 5 3" xfId="28268" xr:uid="{00000000-0005-0000-0000-0000408E0000}"/>
    <cellStyle name="Финансовый 7 2 4 3 5 4" xfId="29705" xr:uid="{00000000-0005-0000-0000-0000418E0000}"/>
    <cellStyle name="Финансовый 7 2 4 3 5 5" xfId="31011" xr:uid="{00000000-0005-0000-0000-0000428E0000}"/>
    <cellStyle name="Финансовый 7 2 4 3 5 6" xfId="34362" xr:uid="{00000000-0005-0000-0000-0000438E0000}"/>
    <cellStyle name="Финансовый 7 2 4 3 5 7" xfId="35698" xr:uid="{00000000-0005-0000-0000-0000448E0000}"/>
    <cellStyle name="Финансовый 7 2 4 4" xfId="12418" xr:uid="{00000000-0005-0000-0000-0000458E0000}"/>
    <cellStyle name="Финансовый 7 2 4 5" xfId="13829" xr:uid="{00000000-0005-0000-0000-0000468E0000}"/>
    <cellStyle name="Финансовый 7 2 4 6" xfId="14493" xr:uid="{00000000-0005-0000-0000-0000478E0000}"/>
    <cellStyle name="Финансовый 7 2 4 6 2" xfId="16487" xr:uid="{00000000-0005-0000-0000-0000488E0000}"/>
    <cellStyle name="Финансовый 7 2 4 6 3" xfId="20470" xr:uid="{00000000-0005-0000-0000-0000498E0000}"/>
    <cellStyle name="Финансовый 7 2 4 6 4" xfId="22253" xr:uid="{00000000-0005-0000-0000-00004A8E0000}"/>
    <cellStyle name="Финансовый 7 2 4 6 5" xfId="25252" xr:uid="{00000000-0005-0000-0000-00004B8E0000}"/>
    <cellStyle name="Финансовый 7 2 4 6 6" xfId="24941" xr:uid="{00000000-0005-0000-0000-00004C8E0000}"/>
    <cellStyle name="Финансовый 7 2 4 6 7" xfId="23920" xr:uid="{00000000-0005-0000-0000-00004D8E0000}"/>
    <cellStyle name="Финансовый 7 2 4 6 8" xfId="33643" xr:uid="{00000000-0005-0000-0000-00004E8E0000}"/>
    <cellStyle name="Финансовый 7 2 4 6 9" xfId="31709" xr:uid="{00000000-0005-0000-0000-00004F8E0000}"/>
    <cellStyle name="Финансовый 7 2 4 7" xfId="17165" xr:uid="{00000000-0005-0000-0000-0000508E0000}"/>
    <cellStyle name="Финансовый 7 2 4 8" xfId="18477" xr:uid="{00000000-0005-0000-0000-0000518E0000}"/>
    <cellStyle name="Финансовый 7 2 4 8 2" xfId="22051" xr:uid="{00000000-0005-0000-0000-0000528E0000}"/>
    <cellStyle name="Финансовый 7 2 4 8 3" xfId="27620" xr:uid="{00000000-0005-0000-0000-0000538E0000}"/>
    <cellStyle name="Финансовый 7 2 4 8 4" xfId="29057" xr:uid="{00000000-0005-0000-0000-0000548E0000}"/>
    <cellStyle name="Финансовый 7 2 4 8 5" xfId="30363" xr:uid="{00000000-0005-0000-0000-0000558E0000}"/>
    <cellStyle name="Финансовый 7 2 4 8 6" xfId="35010" xr:uid="{00000000-0005-0000-0000-0000568E0000}"/>
    <cellStyle name="Финансовый 7 2 4 8 7" xfId="36346" xr:uid="{00000000-0005-0000-0000-0000578E0000}"/>
    <cellStyle name="Финансовый 7 2 5" xfId="1261" xr:uid="{00000000-0005-0000-0000-0000588E0000}"/>
    <cellStyle name="Финансовый 7 2 5 2" xfId="6262" xr:uid="{00000000-0005-0000-0000-0000598E0000}"/>
    <cellStyle name="Финансовый 7 2 5 2 2" xfId="9918" xr:uid="{00000000-0005-0000-0000-00005A8E0000}"/>
    <cellStyle name="Финансовый 7 2 5 2 2 2" xfId="13482" xr:uid="{00000000-0005-0000-0000-00005B8E0000}"/>
    <cellStyle name="Финансовый 7 2 5 2 2 3" xfId="14840" xr:uid="{00000000-0005-0000-0000-00005C8E0000}"/>
    <cellStyle name="Финансовый 7 2 5 2 2 3 2" xfId="16140" xr:uid="{00000000-0005-0000-0000-00005D8E0000}"/>
    <cellStyle name="Финансовый 7 2 5 2 2 3 3" xfId="20123" xr:uid="{00000000-0005-0000-0000-00005E8E0000}"/>
    <cellStyle name="Финансовый 7 2 5 2 2 3 4" xfId="23132" xr:uid="{00000000-0005-0000-0000-00005F8E0000}"/>
    <cellStyle name="Финансовый 7 2 5 2 2 3 5" xfId="26486" xr:uid="{00000000-0005-0000-0000-0000608E0000}"/>
    <cellStyle name="Финансовый 7 2 5 2 2 3 6" xfId="21432" xr:uid="{00000000-0005-0000-0000-0000618E0000}"/>
    <cellStyle name="Финансовый 7 2 5 2 2 3 7" xfId="26240" xr:uid="{00000000-0005-0000-0000-0000628E0000}"/>
    <cellStyle name="Финансовый 7 2 5 2 2 3 8" xfId="33296" xr:uid="{00000000-0005-0000-0000-0000638E0000}"/>
    <cellStyle name="Финансовый 7 2 5 2 2 3 9" xfId="31571" xr:uid="{00000000-0005-0000-0000-0000648E0000}"/>
    <cellStyle name="Финансовый 7 2 5 2 2 4" xfId="17512" xr:uid="{00000000-0005-0000-0000-0000658E0000}"/>
    <cellStyle name="Финансовый 7 2 5 2 2 5" xfId="18824" xr:uid="{00000000-0005-0000-0000-0000668E0000}"/>
    <cellStyle name="Финансовый 7 2 5 2 2 5 2" xfId="20994" xr:uid="{00000000-0005-0000-0000-0000678E0000}"/>
    <cellStyle name="Финансовый 7 2 5 2 2 5 3" xfId="27967" xr:uid="{00000000-0005-0000-0000-0000688E0000}"/>
    <cellStyle name="Финансовый 7 2 5 2 2 5 4" xfId="29404" xr:uid="{00000000-0005-0000-0000-0000698E0000}"/>
    <cellStyle name="Финансовый 7 2 5 2 2 5 5" xfId="30710" xr:uid="{00000000-0005-0000-0000-00006A8E0000}"/>
    <cellStyle name="Финансовый 7 2 5 2 2 5 6" xfId="34663" xr:uid="{00000000-0005-0000-0000-00006B8E0000}"/>
    <cellStyle name="Финансовый 7 2 5 2 2 5 7" xfId="35999" xr:uid="{00000000-0005-0000-0000-00006C8E0000}"/>
    <cellStyle name="Финансовый 7 2 5 2 3" xfId="12784" xr:uid="{00000000-0005-0000-0000-00006D8E0000}"/>
    <cellStyle name="Финансовый 7 2 5 2 3 2" xfId="12848" xr:uid="{00000000-0005-0000-0000-00006E8E0000}"/>
    <cellStyle name="Финансовый 7 2 5 2 3 3" xfId="15474" xr:uid="{00000000-0005-0000-0000-00006F8E0000}"/>
    <cellStyle name="Финансовый 7 2 5 2 3 3 2" xfId="15506" xr:uid="{00000000-0005-0000-0000-0000708E0000}"/>
    <cellStyle name="Финансовый 7 2 5 2 3 3 3" xfId="19489" xr:uid="{00000000-0005-0000-0000-0000718E0000}"/>
    <cellStyle name="Финансовый 7 2 5 2 3 3 4" xfId="22672" xr:uid="{00000000-0005-0000-0000-0000728E0000}"/>
    <cellStyle name="Финансовый 7 2 5 2 3 3 5" xfId="25891" xr:uid="{00000000-0005-0000-0000-0000738E0000}"/>
    <cellStyle name="Финансовый 7 2 5 2 3 3 6" xfId="22732" xr:uid="{00000000-0005-0000-0000-0000748E0000}"/>
    <cellStyle name="Финансовый 7 2 5 2 3 3 7" xfId="28737" xr:uid="{00000000-0005-0000-0000-0000758E0000}"/>
    <cellStyle name="Финансовый 7 2 5 2 3 3 8" xfId="32662" xr:uid="{00000000-0005-0000-0000-0000768E0000}"/>
    <cellStyle name="Финансовый 7 2 5 2 3 3 9" xfId="31575" xr:uid="{00000000-0005-0000-0000-0000778E0000}"/>
    <cellStyle name="Финансовый 7 2 5 2 3 4" xfId="18146" xr:uid="{00000000-0005-0000-0000-0000788E0000}"/>
    <cellStyle name="Финансовый 7 2 5 2 3 5" xfId="19458" xr:uid="{00000000-0005-0000-0000-0000798E0000}"/>
    <cellStyle name="Финансовый 7 2 5 2 3 5 2" xfId="23021" xr:uid="{00000000-0005-0000-0000-00007A8E0000}"/>
    <cellStyle name="Финансовый 7 2 5 2 3 5 3" xfId="28601" xr:uid="{00000000-0005-0000-0000-00007B8E0000}"/>
    <cellStyle name="Финансовый 7 2 5 2 3 5 4" xfId="30038" xr:uid="{00000000-0005-0000-0000-00007C8E0000}"/>
    <cellStyle name="Финансовый 7 2 5 2 3 5 5" xfId="31344" xr:uid="{00000000-0005-0000-0000-00007D8E0000}"/>
    <cellStyle name="Финансовый 7 2 5 2 3 5 6" xfId="34029" xr:uid="{00000000-0005-0000-0000-00007E8E0000}"/>
    <cellStyle name="Финансовый 7 2 5 2 3 5 7" xfId="35365" xr:uid="{00000000-0005-0000-0000-00007F8E0000}"/>
    <cellStyle name="Финансовый 7 2 5 3" xfId="11146" xr:uid="{00000000-0005-0000-0000-0000808E0000}"/>
    <cellStyle name="Финансовый 7 2 5 3 2" xfId="13168" xr:uid="{00000000-0005-0000-0000-0000818E0000}"/>
    <cellStyle name="Финансовый 7 2 5 3 3" xfId="15154" xr:uid="{00000000-0005-0000-0000-0000828E0000}"/>
    <cellStyle name="Финансовый 7 2 5 3 3 2" xfId="15826" xr:uid="{00000000-0005-0000-0000-0000838E0000}"/>
    <cellStyle name="Финансовый 7 2 5 3 3 3" xfId="19809" xr:uid="{00000000-0005-0000-0000-0000848E0000}"/>
    <cellStyle name="Финансовый 7 2 5 3 3 4" xfId="23581" xr:uid="{00000000-0005-0000-0000-0000858E0000}"/>
    <cellStyle name="Финансовый 7 2 5 3 3 5" xfId="20847" xr:uid="{00000000-0005-0000-0000-0000868E0000}"/>
    <cellStyle name="Финансовый 7 2 5 3 3 6" xfId="24225" xr:uid="{00000000-0005-0000-0000-0000878E0000}"/>
    <cellStyle name="Финансовый 7 2 5 3 3 7" xfId="26115" xr:uid="{00000000-0005-0000-0000-0000888E0000}"/>
    <cellStyle name="Финансовый 7 2 5 3 3 8" xfId="32982" xr:uid="{00000000-0005-0000-0000-0000898E0000}"/>
    <cellStyle name="Финансовый 7 2 5 3 3 9" xfId="31561" xr:uid="{00000000-0005-0000-0000-00008A8E0000}"/>
    <cellStyle name="Финансовый 7 2 5 3 4" xfId="17826" xr:uid="{00000000-0005-0000-0000-00008B8E0000}"/>
    <cellStyle name="Финансовый 7 2 5 3 5" xfId="19138" xr:uid="{00000000-0005-0000-0000-00008C8E0000}"/>
    <cellStyle name="Финансовый 7 2 5 3 5 2" xfId="23538" xr:uid="{00000000-0005-0000-0000-00008D8E0000}"/>
    <cellStyle name="Финансовый 7 2 5 3 5 3" xfId="28281" xr:uid="{00000000-0005-0000-0000-00008E8E0000}"/>
    <cellStyle name="Финансовый 7 2 5 3 5 4" xfId="29718" xr:uid="{00000000-0005-0000-0000-00008F8E0000}"/>
    <cellStyle name="Финансовый 7 2 5 3 5 5" xfId="31024" xr:uid="{00000000-0005-0000-0000-0000908E0000}"/>
    <cellStyle name="Финансовый 7 2 5 3 5 6" xfId="34349" xr:uid="{00000000-0005-0000-0000-0000918E0000}"/>
    <cellStyle name="Финансовый 7 2 5 3 5 7" xfId="35685" xr:uid="{00000000-0005-0000-0000-0000928E0000}"/>
    <cellStyle name="Финансовый 7 2 5 4" xfId="12431" xr:uid="{00000000-0005-0000-0000-0000938E0000}"/>
    <cellStyle name="Финансовый 7 2 5 5" xfId="13816" xr:uid="{00000000-0005-0000-0000-0000948E0000}"/>
    <cellStyle name="Финансовый 7 2 5 6" xfId="14506" xr:uid="{00000000-0005-0000-0000-0000958E0000}"/>
    <cellStyle name="Финансовый 7 2 5 6 2" xfId="16474" xr:uid="{00000000-0005-0000-0000-0000968E0000}"/>
    <cellStyle name="Финансовый 7 2 5 6 3" xfId="20457" xr:uid="{00000000-0005-0000-0000-0000978E0000}"/>
    <cellStyle name="Финансовый 7 2 5 6 4" xfId="24371" xr:uid="{00000000-0005-0000-0000-0000988E0000}"/>
    <cellStyle name="Финансовый 7 2 5 6 5" xfId="27187" xr:uid="{00000000-0005-0000-0000-0000998E0000}"/>
    <cellStyle name="Финансовый 7 2 5 6 6" xfId="26877" xr:uid="{00000000-0005-0000-0000-00009A8E0000}"/>
    <cellStyle name="Финансовый 7 2 5 6 7" xfId="21350" xr:uid="{00000000-0005-0000-0000-00009B8E0000}"/>
    <cellStyle name="Финансовый 7 2 5 6 8" xfId="33630" xr:uid="{00000000-0005-0000-0000-00009C8E0000}"/>
    <cellStyle name="Финансовый 7 2 5 6 9" xfId="31976" xr:uid="{00000000-0005-0000-0000-00009D8E0000}"/>
    <cellStyle name="Финансовый 7 2 5 7" xfId="17178" xr:uid="{00000000-0005-0000-0000-00009E8E0000}"/>
    <cellStyle name="Финансовый 7 2 5 8" xfId="18490" xr:uid="{00000000-0005-0000-0000-00009F8E0000}"/>
    <cellStyle name="Финансовый 7 2 5 8 2" xfId="21587" xr:uid="{00000000-0005-0000-0000-0000A08E0000}"/>
    <cellStyle name="Финансовый 7 2 5 8 3" xfId="27633" xr:uid="{00000000-0005-0000-0000-0000A18E0000}"/>
    <cellStyle name="Финансовый 7 2 5 8 4" xfId="29070" xr:uid="{00000000-0005-0000-0000-0000A28E0000}"/>
    <cellStyle name="Финансовый 7 2 5 8 5" xfId="30376" xr:uid="{00000000-0005-0000-0000-0000A38E0000}"/>
    <cellStyle name="Финансовый 7 2 5 8 6" xfId="34997" xr:uid="{00000000-0005-0000-0000-0000A48E0000}"/>
    <cellStyle name="Финансовый 7 2 5 8 7" xfId="36333" xr:uid="{00000000-0005-0000-0000-0000A58E0000}"/>
    <cellStyle name="Финансовый 7 2 6" xfId="9006" xr:uid="{00000000-0005-0000-0000-0000A68E0000}"/>
    <cellStyle name="Финансовый 7 2 7" xfId="10501" xr:uid="{00000000-0005-0000-0000-0000A78E0000}"/>
    <cellStyle name="Финансовый 7 3" xfId="1153" xr:uid="{00000000-0005-0000-0000-0000A88E0000}"/>
    <cellStyle name="Финансовый 7 3 2" xfId="6190" xr:uid="{00000000-0005-0000-0000-0000A98E0000}"/>
    <cellStyle name="Финансовый 7 3 2 2" xfId="9814" xr:uid="{00000000-0005-0000-0000-0000AA8E0000}"/>
    <cellStyle name="Финансовый 7 3 2 2 2" xfId="13511" xr:uid="{00000000-0005-0000-0000-0000AB8E0000}"/>
    <cellStyle name="Финансовый 7 3 2 2 3" xfId="14811" xr:uid="{00000000-0005-0000-0000-0000AC8E0000}"/>
    <cellStyle name="Финансовый 7 3 2 2 3 2" xfId="16169" xr:uid="{00000000-0005-0000-0000-0000AD8E0000}"/>
    <cellStyle name="Финансовый 7 3 2 2 3 3" xfId="20152" xr:uid="{00000000-0005-0000-0000-0000AE8E0000}"/>
    <cellStyle name="Финансовый 7 3 2 2 3 4" xfId="22364" xr:uid="{00000000-0005-0000-0000-0000AF8E0000}"/>
    <cellStyle name="Финансовый 7 3 2 2 3 5" xfId="26958" xr:uid="{00000000-0005-0000-0000-0000B08E0000}"/>
    <cellStyle name="Финансовый 7 3 2 2 3 6" xfId="20991" xr:uid="{00000000-0005-0000-0000-0000B18E0000}"/>
    <cellStyle name="Финансовый 7 3 2 2 3 7" xfId="26304" xr:uid="{00000000-0005-0000-0000-0000B28E0000}"/>
    <cellStyle name="Финансовый 7 3 2 2 3 8" xfId="33325" xr:uid="{00000000-0005-0000-0000-0000B38E0000}"/>
    <cellStyle name="Финансовый 7 3 2 2 3 9" xfId="31657" xr:uid="{00000000-0005-0000-0000-0000B48E0000}"/>
    <cellStyle name="Финансовый 7 3 2 2 4" xfId="17483" xr:uid="{00000000-0005-0000-0000-0000B58E0000}"/>
    <cellStyle name="Финансовый 7 3 2 2 5" xfId="18795" xr:uid="{00000000-0005-0000-0000-0000B68E0000}"/>
    <cellStyle name="Финансовый 7 3 2 2 5 2" xfId="21937" xr:uid="{00000000-0005-0000-0000-0000B78E0000}"/>
    <cellStyle name="Финансовый 7 3 2 2 5 3" xfId="27938" xr:uid="{00000000-0005-0000-0000-0000B88E0000}"/>
    <cellStyle name="Финансовый 7 3 2 2 5 4" xfId="29375" xr:uid="{00000000-0005-0000-0000-0000B98E0000}"/>
    <cellStyle name="Финансовый 7 3 2 2 5 5" xfId="30681" xr:uid="{00000000-0005-0000-0000-0000BA8E0000}"/>
    <cellStyle name="Финансовый 7 3 2 2 5 6" xfId="34692" xr:uid="{00000000-0005-0000-0000-0000BB8E0000}"/>
    <cellStyle name="Финансовый 7 3 2 2 5 7" xfId="36028" xr:uid="{00000000-0005-0000-0000-0000BC8E0000}"/>
    <cellStyle name="Финансовый 7 3 2 3" xfId="12758" xr:uid="{00000000-0005-0000-0000-0000BD8E0000}"/>
    <cellStyle name="Финансовый 7 3 2 3 2" xfId="12874" xr:uid="{00000000-0005-0000-0000-0000BE8E0000}"/>
    <cellStyle name="Финансовый 7 3 2 3 3" xfId="15448" xr:uid="{00000000-0005-0000-0000-0000BF8E0000}"/>
    <cellStyle name="Финансовый 7 3 2 3 3 2" xfId="15532" xr:uid="{00000000-0005-0000-0000-0000C08E0000}"/>
    <cellStyle name="Финансовый 7 3 2 3 3 3" xfId="19515" xr:uid="{00000000-0005-0000-0000-0000C18E0000}"/>
    <cellStyle name="Финансовый 7 3 2 3 3 4" xfId="23650" xr:uid="{00000000-0005-0000-0000-0000C28E0000}"/>
    <cellStyle name="Финансовый 7 3 2 3 3 5" xfId="26502" xr:uid="{00000000-0005-0000-0000-0000C38E0000}"/>
    <cellStyle name="Финансовый 7 3 2 3 3 6" xfId="23705" xr:uid="{00000000-0005-0000-0000-0000C48E0000}"/>
    <cellStyle name="Финансовый 7 3 2 3 3 7" xfId="25742" xr:uid="{00000000-0005-0000-0000-0000C58E0000}"/>
    <cellStyle name="Финансовый 7 3 2 3 3 8" xfId="32688" xr:uid="{00000000-0005-0000-0000-0000C68E0000}"/>
    <cellStyle name="Финансовый 7 3 2 3 3 9" xfId="31410" xr:uid="{00000000-0005-0000-0000-0000C78E0000}"/>
    <cellStyle name="Финансовый 7 3 2 3 4" xfId="18120" xr:uid="{00000000-0005-0000-0000-0000C88E0000}"/>
    <cellStyle name="Финансовый 7 3 2 3 5" xfId="19432" xr:uid="{00000000-0005-0000-0000-0000C98E0000}"/>
    <cellStyle name="Финансовый 7 3 2 3 5 2" xfId="23979" xr:uid="{00000000-0005-0000-0000-0000CA8E0000}"/>
    <cellStyle name="Финансовый 7 3 2 3 5 3" xfId="28575" xr:uid="{00000000-0005-0000-0000-0000CB8E0000}"/>
    <cellStyle name="Финансовый 7 3 2 3 5 4" xfId="30012" xr:uid="{00000000-0005-0000-0000-0000CC8E0000}"/>
    <cellStyle name="Финансовый 7 3 2 3 5 5" xfId="31318" xr:uid="{00000000-0005-0000-0000-0000CD8E0000}"/>
    <cellStyle name="Финансовый 7 3 2 3 5 6" xfId="34055" xr:uid="{00000000-0005-0000-0000-0000CE8E0000}"/>
    <cellStyle name="Финансовый 7 3 2 3 5 7" xfId="35391" xr:uid="{00000000-0005-0000-0000-0000CF8E0000}"/>
    <cellStyle name="Финансовый 7 3 3" xfId="11044" xr:uid="{00000000-0005-0000-0000-0000D08E0000}"/>
    <cellStyle name="Финансовый 7 3 3 2" xfId="13195" xr:uid="{00000000-0005-0000-0000-0000D18E0000}"/>
    <cellStyle name="Финансовый 7 3 3 3" xfId="15127" xr:uid="{00000000-0005-0000-0000-0000D28E0000}"/>
    <cellStyle name="Финансовый 7 3 3 3 2" xfId="15853" xr:uid="{00000000-0005-0000-0000-0000D38E0000}"/>
    <cellStyle name="Финансовый 7 3 3 3 3" xfId="19836" xr:uid="{00000000-0005-0000-0000-0000D48E0000}"/>
    <cellStyle name="Финансовый 7 3 3 3 4" xfId="25056" xr:uid="{00000000-0005-0000-0000-0000D58E0000}"/>
    <cellStyle name="Финансовый 7 3 3 3 5" xfId="26183" xr:uid="{00000000-0005-0000-0000-0000D68E0000}"/>
    <cellStyle name="Финансовый 7 3 3 3 6" xfId="23536" xr:uid="{00000000-0005-0000-0000-0000D78E0000}"/>
    <cellStyle name="Финансовый 7 3 3 3 7" xfId="23114" xr:uid="{00000000-0005-0000-0000-0000D88E0000}"/>
    <cellStyle name="Финансовый 7 3 3 3 8" xfId="33009" xr:uid="{00000000-0005-0000-0000-0000D98E0000}"/>
    <cellStyle name="Финансовый 7 3 3 3 9" xfId="31911" xr:uid="{00000000-0005-0000-0000-0000DA8E0000}"/>
    <cellStyle name="Финансовый 7 3 3 4" xfId="17799" xr:uid="{00000000-0005-0000-0000-0000DB8E0000}"/>
    <cellStyle name="Финансовый 7 3 3 5" xfId="19111" xr:uid="{00000000-0005-0000-0000-0000DC8E0000}"/>
    <cellStyle name="Финансовый 7 3 3 5 2" xfId="22118" xr:uid="{00000000-0005-0000-0000-0000DD8E0000}"/>
    <cellStyle name="Финансовый 7 3 3 5 3" xfId="28254" xr:uid="{00000000-0005-0000-0000-0000DE8E0000}"/>
    <cellStyle name="Финансовый 7 3 3 5 4" xfId="29691" xr:uid="{00000000-0005-0000-0000-0000DF8E0000}"/>
    <cellStyle name="Финансовый 7 3 3 5 5" xfId="30997" xr:uid="{00000000-0005-0000-0000-0000E08E0000}"/>
    <cellStyle name="Финансовый 7 3 3 5 6" xfId="34376" xr:uid="{00000000-0005-0000-0000-0000E18E0000}"/>
    <cellStyle name="Финансовый 7 3 3 5 7" xfId="35712" xr:uid="{00000000-0005-0000-0000-0000E28E0000}"/>
    <cellStyle name="Финансовый 7 3 4" xfId="12359" xr:uid="{00000000-0005-0000-0000-0000E38E0000}"/>
    <cellStyle name="Финансовый 7 3 5" xfId="13843" xr:uid="{00000000-0005-0000-0000-0000E48E0000}"/>
    <cellStyle name="Финансовый 7 3 6" xfId="14479" xr:uid="{00000000-0005-0000-0000-0000E58E0000}"/>
    <cellStyle name="Финансовый 7 3 6 2" xfId="16501" xr:uid="{00000000-0005-0000-0000-0000E68E0000}"/>
    <cellStyle name="Финансовый 7 3 6 3" xfId="20484" xr:uid="{00000000-0005-0000-0000-0000E78E0000}"/>
    <cellStyle name="Финансовый 7 3 6 4" xfId="23661" xr:uid="{00000000-0005-0000-0000-0000E88E0000}"/>
    <cellStyle name="Финансовый 7 3 6 5" xfId="21715" xr:uid="{00000000-0005-0000-0000-0000E98E0000}"/>
    <cellStyle name="Финансовый 7 3 6 6" xfId="24363" xr:uid="{00000000-0005-0000-0000-0000EA8E0000}"/>
    <cellStyle name="Финансовый 7 3 6 7" xfId="22458" xr:uid="{00000000-0005-0000-0000-0000EB8E0000}"/>
    <cellStyle name="Финансовый 7 3 6 8" xfId="33657" xr:uid="{00000000-0005-0000-0000-0000EC8E0000}"/>
    <cellStyle name="Финансовый 7 3 6 9" xfId="32641" xr:uid="{00000000-0005-0000-0000-0000ED8E0000}"/>
    <cellStyle name="Финансовый 7 3 7" xfId="17151" xr:uid="{00000000-0005-0000-0000-0000EE8E0000}"/>
    <cellStyle name="Финансовый 7 3 8" xfId="18463" xr:uid="{00000000-0005-0000-0000-0000EF8E0000}"/>
    <cellStyle name="Финансовый 7 3 8 2" xfId="22971" xr:uid="{00000000-0005-0000-0000-0000F08E0000}"/>
    <cellStyle name="Финансовый 7 3 8 3" xfId="27606" xr:uid="{00000000-0005-0000-0000-0000F18E0000}"/>
    <cellStyle name="Финансовый 7 3 8 4" xfId="29043" xr:uid="{00000000-0005-0000-0000-0000F28E0000}"/>
    <cellStyle name="Финансовый 7 3 8 5" xfId="30349" xr:uid="{00000000-0005-0000-0000-0000F38E0000}"/>
    <cellStyle name="Финансовый 7 3 8 6" xfId="35024" xr:uid="{00000000-0005-0000-0000-0000F48E0000}"/>
    <cellStyle name="Финансовый 7 3 8 7" xfId="36360" xr:uid="{00000000-0005-0000-0000-0000F58E0000}"/>
    <cellStyle name="Финансовый 7 4" xfId="1340" xr:uid="{00000000-0005-0000-0000-0000F68E0000}"/>
    <cellStyle name="Финансовый 7 4 2" xfId="8736" xr:uid="{00000000-0005-0000-0000-0000F78E0000}"/>
    <cellStyle name="Финансовый 7 4 2 2" xfId="13612" xr:uid="{00000000-0005-0000-0000-0000F88E0000}"/>
    <cellStyle name="Финансовый 7 4 2 3" xfId="14710" xr:uid="{00000000-0005-0000-0000-0000F98E0000}"/>
    <cellStyle name="Финансовый 7 4 2 3 2" xfId="16270" xr:uid="{00000000-0005-0000-0000-0000FA8E0000}"/>
    <cellStyle name="Финансовый 7 4 2 3 3" xfId="20253" xr:uid="{00000000-0005-0000-0000-0000FB8E0000}"/>
    <cellStyle name="Финансовый 7 4 2 3 4" xfId="21067" xr:uid="{00000000-0005-0000-0000-0000FC8E0000}"/>
    <cellStyle name="Финансовый 7 4 2 3 5" xfId="24662" xr:uid="{00000000-0005-0000-0000-0000FD8E0000}"/>
    <cellStyle name="Финансовый 7 4 2 3 6" xfId="26569" xr:uid="{00000000-0005-0000-0000-0000FE8E0000}"/>
    <cellStyle name="Финансовый 7 4 2 3 7" xfId="22856" xr:uid="{00000000-0005-0000-0000-0000FF8E0000}"/>
    <cellStyle name="Финансовый 7 4 2 3 8" xfId="33426" xr:uid="{00000000-0005-0000-0000-0000008F0000}"/>
    <cellStyle name="Финансовый 7 4 2 3 9" xfId="32272" xr:uid="{00000000-0005-0000-0000-0000018F0000}"/>
    <cellStyle name="Финансовый 7 4 2 4" xfId="17382" xr:uid="{00000000-0005-0000-0000-0000028F0000}"/>
    <cellStyle name="Финансовый 7 4 2 5" xfId="18694" xr:uid="{00000000-0005-0000-0000-0000038F0000}"/>
    <cellStyle name="Финансовый 7 4 2 5 2" xfId="20958" xr:uid="{00000000-0005-0000-0000-0000048F0000}"/>
    <cellStyle name="Финансовый 7 4 2 5 3" xfId="27837" xr:uid="{00000000-0005-0000-0000-0000058F0000}"/>
    <cellStyle name="Финансовый 7 4 2 5 4" xfId="29274" xr:uid="{00000000-0005-0000-0000-0000068F0000}"/>
    <cellStyle name="Финансовый 7 4 2 5 5" xfId="30580" xr:uid="{00000000-0005-0000-0000-0000078F0000}"/>
    <cellStyle name="Финансовый 7 4 2 5 6" xfId="34793" xr:uid="{00000000-0005-0000-0000-0000088F0000}"/>
    <cellStyle name="Финансовый 7 4 2 5 7" xfId="36129" xr:uid="{00000000-0005-0000-0000-0000098F0000}"/>
    <cellStyle name="Финансовый 7 4 3" xfId="12668" xr:uid="{00000000-0005-0000-0000-00000A8F0000}"/>
    <cellStyle name="Финансовый 7 4 3 2" xfId="12964" xr:uid="{00000000-0005-0000-0000-00000B8F0000}"/>
    <cellStyle name="Финансовый 7 4 3 3" xfId="15358" xr:uid="{00000000-0005-0000-0000-00000C8F0000}"/>
    <cellStyle name="Финансовый 7 4 3 3 2" xfId="15622" xr:uid="{00000000-0005-0000-0000-00000D8F0000}"/>
    <cellStyle name="Финансовый 7 4 3 3 3" xfId="19605" xr:uid="{00000000-0005-0000-0000-00000E8F0000}"/>
    <cellStyle name="Финансовый 7 4 3 3 4" xfId="24633" xr:uid="{00000000-0005-0000-0000-00000F8F0000}"/>
    <cellStyle name="Финансовый 7 4 3 3 5" xfId="25749" xr:uid="{00000000-0005-0000-0000-0000108F0000}"/>
    <cellStyle name="Финансовый 7 4 3 3 6" xfId="21851" xr:uid="{00000000-0005-0000-0000-0000118F0000}"/>
    <cellStyle name="Финансовый 7 4 3 3 7" xfId="28627" xr:uid="{00000000-0005-0000-0000-0000128F0000}"/>
    <cellStyle name="Финансовый 7 4 3 3 8" xfId="32778" xr:uid="{00000000-0005-0000-0000-0000138F0000}"/>
    <cellStyle name="Финансовый 7 4 3 3 9" xfId="31891" xr:uid="{00000000-0005-0000-0000-0000148F0000}"/>
    <cellStyle name="Финансовый 7 4 3 4" xfId="18030" xr:uid="{00000000-0005-0000-0000-0000158F0000}"/>
    <cellStyle name="Финансовый 7 4 3 5" xfId="19342" xr:uid="{00000000-0005-0000-0000-0000168F0000}"/>
    <cellStyle name="Финансовый 7 4 3 5 2" xfId="21643" xr:uid="{00000000-0005-0000-0000-0000178F0000}"/>
    <cellStyle name="Финансовый 7 4 3 5 3" xfId="28485" xr:uid="{00000000-0005-0000-0000-0000188F0000}"/>
    <cellStyle name="Финансовый 7 4 3 5 4" xfId="29922" xr:uid="{00000000-0005-0000-0000-0000198F0000}"/>
    <cellStyle name="Финансовый 7 4 3 5 5" xfId="31228" xr:uid="{00000000-0005-0000-0000-00001A8F0000}"/>
    <cellStyle name="Финансовый 7 4 3 5 6" xfId="34145" xr:uid="{00000000-0005-0000-0000-00001B8F0000}"/>
    <cellStyle name="Финансовый 7 4 3 5 7" xfId="35481" xr:uid="{00000000-0005-0000-0000-00001C8F0000}"/>
    <cellStyle name="Финансовый 7 5" xfId="10157" xr:uid="{00000000-0005-0000-0000-00001D8F0000}"/>
    <cellStyle name="Финансовый 7 5 2" xfId="13264" xr:uid="{00000000-0005-0000-0000-00001E8F0000}"/>
    <cellStyle name="Финансовый 7 5 3" xfId="15058" xr:uid="{00000000-0005-0000-0000-00001F8F0000}"/>
    <cellStyle name="Финансовый 7 5 3 2" xfId="15922" xr:uid="{00000000-0005-0000-0000-0000208F0000}"/>
    <cellStyle name="Финансовый 7 5 3 3" xfId="19905" xr:uid="{00000000-0005-0000-0000-0000218F0000}"/>
    <cellStyle name="Финансовый 7 5 3 4" xfId="22729" xr:uid="{00000000-0005-0000-0000-0000228F0000}"/>
    <cellStyle name="Финансовый 7 5 3 5" xfId="26562" xr:uid="{00000000-0005-0000-0000-0000238F0000}"/>
    <cellStyle name="Финансовый 7 5 3 6" xfId="27257" xr:uid="{00000000-0005-0000-0000-0000248F0000}"/>
    <cellStyle name="Финансовый 7 5 3 7" xfId="20944" xr:uid="{00000000-0005-0000-0000-0000258F0000}"/>
    <cellStyle name="Финансовый 7 5 3 8" xfId="33078" xr:uid="{00000000-0005-0000-0000-0000268F0000}"/>
    <cellStyle name="Финансовый 7 5 3 9" xfId="32038" xr:uid="{00000000-0005-0000-0000-0000278F0000}"/>
    <cellStyle name="Финансовый 7 5 4" xfId="17730" xr:uid="{00000000-0005-0000-0000-0000288F0000}"/>
    <cellStyle name="Финансовый 7 5 5" xfId="19042" xr:uid="{00000000-0005-0000-0000-0000298F0000}"/>
    <cellStyle name="Финансовый 7 5 5 2" xfId="23399" xr:uid="{00000000-0005-0000-0000-00002A8F0000}"/>
    <cellStyle name="Финансовый 7 5 5 3" xfId="28185" xr:uid="{00000000-0005-0000-0000-00002B8F0000}"/>
    <cellStyle name="Финансовый 7 5 5 4" xfId="29622" xr:uid="{00000000-0005-0000-0000-00002C8F0000}"/>
    <cellStyle name="Финансовый 7 5 5 5" xfId="30928" xr:uid="{00000000-0005-0000-0000-00002D8F0000}"/>
    <cellStyle name="Финансовый 7 5 5 6" xfId="34445" xr:uid="{00000000-0005-0000-0000-00002E8F0000}"/>
    <cellStyle name="Финансовый 7 5 5 7" xfId="35781" xr:uid="{00000000-0005-0000-0000-00002F8F0000}"/>
    <cellStyle name="Финансовый 7 6" xfId="11225" xr:uid="{00000000-0005-0000-0000-0000308F0000}"/>
    <cellStyle name="Финансовый 7 7" xfId="13912" xr:uid="{00000000-0005-0000-0000-0000318F0000}"/>
    <cellStyle name="Финансовый 7 8" xfId="14410" xr:uid="{00000000-0005-0000-0000-0000328F0000}"/>
    <cellStyle name="Финансовый 7 8 2" xfId="16570" xr:uid="{00000000-0005-0000-0000-0000338F0000}"/>
    <cellStyle name="Финансовый 7 8 3" xfId="20553" xr:uid="{00000000-0005-0000-0000-0000348F0000}"/>
    <cellStyle name="Финансовый 7 8 4" xfId="24030" xr:uid="{00000000-0005-0000-0000-0000358F0000}"/>
    <cellStyle name="Финансовый 7 8 5" xfId="23644" xr:uid="{00000000-0005-0000-0000-0000368F0000}"/>
    <cellStyle name="Финансовый 7 8 6" xfId="26420" xr:uid="{00000000-0005-0000-0000-0000378F0000}"/>
    <cellStyle name="Финансовый 7 8 7" xfId="21286" xr:uid="{00000000-0005-0000-0000-0000388F0000}"/>
    <cellStyle name="Финансовый 7 8 8" xfId="33726" xr:uid="{00000000-0005-0000-0000-0000398F0000}"/>
    <cellStyle name="Финансовый 7 8 9" xfId="32004" xr:uid="{00000000-0005-0000-0000-00003A8F0000}"/>
    <cellStyle name="Финансовый 7 9" xfId="17082" xr:uid="{00000000-0005-0000-0000-00003B8F0000}"/>
  </cellStyles>
  <dxfs count="3">
    <dxf>
      <fill>
        <patternFill>
          <bgColor theme="0" tint="-4.9989318521683403E-2"/>
        </patternFill>
      </fill>
    </dxf>
    <dxf>
      <font>
        <b/>
        <i val="0"/>
        <strike val="0"/>
        <color theme="0"/>
      </font>
      <fill>
        <patternFill>
          <bgColor theme="3"/>
        </patternFill>
      </fill>
      <border>
        <left style="thin">
          <color theme="3"/>
        </left>
        <right style="thin">
          <color theme="3"/>
        </right>
        <top style="thin">
          <color theme="3"/>
        </top>
        <bottom style="thin">
          <color theme="3"/>
        </bottom>
        <vertical style="thin">
          <color theme="5" tint="0.59996337778862885"/>
        </vertical>
        <horizontal style="thin">
          <color theme="3"/>
        </horizontal>
      </border>
    </dxf>
    <dxf>
      <border>
        <left style="thin">
          <color theme="3"/>
        </left>
        <right style="thin">
          <color theme="3"/>
        </right>
        <top style="thick">
          <color theme="3"/>
        </top>
        <bottom style="thick">
          <color theme="3"/>
        </bottom>
        <vertical style="thin">
          <color theme="6" tint="0.59996337778862885"/>
        </vertical>
        <horizontal style="thin">
          <color theme="6" tint="0.59996337778862885"/>
        </horizontal>
      </border>
    </dxf>
  </dxfs>
  <tableStyles count="1" defaultTableStyle="TableStyleMedium9" defaultPivotStyle="PivotStyleLight16">
    <tableStyle name="Бизнес-таблица" pivot="0" count="3" xr9:uid="{00000000-0011-0000-FFFF-FFFF00000000}">
      <tableStyleElement type="wholeTable" dxfId="2"/>
      <tableStyleElement type="headerRow" dxfId="1"/>
      <tableStyleElement type="secondRow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Лист1">
    <tabColor theme="4"/>
    <outlinePr showOutlineSymbols="0"/>
    <pageSetUpPr fitToPage="1"/>
  </sheetPr>
  <dimension ref="A1:AG180"/>
  <sheetViews>
    <sheetView tabSelected="1" showOutlineSymbols="0" zoomScale="110" zoomScaleNormal="110" workbookViewId="0">
      <pane ySplit="3" topLeftCell="A4" activePane="bottomLeft" state="frozenSplit"/>
      <selection activeCell="N189" sqref="N189"/>
      <selection pane="bottomLeft" activeCell="J6" sqref="J6"/>
    </sheetView>
  </sheetViews>
  <sheetFormatPr defaultColWidth="9.140625" defaultRowHeight="15" outlineLevelCol="7" x14ac:dyDescent="0.25"/>
  <cols>
    <col min="1" max="1" width="17.28515625" style="40" customWidth="1" outlineLevel="3"/>
    <col min="2" max="2" width="6.28515625" style="5" customWidth="1" outlineLevel="1"/>
    <col min="3" max="3" width="14" style="6" customWidth="1"/>
    <col min="4" max="4" width="7" style="6" customWidth="1"/>
    <col min="5" max="5" width="10.7109375" style="6" customWidth="1" outlineLevel="5"/>
    <col min="6" max="6" width="7" style="6" customWidth="1" outlineLevel="1"/>
    <col min="7" max="7" width="12.140625" style="6" customWidth="1" outlineLevel="1"/>
    <col min="8" max="8" width="9.7109375" style="7" customWidth="1"/>
    <col min="9" max="9" width="15.28515625" style="28" customWidth="1" outlineLevel="4"/>
    <col min="10" max="10" width="41.42578125" style="4" customWidth="1" outlineLevel="5"/>
    <col min="11" max="11" width="14.85546875" style="12" customWidth="1" outlineLevel="3"/>
    <col min="12" max="16384" width="9.140625" style="1"/>
  </cols>
  <sheetData>
    <row r="1" spans="1:33" x14ac:dyDescent="0.25">
      <c r="A1" s="1"/>
      <c r="B1" s="1"/>
      <c r="C1" s="1"/>
      <c r="D1" s="1"/>
      <c r="E1" s="1"/>
      <c r="F1" s="1"/>
      <c r="G1" s="1"/>
      <c r="H1" s="1"/>
      <c r="I1" s="1"/>
      <c r="J1" s="1"/>
      <c r="K1" s="1"/>
    </row>
    <row r="2" spans="1:33" s="3" customFormat="1" ht="94.5" customHeight="1" thickBot="1" x14ac:dyDescent="0.3">
      <c r="A2" s="170" t="s">
        <v>269</v>
      </c>
      <c r="B2" s="170"/>
      <c r="C2" s="170"/>
      <c r="D2" s="170"/>
      <c r="E2" s="170"/>
      <c r="F2" s="170"/>
      <c r="G2" s="170"/>
      <c r="H2" s="170"/>
      <c r="I2" s="170"/>
      <c r="J2" s="170"/>
      <c r="K2" s="170"/>
      <c r="L2" s="2"/>
      <c r="M2" s="2"/>
      <c r="N2" s="2"/>
      <c r="O2" s="2"/>
      <c r="P2" s="2"/>
      <c r="Q2" s="2"/>
      <c r="R2" s="2"/>
      <c r="S2" s="2"/>
      <c r="T2" s="2"/>
      <c r="U2" s="2"/>
      <c r="V2" s="2"/>
      <c r="W2" s="2"/>
      <c r="X2" s="2"/>
      <c r="Y2" s="2"/>
      <c r="Z2" s="2"/>
      <c r="AA2" s="2"/>
      <c r="AB2" s="2"/>
      <c r="AC2" s="2"/>
      <c r="AD2" s="2"/>
      <c r="AE2" s="2"/>
      <c r="AF2" s="2"/>
      <c r="AG2" s="2"/>
    </row>
    <row r="3" spans="1:33" ht="42" customHeight="1" thickBot="1" x14ac:dyDescent="0.3">
      <c r="A3" s="49" t="s">
        <v>22</v>
      </c>
      <c r="B3" s="49" t="s">
        <v>0</v>
      </c>
      <c r="C3" s="49" t="s">
        <v>4</v>
      </c>
      <c r="D3" s="49" t="s">
        <v>21</v>
      </c>
      <c r="E3" s="49" t="s">
        <v>20</v>
      </c>
      <c r="F3" s="49" t="s">
        <v>19</v>
      </c>
      <c r="G3" s="49" t="s">
        <v>18</v>
      </c>
      <c r="H3" s="50" t="s">
        <v>1</v>
      </c>
      <c r="I3" s="51" t="s">
        <v>17</v>
      </c>
      <c r="J3" s="49" t="s">
        <v>16</v>
      </c>
      <c r="K3" s="52" t="s">
        <v>2</v>
      </c>
    </row>
    <row r="4" spans="1:33" ht="26.25" customHeight="1" x14ac:dyDescent="0.25">
      <c r="A4" s="87" t="s">
        <v>6</v>
      </c>
      <c r="B4" s="44">
        <v>1</v>
      </c>
      <c r="C4" s="45">
        <v>26</v>
      </c>
      <c r="D4" s="45">
        <v>2.5</v>
      </c>
      <c r="E4" s="46" t="s">
        <v>39</v>
      </c>
      <c r="F4" s="46">
        <v>18</v>
      </c>
      <c r="G4" s="46">
        <v>108.9</v>
      </c>
      <c r="H4" s="31">
        <f t="shared" ref="H4:H9" si="0">((C4-D4)*D4*0.02466)*G4/1000</f>
        <v>0.1577715975</v>
      </c>
      <c r="I4" s="48">
        <v>65000</v>
      </c>
      <c r="J4" s="81" t="s">
        <v>48</v>
      </c>
      <c r="K4" s="97" t="s">
        <v>53</v>
      </c>
    </row>
    <row r="5" spans="1:33" ht="26.25" customHeight="1" x14ac:dyDescent="0.25">
      <c r="A5" s="123" t="s">
        <v>6</v>
      </c>
      <c r="B5" s="44">
        <v>2</v>
      </c>
      <c r="C5" s="45">
        <v>32</v>
      </c>
      <c r="D5" s="45">
        <v>5</v>
      </c>
      <c r="E5" s="46" t="s">
        <v>39</v>
      </c>
      <c r="F5" s="46">
        <v>1</v>
      </c>
      <c r="G5" s="46">
        <v>6.72</v>
      </c>
      <c r="H5" s="31">
        <f t="shared" si="0"/>
        <v>2.2371552000000003E-2</v>
      </c>
      <c r="I5" s="48">
        <v>89000</v>
      </c>
      <c r="J5" s="81">
        <v>6.72</v>
      </c>
      <c r="K5" s="97" t="s">
        <v>110</v>
      </c>
    </row>
    <row r="6" spans="1:33" ht="25.5" customHeight="1" x14ac:dyDescent="0.25">
      <c r="A6" s="87" t="s">
        <v>6</v>
      </c>
      <c r="B6" s="44">
        <v>3</v>
      </c>
      <c r="C6" s="45">
        <v>48</v>
      </c>
      <c r="D6" s="45">
        <v>3</v>
      </c>
      <c r="E6" s="46" t="s">
        <v>39</v>
      </c>
      <c r="F6" s="46">
        <v>42</v>
      </c>
      <c r="G6" s="46">
        <v>254.1</v>
      </c>
      <c r="H6" s="31">
        <f t="shared" si="0"/>
        <v>0.84592431000000012</v>
      </c>
      <c r="I6" s="48">
        <v>65000</v>
      </c>
      <c r="J6" s="81" t="s">
        <v>48</v>
      </c>
      <c r="K6" s="97" t="s">
        <v>137</v>
      </c>
    </row>
    <row r="7" spans="1:33" ht="24" customHeight="1" x14ac:dyDescent="0.25">
      <c r="A7" s="87" t="s">
        <v>6</v>
      </c>
      <c r="B7" s="44">
        <v>4</v>
      </c>
      <c r="C7" s="45">
        <v>60</v>
      </c>
      <c r="D7" s="45">
        <v>3</v>
      </c>
      <c r="E7" s="46" t="s">
        <v>39</v>
      </c>
      <c r="F7" s="46">
        <v>1</v>
      </c>
      <c r="G7" s="46">
        <v>4.29</v>
      </c>
      <c r="H7" s="31">
        <f t="shared" si="0"/>
        <v>1.8090329400000001E-2</v>
      </c>
      <c r="I7" s="48">
        <v>65000</v>
      </c>
      <c r="J7" s="81">
        <v>4.29</v>
      </c>
      <c r="K7" s="97" t="s">
        <v>54</v>
      </c>
    </row>
    <row r="8" spans="1:33" ht="15.75" customHeight="1" x14ac:dyDescent="0.25">
      <c r="A8" s="123" t="s">
        <v>6</v>
      </c>
      <c r="B8" s="44">
        <v>5</v>
      </c>
      <c r="C8" s="45">
        <v>60</v>
      </c>
      <c r="D8" s="45">
        <v>4</v>
      </c>
      <c r="E8" s="46" t="s">
        <v>39</v>
      </c>
      <c r="F8" s="46">
        <v>1</v>
      </c>
      <c r="G8" s="46">
        <v>11.72</v>
      </c>
      <c r="H8" s="31">
        <f t="shared" si="0"/>
        <v>6.4739404799999997E-2</v>
      </c>
      <c r="I8" s="48">
        <v>89000</v>
      </c>
      <c r="J8" s="82">
        <v>11.72</v>
      </c>
      <c r="K8" s="98" t="s">
        <v>110</v>
      </c>
    </row>
    <row r="9" spans="1:33" ht="18" customHeight="1" x14ac:dyDescent="0.25">
      <c r="A9" s="123" t="s">
        <v>6</v>
      </c>
      <c r="B9" s="44">
        <v>6</v>
      </c>
      <c r="C9" s="45">
        <v>73</v>
      </c>
      <c r="D9" s="45">
        <v>5.5</v>
      </c>
      <c r="E9" s="46" t="s">
        <v>39</v>
      </c>
      <c r="F9" s="46">
        <v>2</v>
      </c>
      <c r="G9" s="46">
        <v>20.67</v>
      </c>
      <c r="H9" s="31">
        <f t="shared" si="0"/>
        <v>0.18923436675000002</v>
      </c>
      <c r="I9" s="48">
        <v>89000</v>
      </c>
      <c r="J9" s="82" t="s">
        <v>111</v>
      </c>
      <c r="K9" s="99" t="s">
        <v>110</v>
      </c>
    </row>
    <row r="10" spans="1:33" ht="32.25" customHeight="1" x14ac:dyDescent="0.25">
      <c r="A10" s="76" t="s">
        <v>5</v>
      </c>
      <c r="B10" s="44">
        <v>8</v>
      </c>
      <c r="C10" s="45">
        <v>73</v>
      </c>
      <c r="D10" s="45">
        <v>5.5</v>
      </c>
      <c r="E10" s="46" t="s">
        <v>38</v>
      </c>
      <c r="F10" s="46">
        <f>721-21-218-224-10-224-23</f>
        <v>1</v>
      </c>
      <c r="G10" s="46"/>
      <c r="H10" s="47">
        <f>66.8-1.93-20.595-20.335-0.92-20.253-2.079-0.598</f>
        <v>8.9999999999988645E-2</v>
      </c>
      <c r="I10" s="48">
        <v>77000</v>
      </c>
      <c r="J10" s="90"/>
      <c r="K10" s="99" t="s">
        <v>174</v>
      </c>
    </row>
    <row r="11" spans="1:33" ht="35.25" customHeight="1" x14ac:dyDescent="0.25">
      <c r="A11" s="123" t="s">
        <v>6</v>
      </c>
      <c r="B11" s="44">
        <v>9</v>
      </c>
      <c r="C11" s="45">
        <v>73</v>
      </c>
      <c r="D11" s="45">
        <v>5.5</v>
      </c>
      <c r="E11" s="46" t="s">
        <v>38</v>
      </c>
      <c r="F11" s="46">
        <v>76</v>
      </c>
      <c r="G11" s="46">
        <v>722.71</v>
      </c>
      <c r="H11" s="47">
        <v>6.6319999999999997</v>
      </c>
      <c r="I11" s="48">
        <v>77000</v>
      </c>
      <c r="J11" s="91" t="s">
        <v>158</v>
      </c>
      <c r="K11" s="99" t="s">
        <v>129</v>
      </c>
    </row>
    <row r="12" spans="1:33" ht="58.5" customHeight="1" x14ac:dyDescent="0.25">
      <c r="A12" s="78" t="s">
        <v>5</v>
      </c>
      <c r="B12" s="44">
        <v>10</v>
      </c>
      <c r="C12" s="45">
        <v>73</v>
      </c>
      <c r="D12" s="45">
        <v>5.5</v>
      </c>
      <c r="E12" s="46" t="s">
        <v>38</v>
      </c>
      <c r="F12" s="46">
        <f>211-18-16-25</f>
        <v>152</v>
      </c>
      <c r="G12" s="46"/>
      <c r="H12" s="47">
        <f>19.908-1.66-1.53-2.4</f>
        <v>14.318</v>
      </c>
      <c r="I12" s="48">
        <v>77000</v>
      </c>
      <c r="J12" s="159" t="s">
        <v>264</v>
      </c>
      <c r="K12" s="99" t="s">
        <v>129</v>
      </c>
    </row>
    <row r="13" spans="1:33" ht="19.5" customHeight="1" x14ac:dyDescent="0.25">
      <c r="A13" s="123" t="s">
        <v>6</v>
      </c>
      <c r="B13" s="44">
        <v>11</v>
      </c>
      <c r="C13" s="45">
        <v>73</v>
      </c>
      <c r="D13" s="45">
        <v>5.5</v>
      </c>
      <c r="E13" s="46" t="s">
        <v>38</v>
      </c>
      <c r="F13" s="46">
        <v>37</v>
      </c>
      <c r="G13" s="46">
        <v>376.97</v>
      </c>
      <c r="H13" s="47">
        <v>3.4649999999999999</v>
      </c>
      <c r="I13" s="48">
        <v>77000</v>
      </c>
      <c r="J13" s="91" t="s">
        <v>198</v>
      </c>
      <c r="K13" s="99" t="s">
        <v>129</v>
      </c>
    </row>
    <row r="14" spans="1:33" ht="66.75" customHeight="1" x14ac:dyDescent="0.25">
      <c r="A14" s="123" t="s">
        <v>6</v>
      </c>
      <c r="B14" s="44">
        <v>12</v>
      </c>
      <c r="C14" s="45">
        <v>73</v>
      </c>
      <c r="D14" s="45">
        <v>5.5</v>
      </c>
      <c r="E14" s="46" t="s">
        <v>38</v>
      </c>
      <c r="F14" s="46">
        <v>185</v>
      </c>
      <c r="G14" s="46">
        <v>1904.89</v>
      </c>
      <c r="H14" s="31">
        <v>17.52</v>
      </c>
      <c r="I14" s="48">
        <v>77000</v>
      </c>
      <c r="J14" s="91" t="s">
        <v>252</v>
      </c>
      <c r="K14" s="99" t="s">
        <v>150</v>
      </c>
    </row>
    <row r="15" spans="1:33" ht="48.75" customHeight="1" x14ac:dyDescent="0.25">
      <c r="A15" s="123" t="s">
        <v>6</v>
      </c>
      <c r="B15" s="44">
        <v>13</v>
      </c>
      <c r="C15" s="45">
        <v>73</v>
      </c>
      <c r="D15" s="45">
        <v>5.5</v>
      </c>
      <c r="E15" s="46" t="s">
        <v>38</v>
      </c>
      <c r="F15" s="46">
        <v>70</v>
      </c>
      <c r="G15" s="46">
        <v>722.25</v>
      </c>
      <c r="H15" s="31">
        <v>6.649</v>
      </c>
      <c r="I15" s="48">
        <v>77000</v>
      </c>
      <c r="J15" s="91" t="s">
        <v>253</v>
      </c>
      <c r="K15" s="99" t="s">
        <v>129</v>
      </c>
    </row>
    <row r="16" spans="1:33" ht="50.25" customHeight="1" x14ac:dyDescent="0.25">
      <c r="A16" s="86" t="s">
        <v>5</v>
      </c>
      <c r="B16" s="44">
        <v>14</v>
      </c>
      <c r="C16" s="45">
        <v>73</v>
      </c>
      <c r="D16" s="45">
        <v>7</v>
      </c>
      <c r="E16" s="46" t="s">
        <v>38</v>
      </c>
      <c r="F16" s="46">
        <v>94</v>
      </c>
      <c r="G16" s="46">
        <v>894.56</v>
      </c>
      <c r="H16" s="47">
        <v>10.62</v>
      </c>
      <c r="I16" s="48">
        <v>77000</v>
      </c>
      <c r="J16" s="82" t="s">
        <v>140</v>
      </c>
      <c r="K16" s="99" t="s">
        <v>96</v>
      </c>
    </row>
    <row r="17" spans="1:11" ht="24" customHeight="1" x14ac:dyDescent="0.25">
      <c r="A17" s="77" t="s">
        <v>8</v>
      </c>
      <c r="B17" s="44">
        <v>15</v>
      </c>
      <c r="C17" s="15">
        <v>76</v>
      </c>
      <c r="D17" s="15">
        <v>4</v>
      </c>
      <c r="E17" s="8" t="s">
        <v>39</v>
      </c>
      <c r="F17" s="16">
        <v>3</v>
      </c>
      <c r="G17" s="16">
        <v>32.72</v>
      </c>
      <c r="H17" s="31">
        <f>((C17-D17)*D17*0.02466)*G17/1000</f>
        <v>0.23238005760000002</v>
      </c>
      <c r="I17" s="37">
        <v>65000</v>
      </c>
      <c r="J17" s="64" t="s">
        <v>9</v>
      </c>
      <c r="K17" s="101" t="s">
        <v>24</v>
      </c>
    </row>
    <row r="18" spans="1:11" ht="23.25" customHeight="1" x14ac:dyDescent="0.25">
      <c r="A18" s="87" t="s">
        <v>6</v>
      </c>
      <c r="B18" s="44">
        <v>16</v>
      </c>
      <c r="C18" s="15">
        <v>89</v>
      </c>
      <c r="D18" s="15">
        <v>4</v>
      </c>
      <c r="E18" s="8" t="s">
        <v>39</v>
      </c>
      <c r="F18" s="16">
        <v>2</v>
      </c>
      <c r="G18" s="16">
        <v>21.64</v>
      </c>
      <c r="H18" s="31">
        <f>((C18-D18)*D18*0.02466)*G18/1000</f>
        <v>0.18143841600000002</v>
      </c>
      <c r="I18" s="37">
        <v>65000</v>
      </c>
      <c r="J18" s="64" t="s">
        <v>49</v>
      </c>
      <c r="K18" s="102" t="s">
        <v>55</v>
      </c>
    </row>
    <row r="19" spans="1:11" ht="19.5" customHeight="1" x14ac:dyDescent="0.25">
      <c r="A19" s="87" t="s">
        <v>6</v>
      </c>
      <c r="B19" s="44">
        <v>17</v>
      </c>
      <c r="C19" s="15">
        <v>89</v>
      </c>
      <c r="D19" s="15">
        <v>6</v>
      </c>
      <c r="E19" s="8" t="s">
        <v>39</v>
      </c>
      <c r="F19" s="16">
        <v>1</v>
      </c>
      <c r="G19" s="16">
        <v>6.9</v>
      </c>
      <c r="H19" s="31">
        <f>((C19-D19)*D19*0.02466)*G19/1000</f>
        <v>8.4736692000000002E-2</v>
      </c>
      <c r="I19" s="37">
        <v>85000</v>
      </c>
      <c r="J19" s="64" t="s">
        <v>50</v>
      </c>
      <c r="K19" s="102" t="s">
        <v>56</v>
      </c>
    </row>
    <row r="20" spans="1:11" ht="45.75" customHeight="1" x14ac:dyDescent="0.25">
      <c r="A20" s="124" t="s">
        <v>6</v>
      </c>
      <c r="B20" s="44">
        <v>18</v>
      </c>
      <c r="C20" s="15">
        <v>89</v>
      </c>
      <c r="D20" s="15">
        <v>6</v>
      </c>
      <c r="E20" s="8" t="s">
        <v>38</v>
      </c>
      <c r="F20" s="16">
        <v>2</v>
      </c>
      <c r="G20" s="16">
        <v>23.25</v>
      </c>
      <c r="H20" s="31">
        <f>((C20-D20)*D20*0.02466)*G20/1000</f>
        <v>0.28552580999999999</v>
      </c>
      <c r="I20" s="37">
        <v>77000</v>
      </c>
      <c r="J20" s="64" t="s">
        <v>178</v>
      </c>
      <c r="K20" s="103" t="s">
        <v>57</v>
      </c>
    </row>
    <row r="21" spans="1:11" ht="49.5" customHeight="1" x14ac:dyDescent="0.25">
      <c r="A21" s="78" t="s">
        <v>5</v>
      </c>
      <c r="B21" s="44">
        <v>20</v>
      </c>
      <c r="C21" s="15">
        <v>102</v>
      </c>
      <c r="D21" s="15">
        <v>6.5</v>
      </c>
      <c r="E21" s="8" t="s">
        <v>38</v>
      </c>
      <c r="F21" s="16">
        <f>81-1</f>
        <v>80</v>
      </c>
      <c r="G21" s="16"/>
      <c r="H21" s="31">
        <f>13.816-0.19</f>
        <v>13.626000000000001</v>
      </c>
      <c r="I21" s="37">
        <v>77000</v>
      </c>
      <c r="J21" s="148" t="s">
        <v>255</v>
      </c>
      <c r="K21" s="102" t="s">
        <v>94</v>
      </c>
    </row>
    <row r="22" spans="1:11" ht="30" customHeight="1" x14ac:dyDescent="0.25">
      <c r="A22" s="77" t="s">
        <v>11</v>
      </c>
      <c r="B22" s="44">
        <v>21</v>
      </c>
      <c r="C22" s="19">
        <v>114</v>
      </c>
      <c r="D22" s="19">
        <v>4</v>
      </c>
      <c r="E22" s="8" t="s">
        <v>39</v>
      </c>
      <c r="F22" s="16">
        <v>1</v>
      </c>
      <c r="G22" s="16">
        <v>11.37</v>
      </c>
      <c r="H22" s="31">
        <f>((C22-D22)*D22*0.02466)*G22/1000</f>
        <v>0.123369048</v>
      </c>
      <c r="I22" s="37">
        <v>55000</v>
      </c>
      <c r="J22" s="65">
        <v>11.37</v>
      </c>
      <c r="K22" s="104" t="s">
        <v>27</v>
      </c>
    </row>
    <row r="23" spans="1:11" ht="42" customHeight="1" x14ac:dyDescent="0.25">
      <c r="A23" s="124" t="s">
        <v>6</v>
      </c>
      <c r="B23" s="44">
        <v>22</v>
      </c>
      <c r="C23" s="9">
        <v>114</v>
      </c>
      <c r="D23" s="9">
        <v>6</v>
      </c>
      <c r="E23" s="8" t="s">
        <v>38</v>
      </c>
      <c r="F23" s="27">
        <v>1</v>
      </c>
      <c r="G23" s="36">
        <v>10.4</v>
      </c>
      <c r="H23" s="31">
        <v>0.17599999999999999</v>
      </c>
      <c r="I23" s="37">
        <v>73000</v>
      </c>
      <c r="J23" s="66" t="s">
        <v>36</v>
      </c>
      <c r="K23" s="104" t="s">
        <v>35</v>
      </c>
    </row>
    <row r="24" spans="1:11" ht="63.75" customHeight="1" x14ac:dyDescent="0.25">
      <c r="A24" s="124" t="s">
        <v>6</v>
      </c>
      <c r="B24" s="44">
        <v>23</v>
      </c>
      <c r="C24" s="9">
        <v>114</v>
      </c>
      <c r="D24" s="9">
        <v>6</v>
      </c>
      <c r="E24" s="8" t="s">
        <v>38</v>
      </c>
      <c r="F24" s="27">
        <v>113</v>
      </c>
      <c r="G24" s="36">
        <v>1317.21</v>
      </c>
      <c r="H24" s="31">
        <v>21.050999999999998</v>
      </c>
      <c r="I24" s="37">
        <v>77000</v>
      </c>
      <c r="J24" s="121" t="s">
        <v>199</v>
      </c>
      <c r="K24" s="104" t="s">
        <v>200</v>
      </c>
    </row>
    <row r="25" spans="1:11" ht="63.75" customHeight="1" x14ac:dyDescent="0.25">
      <c r="A25" s="124" t="s">
        <v>6</v>
      </c>
      <c r="B25" s="44">
        <v>24</v>
      </c>
      <c r="C25" s="9">
        <v>114</v>
      </c>
      <c r="D25" s="9">
        <v>6</v>
      </c>
      <c r="E25" s="8" t="s">
        <v>38</v>
      </c>
      <c r="F25" s="27">
        <v>110</v>
      </c>
      <c r="G25" s="36">
        <v>1280.0999999999999</v>
      </c>
      <c r="H25" s="31">
        <v>20.161000000000001</v>
      </c>
      <c r="I25" s="37">
        <v>77000</v>
      </c>
      <c r="J25" s="121" t="s">
        <v>205</v>
      </c>
      <c r="K25" s="104" t="s">
        <v>206</v>
      </c>
    </row>
    <row r="26" spans="1:11" ht="42" customHeight="1" x14ac:dyDescent="0.25">
      <c r="A26" s="124" t="s">
        <v>6</v>
      </c>
      <c r="B26" s="44">
        <v>25</v>
      </c>
      <c r="C26" s="9">
        <v>114</v>
      </c>
      <c r="D26" s="9">
        <v>6</v>
      </c>
      <c r="E26" s="8" t="s">
        <v>38</v>
      </c>
      <c r="F26" s="27">
        <v>13</v>
      </c>
      <c r="G26" s="36">
        <v>147.88</v>
      </c>
      <c r="H26" s="31">
        <f>((C26-D26)*D26*0.02466)*G26/1000</f>
        <v>2.3630750784000001</v>
      </c>
      <c r="I26" s="37">
        <v>75000</v>
      </c>
      <c r="J26" s="66" t="s">
        <v>192</v>
      </c>
      <c r="K26" s="104" t="s">
        <v>186</v>
      </c>
    </row>
    <row r="27" spans="1:11" ht="39" customHeight="1" x14ac:dyDescent="0.25">
      <c r="A27" s="88" t="s">
        <v>23</v>
      </c>
      <c r="B27" s="44">
        <v>26</v>
      </c>
      <c r="C27" s="9">
        <v>114</v>
      </c>
      <c r="D27" s="9">
        <v>6.35</v>
      </c>
      <c r="E27" s="8" t="s">
        <v>38</v>
      </c>
      <c r="F27" s="27">
        <v>2</v>
      </c>
      <c r="G27" s="36"/>
      <c r="H27" s="31">
        <v>0.32200000000000001</v>
      </c>
      <c r="I27" s="37">
        <v>75000</v>
      </c>
      <c r="J27" s="66"/>
      <c r="K27" s="144" t="s">
        <v>41</v>
      </c>
    </row>
    <row r="28" spans="1:11" ht="39" customHeight="1" x14ac:dyDescent="0.25">
      <c r="A28" s="88" t="s">
        <v>23</v>
      </c>
      <c r="B28" s="44">
        <v>27</v>
      </c>
      <c r="C28" s="9">
        <v>114</v>
      </c>
      <c r="D28" s="9">
        <v>6.4</v>
      </c>
      <c r="E28" s="8"/>
      <c r="F28" s="27">
        <v>1</v>
      </c>
      <c r="G28" s="36">
        <v>11.2</v>
      </c>
      <c r="H28" s="31">
        <v>0.20499999999999999</v>
      </c>
      <c r="I28" s="37"/>
      <c r="J28" s="66">
        <v>11.2</v>
      </c>
      <c r="K28" s="104"/>
    </row>
    <row r="29" spans="1:11" ht="30" customHeight="1" x14ac:dyDescent="0.25">
      <c r="A29" s="87" t="s">
        <v>6</v>
      </c>
      <c r="B29" s="44">
        <v>28</v>
      </c>
      <c r="C29" s="9">
        <v>114</v>
      </c>
      <c r="D29" s="9">
        <v>7</v>
      </c>
      <c r="E29" s="8" t="s">
        <v>39</v>
      </c>
      <c r="F29" s="60">
        <v>1</v>
      </c>
      <c r="G29" s="36">
        <v>4.13</v>
      </c>
      <c r="H29" s="31">
        <f>((C29-D29)*D29*0.02466)*G29/1000</f>
        <v>7.6282504200000004E-2</v>
      </c>
      <c r="I29" s="37">
        <v>85000</v>
      </c>
      <c r="J29" s="66">
        <v>4.13</v>
      </c>
      <c r="K29" s="104" t="s">
        <v>58</v>
      </c>
    </row>
    <row r="30" spans="1:11" ht="30" customHeight="1" x14ac:dyDescent="0.25">
      <c r="A30" s="87" t="s">
        <v>6</v>
      </c>
      <c r="B30" s="44">
        <v>29</v>
      </c>
      <c r="C30" s="9">
        <v>114</v>
      </c>
      <c r="D30" s="56">
        <v>7</v>
      </c>
      <c r="E30" s="8" t="s">
        <v>38</v>
      </c>
      <c r="F30" s="151">
        <v>20</v>
      </c>
      <c r="G30" s="152">
        <v>205.69</v>
      </c>
      <c r="H30" s="62">
        <v>3.8479999999999999</v>
      </c>
      <c r="I30" s="37">
        <v>77000</v>
      </c>
      <c r="J30" s="66" t="s">
        <v>229</v>
      </c>
      <c r="K30" s="154" t="s">
        <v>230</v>
      </c>
    </row>
    <row r="31" spans="1:11" ht="30" customHeight="1" x14ac:dyDescent="0.25">
      <c r="A31" s="87" t="s">
        <v>6</v>
      </c>
      <c r="B31" s="44">
        <v>30</v>
      </c>
      <c r="C31" s="9">
        <v>114</v>
      </c>
      <c r="D31" s="122">
        <v>7.37</v>
      </c>
      <c r="E31" s="8" t="s">
        <v>38</v>
      </c>
      <c r="F31" s="151">
        <v>15</v>
      </c>
      <c r="G31" s="153">
        <v>179.48</v>
      </c>
      <c r="H31" s="115">
        <v>3.5339999999999998</v>
      </c>
      <c r="I31" s="37">
        <v>77000</v>
      </c>
      <c r="J31" s="66" t="s">
        <v>231</v>
      </c>
      <c r="K31" s="155" t="s">
        <v>230</v>
      </c>
    </row>
    <row r="32" spans="1:11" ht="30" customHeight="1" x14ac:dyDescent="0.25">
      <c r="A32" s="87" t="s">
        <v>6</v>
      </c>
      <c r="B32" s="44">
        <v>31</v>
      </c>
      <c r="C32" s="9">
        <v>114</v>
      </c>
      <c r="D32" s="122">
        <v>7.37</v>
      </c>
      <c r="E32" s="8" t="s">
        <v>38</v>
      </c>
      <c r="F32" s="151">
        <v>60</v>
      </c>
      <c r="G32" s="153">
        <v>641.26</v>
      </c>
      <c r="H32" s="115">
        <v>12.378</v>
      </c>
      <c r="I32" s="37">
        <v>77000</v>
      </c>
      <c r="J32" s="120" t="s">
        <v>234</v>
      </c>
      <c r="K32" s="104" t="s">
        <v>232</v>
      </c>
    </row>
    <row r="33" spans="1:11" ht="30" customHeight="1" x14ac:dyDescent="0.25">
      <c r="A33" s="87" t="s">
        <v>6</v>
      </c>
      <c r="B33" s="44">
        <v>32</v>
      </c>
      <c r="C33" s="9">
        <v>114</v>
      </c>
      <c r="D33" s="122">
        <v>7.4</v>
      </c>
      <c r="E33" s="8" t="s">
        <v>38</v>
      </c>
      <c r="F33" s="151">
        <v>6</v>
      </c>
      <c r="G33" s="153">
        <v>71.209999999999994</v>
      </c>
      <c r="H33" s="115">
        <v>1.3979999999999999</v>
      </c>
      <c r="I33" s="37">
        <v>77000</v>
      </c>
      <c r="J33" s="66"/>
      <c r="K33" s="104" t="s">
        <v>233</v>
      </c>
    </row>
    <row r="34" spans="1:11" ht="30" customHeight="1" x14ac:dyDescent="0.25">
      <c r="A34" s="79" t="s">
        <v>5</v>
      </c>
      <c r="B34" s="44">
        <v>33</v>
      </c>
      <c r="C34" s="9">
        <v>114</v>
      </c>
      <c r="D34" s="122">
        <v>7.37</v>
      </c>
      <c r="E34" s="8" t="s">
        <v>38</v>
      </c>
      <c r="F34" s="27">
        <f>91-41</f>
        <v>50</v>
      </c>
      <c r="G34" s="36"/>
      <c r="H34" s="31">
        <f>21.15-9.615</f>
        <v>11.534999999999998</v>
      </c>
      <c r="I34" s="37">
        <v>80000</v>
      </c>
      <c r="J34" s="66"/>
      <c r="K34" s="104" t="s">
        <v>202</v>
      </c>
    </row>
    <row r="35" spans="1:11" ht="30" customHeight="1" x14ac:dyDescent="0.25">
      <c r="A35" s="87" t="s">
        <v>6</v>
      </c>
      <c r="B35" s="44">
        <v>34</v>
      </c>
      <c r="C35" s="9">
        <v>114</v>
      </c>
      <c r="D35" s="9">
        <v>8</v>
      </c>
      <c r="E35" s="8" t="s">
        <v>38</v>
      </c>
      <c r="F35" s="27">
        <v>17</v>
      </c>
      <c r="G35" s="36">
        <v>196.79</v>
      </c>
      <c r="H35" s="31">
        <f>((C35-D35)*D35*0.02466)*G35/1000</f>
        <v>4.1152095072000003</v>
      </c>
      <c r="I35" s="37">
        <v>75000</v>
      </c>
      <c r="J35" s="66" t="s">
        <v>187</v>
      </c>
      <c r="K35" s="104" t="s">
        <v>186</v>
      </c>
    </row>
    <row r="36" spans="1:11" ht="30" customHeight="1" x14ac:dyDescent="0.25">
      <c r="A36" s="87" t="s">
        <v>6</v>
      </c>
      <c r="B36" s="44">
        <v>35</v>
      </c>
      <c r="C36" s="9">
        <v>127</v>
      </c>
      <c r="D36" s="9">
        <v>9</v>
      </c>
      <c r="E36" s="8" t="s">
        <v>39</v>
      </c>
      <c r="F36" s="27">
        <v>1</v>
      </c>
      <c r="G36" s="36">
        <v>5.24</v>
      </c>
      <c r="H36" s="31">
        <f>((C36-D36)*D36*0.02466)*G36/1000</f>
        <v>0.13722994080000001</v>
      </c>
      <c r="I36" s="37">
        <v>85000</v>
      </c>
      <c r="J36" s="66">
        <v>5.24</v>
      </c>
      <c r="K36" s="104" t="s">
        <v>59</v>
      </c>
    </row>
    <row r="37" spans="1:11" ht="40.5" customHeight="1" x14ac:dyDescent="0.25">
      <c r="A37" s="123" t="s">
        <v>6</v>
      </c>
      <c r="B37" s="44">
        <v>36</v>
      </c>
      <c r="C37" s="19">
        <v>146</v>
      </c>
      <c r="D37" s="43">
        <v>7</v>
      </c>
      <c r="E37" s="8" t="s">
        <v>38</v>
      </c>
      <c r="F37" s="23">
        <v>1</v>
      </c>
      <c r="G37" s="10">
        <v>11.66</v>
      </c>
      <c r="H37" s="31">
        <f>((C37-D37)*D37*0.02466)*G37/1000</f>
        <v>0.27977213880000001</v>
      </c>
      <c r="I37" s="37">
        <v>73000</v>
      </c>
      <c r="J37" s="66">
        <v>11.66</v>
      </c>
      <c r="K37" s="95" t="s">
        <v>72</v>
      </c>
    </row>
    <row r="38" spans="1:11" ht="37.5" customHeight="1" x14ac:dyDescent="0.25">
      <c r="A38" s="123" t="s">
        <v>6</v>
      </c>
      <c r="B38" s="44">
        <v>37</v>
      </c>
      <c r="C38" s="19">
        <v>146</v>
      </c>
      <c r="D38" s="19">
        <v>7</v>
      </c>
      <c r="E38" s="23" t="s">
        <v>38</v>
      </c>
      <c r="F38" s="23">
        <v>10</v>
      </c>
      <c r="G38" s="54">
        <v>118.5</v>
      </c>
      <c r="H38" s="31">
        <f>((C38-D38)*D38*0.02466)*G38/1000</f>
        <v>2.84331033</v>
      </c>
      <c r="I38" s="37">
        <v>73000</v>
      </c>
      <c r="J38" s="68" t="s">
        <v>34</v>
      </c>
      <c r="K38" s="100" t="s">
        <v>29</v>
      </c>
    </row>
    <row r="39" spans="1:11" ht="41.25" customHeight="1" x14ac:dyDescent="0.25">
      <c r="A39" s="88" t="s">
        <v>23</v>
      </c>
      <c r="B39" s="44">
        <v>38</v>
      </c>
      <c r="C39" s="19">
        <v>146</v>
      </c>
      <c r="D39" s="19">
        <v>7</v>
      </c>
      <c r="E39" s="8" t="s">
        <v>38</v>
      </c>
      <c r="F39" s="23">
        <f>72-39-12</f>
        <v>21</v>
      </c>
      <c r="G39" s="54"/>
      <c r="H39" s="59">
        <f>20.834-11.058-3.388</f>
        <v>6.3879999999999999</v>
      </c>
      <c r="I39" s="37">
        <v>75000</v>
      </c>
      <c r="J39" s="68"/>
      <c r="K39" s="95" t="s">
        <v>73</v>
      </c>
    </row>
    <row r="40" spans="1:11" ht="40.5" customHeight="1" x14ac:dyDescent="0.25">
      <c r="A40" s="87" t="s">
        <v>6</v>
      </c>
      <c r="B40" s="44">
        <v>39</v>
      </c>
      <c r="C40" s="19">
        <v>146</v>
      </c>
      <c r="D40" s="19">
        <v>7</v>
      </c>
      <c r="E40" s="8" t="s">
        <v>38</v>
      </c>
      <c r="F40" s="23">
        <v>12</v>
      </c>
      <c r="G40" s="54">
        <v>141.22</v>
      </c>
      <c r="H40" s="31">
        <f>((C40-D40)*D40*0.02466)*G40/1000</f>
        <v>3.3884580995999998</v>
      </c>
      <c r="I40" s="37">
        <v>75000</v>
      </c>
      <c r="J40" s="68" t="s">
        <v>44</v>
      </c>
      <c r="K40" s="95" t="s">
        <v>60</v>
      </c>
    </row>
    <row r="41" spans="1:11" ht="39" customHeight="1" x14ac:dyDescent="0.25">
      <c r="A41" s="88" t="s">
        <v>23</v>
      </c>
      <c r="B41" s="44">
        <v>40</v>
      </c>
      <c r="C41" s="19">
        <v>146</v>
      </c>
      <c r="D41" s="19" t="s">
        <v>7</v>
      </c>
      <c r="E41" s="8" t="s">
        <v>38</v>
      </c>
      <c r="F41" s="23">
        <f>72-39-20-4</f>
        <v>9</v>
      </c>
      <c r="G41" s="54"/>
      <c r="H41" s="59">
        <f>20.688-10.548-6-1.323</f>
        <v>2.8169999999999988</v>
      </c>
      <c r="I41" s="37">
        <v>75000</v>
      </c>
      <c r="J41" s="68"/>
      <c r="K41" s="95" t="s">
        <v>74</v>
      </c>
    </row>
    <row r="42" spans="1:11" ht="45" customHeight="1" x14ac:dyDescent="0.25">
      <c r="A42" s="123" t="s">
        <v>6</v>
      </c>
      <c r="B42" s="44">
        <v>41</v>
      </c>
      <c r="C42" s="19">
        <v>146</v>
      </c>
      <c r="D42" s="43">
        <v>7.4</v>
      </c>
      <c r="E42" s="8" t="s">
        <v>38</v>
      </c>
      <c r="F42" s="23">
        <v>1</v>
      </c>
      <c r="G42" s="10">
        <v>11.7</v>
      </c>
      <c r="H42" s="31">
        <f>((C42-D42)*D42*0.02466)*G42/1000</f>
        <v>0.29591970408000001</v>
      </c>
      <c r="I42" s="37">
        <v>73000</v>
      </c>
      <c r="J42" s="66">
        <v>11.7</v>
      </c>
      <c r="K42" s="95" t="s">
        <v>75</v>
      </c>
    </row>
    <row r="43" spans="1:11" ht="37.5" customHeight="1" x14ac:dyDescent="0.25">
      <c r="A43" s="88" t="s">
        <v>23</v>
      </c>
      <c r="B43" s="44">
        <v>42</v>
      </c>
      <c r="C43" s="19">
        <v>146</v>
      </c>
      <c r="D43" s="43">
        <v>7.7</v>
      </c>
      <c r="E43" s="8"/>
      <c r="F43" s="23">
        <v>4</v>
      </c>
      <c r="G43" s="10">
        <v>46.5</v>
      </c>
      <c r="H43" s="31">
        <f>((C43-D43)*D43*0.02466)*G43/1000</f>
        <v>1.2211216479000002</v>
      </c>
      <c r="I43" s="37"/>
      <c r="J43" s="66" t="s">
        <v>162</v>
      </c>
      <c r="K43" s="95"/>
    </row>
    <row r="44" spans="1:11" ht="45.75" customHeight="1" x14ac:dyDescent="0.25">
      <c r="A44" s="123" t="s">
        <v>6</v>
      </c>
      <c r="B44" s="44">
        <v>43</v>
      </c>
      <c r="C44" s="19">
        <v>146</v>
      </c>
      <c r="D44" s="43">
        <v>7.7</v>
      </c>
      <c r="E44" s="8" t="s">
        <v>38</v>
      </c>
      <c r="F44" s="23">
        <v>33</v>
      </c>
      <c r="G44" s="10">
        <v>385.38</v>
      </c>
      <c r="H44" s="31">
        <f>((C44-D44)*D44*0.02466)*G44/1000</f>
        <v>10.120341089628003</v>
      </c>
      <c r="I44" s="37">
        <v>73000</v>
      </c>
      <c r="J44" s="69" t="s">
        <v>33</v>
      </c>
      <c r="K44" s="95" t="s">
        <v>72</v>
      </c>
    </row>
    <row r="45" spans="1:11" ht="39.75" customHeight="1" x14ac:dyDescent="0.25">
      <c r="A45" s="123" t="s">
        <v>6</v>
      </c>
      <c r="B45" s="44">
        <v>44</v>
      </c>
      <c r="C45" s="19">
        <v>146</v>
      </c>
      <c r="D45" s="19" t="s">
        <v>7</v>
      </c>
      <c r="E45" s="23" t="s">
        <v>39</v>
      </c>
      <c r="F45" s="27">
        <f>68-60</f>
        <v>8</v>
      </c>
      <c r="G45" s="26"/>
      <c r="H45" s="32">
        <v>2.4460000000000002</v>
      </c>
      <c r="I45" s="37">
        <v>73000</v>
      </c>
      <c r="J45" s="68" t="s">
        <v>42</v>
      </c>
      <c r="K45" s="104" t="s">
        <v>28</v>
      </c>
    </row>
    <row r="46" spans="1:11" ht="38.25" customHeight="1" x14ac:dyDescent="0.25">
      <c r="A46" s="89" t="s">
        <v>23</v>
      </c>
      <c r="B46" s="44">
        <v>45</v>
      </c>
      <c r="C46" s="19">
        <v>146</v>
      </c>
      <c r="D46" s="19" t="s">
        <v>7</v>
      </c>
      <c r="E46" s="23" t="s">
        <v>39</v>
      </c>
      <c r="F46" s="23"/>
      <c r="G46" s="53"/>
      <c r="H46" s="42">
        <v>4.1059999999999999</v>
      </c>
      <c r="I46" s="37">
        <v>73000</v>
      </c>
      <c r="J46" s="70"/>
      <c r="K46" s="95" t="s">
        <v>73</v>
      </c>
    </row>
    <row r="47" spans="1:11" ht="54" customHeight="1" x14ac:dyDescent="0.25">
      <c r="A47" s="123" t="s">
        <v>6</v>
      </c>
      <c r="B47" s="44">
        <v>46</v>
      </c>
      <c r="C47" s="19">
        <v>146</v>
      </c>
      <c r="D47" s="19">
        <v>7.7</v>
      </c>
      <c r="E47" s="23" t="s">
        <v>38</v>
      </c>
      <c r="F47" s="23">
        <v>39</v>
      </c>
      <c r="G47" s="11">
        <v>429.23</v>
      </c>
      <c r="H47" s="31">
        <f>((C47-D47)*D47*0.02466)*G47/1000</f>
        <v>11.271871933938002</v>
      </c>
      <c r="I47" s="37">
        <v>73000</v>
      </c>
      <c r="J47" s="71" t="s">
        <v>181</v>
      </c>
      <c r="K47" s="95" t="s">
        <v>76</v>
      </c>
    </row>
    <row r="48" spans="1:11" ht="24" customHeight="1" x14ac:dyDescent="0.25">
      <c r="A48" s="123" t="s">
        <v>6</v>
      </c>
      <c r="B48" s="44">
        <v>47</v>
      </c>
      <c r="C48" s="19">
        <v>146</v>
      </c>
      <c r="D48" s="19">
        <v>8</v>
      </c>
      <c r="E48" s="8" t="s">
        <v>39</v>
      </c>
      <c r="F48" s="27">
        <v>7</v>
      </c>
      <c r="G48" s="26">
        <v>68.95</v>
      </c>
      <c r="H48" s="31">
        <f>((C48-D48)*D48*0.02466)*G48/1000</f>
        <v>1.8771389280000002</v>
      </c>
      <c r="I48" s="37">
        <v>69000</v>
      </c>
      <c r="J48" s="67" t="s">
        <v>43</v>
      </c>
      <c r="K48" s="95" t="s">
        <v>25</v>
      </c>
    </row>
    <row r="49" spans="1:11" ht="24" customHeight="1" x14ac:dyDescent="0.25">
      <c r="A49" s="123" t="s">
        <v>6</v>
      </c>
      <c r="B49" s="44">
        <v>48</v>
      </c>
      <c r="C49" s="19">
        <v>146</v>
      </c>
      <c r="D49" s="19">
        <v>8</v>
      </c>
      <c r="E49" s="8" t="s">
        <v>39</v>
      </c>
      <c r="F49" s="27">
        <v>12</v>
      </c>
      <c r="G49" s="26">
        <v>124.63</v>
      </c>
      <c r="H49" s="31">
        <f>((C49-D49)*D49*0.02466)*G49/1000</f>
        <v>3.3930068832</v>
      </c>
      <c r="I49" s="37">
        <v>110000</v>
      </c>
      <c r="J49" s="67" t="s">
        <v>125</v>
      </c>
      <c r="K49" s="95" t="s">
        <v>98</v>
      </c>
    </row>
    <row r="50" spans="1:11" ht="39.75" customHeight="1" x14ac:dyDescent="0.25">
      <c r="A50" s="123" t="s">
        <v>6</v>
      </c>
      <c r="B50" s="44">
        <v>49</v>
      </c>
      <c r="C50" s="19">
        <v>146</v>
      </c>
      <c r="D50" s="19">
        <v>9</v>
      </c>
      <c r="E50" s="8" t="s">
        <v>39</v>
      </c>
      <c r="F50" s="27">
        <v>2</v>
      </c>
      <c r="G50" s="26">
        <v>19.260000000000002</v>
      </c>
      <c r="H50" s="31">
        <f>((C50-D50)*D50*0.02466)*G50/1000</f>
        <v>0.58561532280000006</v>
      </c>
      <c r="I50" s="37">
        <v>73000</v>
      </c>
      <c r="J50" s="72" t="s">
        <v>32</v>
      </c>
      <c r="K50" s="95" t="s">
        <v>25</v>
      </c>
    </row>
    <row r="51" spans="1:11" ht="26.25" customHeight="1" x14ac:dyDescent="0.25">
      <c r="A51" s="87" t="s">
        <v>6</v>
      </c>
      <c r="B51" s="44">
        <v>50</v>
      </c>
      <c r="C51" s="19">
        <v>159</v>
      </c>
      <c r="D51" s="19">
        <v>6</v>
      </c>
      <c r="E51" s="8" t="s">
        <v>38</v>
      </c>
      <c r="F51" s="56">
        <v>1</v>
      </c>
      <c r="G51" s="11">
        <v>1</v>
      </c>
      <c r="H51" s="31">
        <f>((C51-D51)*D51*0.02466)*G51/1000</f>
        <v>2.2637880000000003E-2</v>
      </c>
      <c r="I51" s="37">
        <v>73000</v>
      </c>
      <c r="J51" s="73" t="s">
        <v>126</v>
      </c>
      <c r="K51" s="106" t="s">
        <v>77</v>
      </c>
    </row>
    <row r="52" spans="1:11" ht="81" customHeight="1" x14ac:dyDescent="0.25">
      <c r="A52" s="87" t="s">
        <v>6</v>
      </c>
      <c r="B52" s="44">
        <v>51</v>
      </c>
      <c r="C52" s="19">
        <v>159</v>
      </c>
      <c r="D52" s="19">
        <v>6</v>
      </c>
      <c r="E52" s="8" t="s">
        <v>38</v>
      </c>
      <c r="F52" s="56">
        <v>81</v>
      </c>
      <c r="G52" s="11">
        <v>933.99</v>
      </c>
      <c r="H52" s="31">
        <v>21.14</v>
      </c>
      <c r="I52" s="37">
        <v>75000</v>
      </c>
      <c r="J52" s="156" t="s">
        <v>226</v>
      </c>
      <c r="K52" s="106" t="s">
        <v>195</v>
      </c>
    </row>
    <row r="53" spans="1:11" ht="43.5" customHeight="1" x14ac:dyDescent="0.25">
      <c r="A53" s="123" t="s">
        <v>6</v>
      </c>
      <c r="B53" s="44">
        <v>52</v>
      </c>
      <c r="C53" s="19">
        <v>159</v>
      </c>
      <c r="D53" s="19">
        <v>6</v>
      </c>
      <c r="E53" s="8" t="s">
        <v>38</v>
      </c>
      <c r="F53" s="56">
        <v>79</v>
      </c>
      <c r="G53" s="11">
        <v>916.32</v>
      </c>
      <c r="H53" s="31">
        <v>20.745999999999999</v>
      </c>
      <c r="I53" s="37">
        <v>75000</v>
      </c>
      <c r="J53" s="150" t="s">
        <v>217</v>
      </c>
      <c r="K53" s="106" t="s">
        <v>195</v>
      </c>
    </row>
    <row r="54" spans="1:11" ht="43.5" customHeight="1" x14ac:dyDescent="0.25">
      <c r="A54" s="123" t="s">
        <v>6</v>
      </c>
      <c r="B54" s="44">
        <v>53</v>
      </c>
      <c r="C54" s="19">
        <v>159</v>
      </c>
      <c r="D54" s="19">
        <v>6</v>
      </c>
      <c r="E54" s="8" t="s">
        <v>38</v>
      </c>
      <c r="F54" s="56">
        <v>14</v>
      </c>
      <c r="G54" s="11">
        <v>162.79</v>
      </c>
      <c r="H54" s="31">
        <f>((C54-D54)*D54*0.02466)*G54/1000</f>
        <v>3.6852204852000003</v>
      </c>
      <c r="I54" s="37">
        <v>75000</v>
      </c>
      <c r="J54" s="73" t="s">
        <v>216</v>
      </c>
      <c r="K54" s="106" t="s">
        <v>195</v>
      </c>
    </row>
    <row r="55" spans="1:11" ht="43.5" customHeight="1" x14ac:dyDescent="0.25">
      <c r="A55" s="123" t="s">
        <v>6</v>
      </c>
      <c r="B55" s="44">
        <v>54</v>
      </c>
      <c r="C55" s="19">
        <v>159</v>
      </c>
      <c r="D55" s="19">
        <v>6</v>
      </c>
      <c r="E55" s="8" t="s">
        <v>38</v>
      </c>
      <c r="F55" s="56">
        <v>40</v>
      </c>
      <c r="G55" s="11">
        <v>462.34</v>
      </c>
      <c r="H55" s="31">
        <v>10.464</v>
      </c>
      <c r="I55" s="37">
        <v>75000</v>
      </c>
      <c r="J55" s="150" t="s">
        <v>239</v>
      </c>
      <c r="K55" s="106" t="s">
        <v>238</v>
      </c>
    </row>
    <row r="56" spans="1:11" ht="33.75" customHeight="1" x14ac:dyDescent="0.25">
      <c r="A56" s="123" t="s">
        <v>6</v>
      </c>
      <c r="B56" s="44">
        <v>55</v>
      </c>
      <c r="C56" s="19">
        <v>159</v>
      </c>
      <c r="D56" s="19">
        <v>6</v>
      </c>
      <c r="E56" s="8" t="s">
        <v>38</v>
      </c>
      <c r="F56" s="56">
        <v>26</v>
      </c>
      <c r="G56" s="11">
        <v>299.62</v>
      </c>
      <c r="H56" s="31">
        <v>6.7830000000000004</v>
      </c>
      <c r="I56" s="37">
        <v>75000</v>
      </c>
      <c r="J56" s="150" t="s">
        <v>247</v>
      </c>
      <c r="K56" s="106" t="s">
        <v>246</v>
      </c>
    </row>
    <row r="57" spans="1:11" ht="31.5" customHeight="1" x14ac:dyDescent="0.25">
      <c r="A57" s="123" t="s">
        <v>6</v>
      </c>
      <c r="B57" s="44">
        <v>56</v>
      </c>
      <c r="C57" s="19">
        <v>159</v>
      </c>
      <c r="D57" s="19">
        <v>8</v>
      </c>
      <c r="E57" s="8" t="s">
        <v>38</v>
      </c>
      <c r="F57" s="56">
        <v>24</v>
      </c>
      <c r="G57" s="11">
        <v>275.57</v>
      </c>
      <c r="H57" s="31">
        <v>8.2100000000000009</v>
      </c>
      <c r="I57" s="37">
        <v>77000</v>
      </c>
      <c r="J57" s="150" t="s">
        <v>248</v>
      </c>
      <c r="K57" s="106" t="s">
        <v>246</v>
      </c>
    </row>
    <row r="58" spans="1:11" ht="38.25" customHeight="1" x14ac:dyDescent="0.25">
      <c r="A58" s="123" t="s">
        <v>6</v>
      </c>
      <c r="B58" s="44">
        <v>57</v>
      </c>
      <c r="C58" s="19">
        <v>159</v>
      </c>
      <c r="D58" s="19">
        <v>8</v>
      </c>
      <c r="E58" s="8" t="s">
        <v>38</v>
      </c>
      <c r="F58" s="56">
        <v>32</v>
      </c>
      <c r="G58" s="11">
        <v>363.45</v>
      </c>
      <c r="H58" s="31">
        <f>((C58-D58)*D58*0.02466)*G58/1000</f>
        <v>10.826913815999999</v>
      </c>
      <c r="I58" s="37">
        <v>77000</v>
      </c>
      <c r="J58" s="150" t="s">
        <v>240</v>
      </c>
      <c r="K58" s="106" t="s">
        <v>238</v>
      </c>
    </row>
    <row r="59" spans="1:11" ht="26.25" customHeight="1" x14ac:dyDescent="0.25">
      <c r="A59" s="123" t="s">
        <v>6</v>
      </c>
      <c r="B59" s="44">
        <v>58</v>
      </c>
      <c r="C59" s="19">
        <v>159</v>
      </c>
      <c r="D59" s="19">
        <v>8</v>
      </c>
      <c r="E59" s="8" t="s">
        <v>38</v>
      </c>
      <c r="F59" s="56">
        <v>8</v>
      </c>
      <c r="G59" s="11">
        <v>92.06</v>
      </c>
      <c r="H59" s="31">
        <f>((C59-D59)*D59*0.02466)*G59/1000</f>
        <v>2.7424011168</v>
      </c>
      <c r="I59" s="37">
        <v>77000</v>
      </c>
      <c r="J59" s="73" t="s">
        <v>209</v>
      </c>
      <c r="K59" s="106" t="s">
        <v>210</v>
      </c>
    </row>
    <row r="60" spans="1:11" ht="26.25" customHeight="1" x14ac:dyDescent="0.25">
      <c r="A60" s="123" t="s">
        <v>6</v>
      </c>
      <c r="B60" s="44">
        <v>59</v>
      </c>
      <c r="C60" s="19">
        <v>159</v>
      </c>
      <c r="D60" s="19">
        <v>8</v>
      </c>
      <c r="E60" s="8" t="s">
        <v>38</v>
      </c>
      <c r="F60" s="56">
        <v>9</v>
      </c>
      <c r="G60" s="11">
        <v>103.01</v>
      </c>
      <c r="H60" s="31">
        <v>3.0680000000000001</v>
      </c>
      <c r="I60" s="37"/>
      <c r="J60" s="73" t="s">
        <v>212</v>
      </c>
      <c r="K60" s="106" t="s">
        <v>211</v>
      </c>
    </row>
    <row r="61" spans="1:11" ht="26.25" customHeight="1" x14ac:dyDescent="0.25">
      <c r="A61" s="123" t="s">
        <v>6</v>
      </c>
      <c r="B61" s="44">
        <v>60</v>
      </c>
      <c r="C61" s="19">
        <v>159</v>
      </c>
      <c r="D61" s="19">
        <v>8</v>
      </c>
      <c r="E61" s="8" t="s">
        <v>38</v>
      </c>
      <c r="F61" s="56">
        <v>24</v>
      </c>
      <c r="G61" s="11">
        <v>276.54000000000002</v>
      </c>
      <c r="H61" s="31">
        <v>8.2370000000000001</v>
      </c>
      <c r="I61" s="37">
        <v>77000</v>
      </c>
      <c r="J61" s="73" t="s">
        <v>194</v>
      </c>
      <c r="K61" s="106" t="s">
        <v>196</v>
      </c>
    </row>
    <row r="62" spans="1:11" ht="24.75" customHeight="1" x14ac:dyDescent="0.25">
      <c r="A62" s="123" t="s">
        <v>6</v>
      </c>
      <c r="B62" s="44">
        <v>61</v>
      </c>
      <c r="C62" s="19">
        <v>159</v>
      </c>
      <c r="D62" s="19">
        <v>8</v>
      </c>
      <c r="E62" s="8" t="s">
        <v>3</v>
      </c>
      <c r="F62" s="21">
        <v>15</v>
      </c>
      <c r="G62" s="11">
        <v>150.41</v>
      </c>
      <c r="H62" s="31">
        <f>((C62-D62)*D62*0.02466)*G62/1000</f>
        <v>4.4806056048</v>
      </c>
      <c r="I62" s="37">
        <v>89000</v>
      </c>
      <c r="J62" s="69" t="s">
        <v>237</v>
      </c>
      <c r="K62" s="106" t="s">
        <v>109</v>
      </c>
    </row>
    <row r="63" spans="1:11" ht="21.75" customHeight="1" x14ac:dyDescent="0.25">
      <c r="A63" s="123" t="s">
        <v>6</v>
      </c>
      <c r="B63" s="44">
        <v>62</v>
      </c>
      <c r="C63" s="19">
        <v>159</v>
      </c>
      <c r="D63" s="19">
        <v>9</v>
      </c>
      <c r="E63" s="8" t="s">
        <v>3</v>
      </c>
      <c r="F63" s="21">
        <v>2</v>
      </c>
      <c r="G63" s="11">
        <v>18.61</v>
      </c>
      <c r="H63" s="31">
        <f>((C63-D63)*D63*0.02466)*G63/1000</f>
        <v>0.61954551000000002</v>
      </c>
      <c r="I63" s="37">
        <v>89000</v>
      </c>
      <c r="J63" s="66" t="s">
        <v>108</v>
      </c>
      <c r="K63" s="106" t="s">
        <v>109</v>
      </c>
    </row>
    <row r="64" spans="1:11" ht="34.5" customHeight="1" x14ac:dyDescent="0.25">
      <c r="A64" s="89" t="s">
        <v>23</v>
      </c>
      <c r="B64" s="44">
        <v>63</v>
      </c>
      <c r="C64" s="15">
        <v>168</v>
      </c>
      <c r="D64" s="9" t="s">
        <v>37</v>
      </c>
      <c r="E64" s="8" t="s">
        <v>38</v>
      </c>
      <c r="F64" s="16">
        <f>61-26-7-2-8-14</f>
        <v>4</v>
      </c>
      <c r="G64" s="17"/>
      <c r="H64" s="33">
        <f>21.172-8.922-2.522-0.657-2.714-4.795</f>
        <v>1.5619999999999994</v>
      </c>
      <c r="I64" s="37">
        <v>75000</v>
      </c>
      <c r="J64" s="66"/>
      <c r="K64" s="104" t="s">
        <v>61</v>
      </c>
    </row>
    <row r="65" spans="1:11" ht="24.75" customHeight="1" x14ac:dyDescent="0.25">
      <c r="A65" s="79" t="s">
        <v>23</v>
      </c>
      <c r="B65" s="44">
        <v>64</v>
      </c>
      <c r="C65" s="15">
        <v>168</v>
      </c>
      <c r="D65" s="9">
        <v>7.3</v>
      </c>
      <c r="E65" s="8"/>
      <c r="F65" s="16">
        <v>1</v>
      </c>
      <c r="G65" s="17">
        <v>12.6</v>
      </c>
      <c r="H65" s="33">
        <v>0.372</v>
      </c>
      <c r="I65" s="37">
        <v>110000</v>
      </c>
      <c r="J65" s="66"/>
      <c r="K65" s="104" t="s">
        <v>184</v>
      </c>
    </row>
    <row r="66" spans="1:11" ht="54" customHeight="1" x14ac:dyDescent="0.25">
      <c r="A66" s="87" t="s">
        <v>6</v>
      </c>
      <c r="B66" s="44">
        <v>65</v>
      </c>
      <c r="C66" s="15">
        <v>168</v>
      </c>
      <c r="D66" s="9">
        <v>7.3</v>
      </c>
      <c r="E66" s="8" t="s">
        <v>38</v>
      </c>
      <c r="F66" s="16">
        <v>60</v>
      </c>
      <c r="G66" s="17">
        <v>704.26</v>
      </c>
      <c r="H66" s="33">
        <v>20.465</v>
      </c>
      <c r="I66" s="37"/>
      <c r="J66" s="158" t="s">
        <v>258</v>
      </c>
      <c r="K66" s="104" t="s">
        <v>259</v>
      </c>
    </row>
    <row r="67" spans="1:11" ht="36" customHeight="1" x14ac:dyDescent="0.25">
      <c r="A67" s="87" t="s">
        <v>6</v>
      </c>
      <c r="B67" s="44">
        <v>65</v>
      </c>
      <c r="C67" s="15">
        <v>168</v>
      </c>
      <c r="D67" s="9">
        <v>7.3</v>
      </c>
      <c r="E67" s="8" t="s">
        <v>38</v>
      </c>
      <c r="F67" s="16">
        <v>15</v>
      </c>
      <c r="G67" s="17">
        <v>175.31</v>
      </c>
      <c r="H67" s="33">
        <f>((C67-D67)*D67*0.02466)*G67/1000</f>
        <v>5.071524161705999</v>
      </c>
      <c r="I67" s="37">
        <v>79000</v>
      </c>
      <c r="J67" s="157" t="s">
        <v>249</v>
      </c>
      <c r="K67" s="104" t="s">
        <v>186</v>
      </c>
    </row>
    <row r="68" spans="1:11" ht="34.5" customHeight="1" x14ac:dyDescent="0.25">
      <c r="A68" s="88" t="s">
        <v>23</v>
      </c>
      <c r="B68" s="44">
        <v>66</v>
      </c>
      <c r="C68" s="15">
        <v>168</v>
      </c>
      <c r="D68" s="9" t="s">
        <v>163</v>
      </c>
      <c r="E68" s="8"/>
      <c r="F68" s="16">
        <v>3</v>
      </c>
      <c r="G68" s="17">
        <v>34.1</v>
      </c>
      <c r="H68" s="33">
        <v>1.165</v>
      </c>
      <c r="I68" s="37"/>
      <c r="J68" s="66" t="s">
        <v>164</v>
      </c>
      <c r="K68" s="104"/>
    </row>
    <row r="69" spans="1:11" ht="28.5" customHeight="1" x14ac:dyDescent="0.25">
      <c r="A69" s="89" t="s">
        <v>23</v>
      </c>
      <c r="B69" s="44">
        <v>67</v>
      </c>
      <c r="C69" s="15">
        <v>168</v>
      </c>
      <c r="D69" s="9">
        <v>8.9</v>
      </c>
      <c r="E69" s="10" t="s">
        <v>38</v>
      </c>
      <c r="F69" s="16">
        <v>1</v>
      </c>
      <c r="G69" s="17"/>
      <c r="H69" s="96">
        <v>0.35</v>
      </c>
      <c r="I69" s="37">
        <v>64000</v>
      </c>
      <c r="J69" s="92"/>
      <c r="K69" s="104" t="s">
        <v>161</v>
      </c>
    </row>
    <row r="70" spans="1:11" ht="28.5" customHeight="1" x14ac:dyDescent="0.25">
      <c r="A70" s="89" t="s">
        <v>23</v>
      </c>
      <c r="B70" s="44">
        <v>68</v>
      </c>
      <c r="C70" s="15">
        <v>168</v>
      </c>
      <c r="D70" s="9">
        <v>7.3</v>
      </c>
      <c r="E70" s="10" t="s">
        <v>38</v>
      </c>
      <c r="F70" s="16">
        <v>3</v>
      </c>
      <c r="G70" s="17"/>
      <c r="H70" s="96">
        <f>1.4-0.35</f>
        <v>1.0499999999999998</v>
      </c>
      <c r="I70" s="37">
        <v>79000</v>
      </c>
      <c r="J70" s="92"/>
      <c r="K70" s="104" t="s">
        <v>112</v>
      </c>
    </row>
    <row r="71" spans="1:11" ht="21" customHeight="1" x14ac:dyDescent="0.25">
      <c r="A71" s="87" t="s">
        <v>6</v>
      </c>
      <c r="B71" s="44">
        <v>69</v>
      </c>
      <c r="C71" s="15">
        <v>168</v>
      </c>
      <c r="D71" s="9">
        <v>8</v>
      </c>
      <c r="E71" s="10" t="s">
        <v>38</v>
      </c>
      <c r="F71" s="16">
        <v>6</v>
      </c>
      <c r="G71" s="17">
        <v>71.599999999999994</v>
      </c>
      <c r="H71" s="33">
        <f>((C71-D71)*D71*0.02466)*G71/1000</f>
        <v>2.2600396799999998</v>
      </c>
      <c r="I71" s="37">
        <v>72000</v>
      </c>
      <c r="J71" s="120" t="s">
        <v>257</v>
      </c>
      <c r="K71" s="104" t="s">
        <v>191</v>
      </c>
    </row>
    <row r="72" spans="1:11" ht="21" customHeight="1" x14ac:dyDescent="0.25">
      <c r="A72" s="87" t="s">
        <v>6</v>
      </c>
      <c r="B72" s="44">
        <v>70</v>
      </c>
      <c r="C72" s="15">
        <v>168</v>
      </c>
      <c r="D72" s="9">
        <v>8</v>
      </c>
      <c r="E72" s="10" t="s">
        <v>38</v>
      </c>
      <c r="F72" s="16">
        <v>2</v>
      </c>
      <c r="G72" s="17">
        <v>23.28</v>
      </c>
      <c r="H72" s="33">
        <f>((C72-D72)*D72*0.02466)*G72/1000</f>
        <v>0.73482854400000008</v>
      </c>
      <c r="I72" s="37">
        <v>79000</v>
      </c>
      <c r="J72" s="120" t="s">
        <v>189</v>
      </c>
      <c r="K72" s="104" t="s">
        <v>190</v>
      </c>
    </row>
    <row r="73" spans="1:11" ht="24" customHeight="1" x14ac:dyDescent="0.25">
      <c r="A73" s="87" t="s">
        <v>6</v>
      </c>
      <c r="B73" s="44">
        <v>71</v>
      </c>
      <c r="C73" s="15">
        <v>168</v>
      </c>
      <c r="D73" s="9">
        <v>8.9</v>
      </c>
      <c r="E73" s="10" t="s">
        <v>38</v>
      </c>
      <c r="F73" s="16">
        <v>1</v>
      </c>
      <c r="G73" s="17">
        <v>11.55</v>
      </c>
      <c r="H73" s="31">
        <f>((C73-D73)*D73*0.02466)*G73/1000</f>
        <v>0.40330651977000009</v>
      </c>
      <c r="I73" s="37">
        <v>79000</v>
      </c>
      <c r="J73" s="120">
        <v>11.55</v>
      </c>
      <c r="K73" s="104" t="s">
        <v>185</v>
      </c>
    </row>
    <row r="74" spans="1:11" ht="115.5" customHeight="1" x14ac:dyDescent="0.25">
      <c r="A74" s="87" t="s">
        <v>6</v>
      </c>
      <c r="B74" s="44">
        <v>72</v>
      </c>
      <c r="C74" s="15">
        <v>168</v>
      </c>
      <c r="D74" s="9">
        <v>8.9</v>
      </c>
      <c r="E74" s="10" t="s">
        <v>38</v>
      </c>
      <c r="F74" s="16">
        <v>90</v>
      </c>
      <c r="G74" s="17">
        <v>1041.21</v>
      </c>
      <c r="H74" s="31">
        <f>((C74-D74)*D74*0.02466)*G74/1000</f>
        <v>36.357297095214001</v>
      </c>
      <c r="I74" s="37"/>
      <c r="J74" s="66" t="s">
        <v>260</v>
      </c>
      <c r="K74" s="104" t="s">
        <v>261</v>
      </c>
    </row>
    <row r="75" spans="1:11" ht="55.5" customHeight="1" x14ac:dyDescent="0.25">
      <c r="A75" s="89" t="s">
        <v>23</v>
      </c>
      <c r="B75" s="44">
        <v>72</v>
      </c>
      <c r="C75" s="15">
        <v>168</v>
      </c>
      <c r="D75" s="9">
        <v>8.9</v>
      </c>
      <c r="E75" s="10"/>
      <c r="F75" s="16">
        <v>1</v>
      </c>
      <c r="G75" s="17"/>
      <c r="H75" s="33">
        <v>0.33500000000000002</v>
      </c>
      <c r="I75" s="37">
        <v>73000</v>
      </c>
      <c r="J75" s="66"/>
      <c r="K75" s="104" t="s">
        <v>81</v>
      </c>
    </row>
    <row r="76" spans="1:11" ht="33" customHeight="1" x14ac:dyDescent="0.25">
      <c r="A76" s="79" t="s">
        <v>23</v>
      </c>
      <c r="B76" s="44">
        <v>73</v>
      </c>
      <c r="C76" s="15">
        <v>168</v>
      </c>
      <c r="D76" s="9">
        <v>8.9</v>
      </c>
      <c r="E76" s="10" t="s">
        <v>38</v>
      </c>
      <c r="F76" s="16">
        <v>2</v>
      </c>
      <c r="G76" s="17">
        <v>23.24</v>
      </c>
      <c r="H76" s="33">
        <v>0.875</v>
      </c>
      <c r="I76" s="37">
        <v>115000</v>
      </c>
      <c r="J76" s="66" t="s">
        <v>91</v>
      </c>
      <c r="K76" s="107" t="s">
        <v>89</v>
      </c>
    </row>
    <row r="77" spans="1:11" ht="33" customHeight="1" x14ac:dyDescent="0.25">
      <c r="A77" s="79" t="s">
        <v>23</v>
      </c>
      <c r="B77" s="44">
        <v>74</v>
      </c>
      <c r="C77" s="15">
        <v>168</v>
      </c>
      <c r="D77" s="9">
        <v>8.9</v>
      </c>
      <c r="E77" s="10"/>
      <c r="F77" s="16">
        <v>5</v>
      </c>
      <c r="G77" s="17">
        <v>57.27</v>
      </c>
      <c r="H77" s="33">
        <v>2.0910000000000002</v>
      </c>
      <c r="I77" s="37">
        <v>115000</v>
      </c>
      <c r="J77" s="66" t="s">
        <v>165</v>
      </c>
      <c r="K77" s="107" t="s">
        <v>166</v>
      </c>
    </row>
    <row r="78" spans="1:11" ht="27.75" customHeight="1" x14ac:dyDescent="0.25">
      <c r="A78" s="87" t="s">
        <v>6</v>
      </c>
      <c r="B78" s="44">
        <v>75</v>
      </c>
      <c r="C78" s="15">
        <v>168</v>
      </c>
      <c r="D78" s="9">
        <v>16</v>
      </c>
      <c r="E78" s="8" t="s">
        <v>39</v>
      </c>
      <c r="F78" s="16">
        <v>2</v>
      </c>
      <c r="G78" s="17">
        <v>14.26</v>
      </c>
      <c r="H78" s="31">
        <f>((C78-D78)*D78*0.02466)*G78/1000</f>
        <v>0.85521669119999999</v>
      </c>
      <c r="I78" s="37">
        <v>100000</v>
      </c>
      <c r="J78" s="66" t="s">
        <v>51</v>
      </c>
      <c r="K78" s="104" t="s">
        <v>62</v>
      </c>
    </row>
    <row r="79" spans="1:11" ht="15.75" customHeight="1" x14ac:dyDescent="0.25">
      <c r="A79" s="89" t="s">
        <v>23</v>
      </c>
      <c r="B79" s="44">
        <v>76</v>
      </c>
      <c r="C79" s="15" t="s">
        <v>14</v>
      </c>
      <c r="D79" s="9"/>
      <c r="E79" s="10"/>
      <c r="F79" s="16">
        <v>1</v>
      </c>
      <c r="G79" s="17"/>
      <c r="H79" s="33"/>
      <c r="I79" s="37">
        <v>75000</v>
      </c>
      <c r="J79" s="66"/>
      <c r="K79" s="104" t="s">
        <v>26</v>
      </c>
    </row>
    <row r="80" spans="1:11" ht="25.5" customHeight="1" x14ac:dyDescent="0.25">
      <c r="A80" s="89" t="s">
        <v>23</v>
      </c>
      <c r="B80" s="44">
        <v>77</v>
      </c>
      <c r="C80" s="15">
        <v>178</v>
      </c>
      <c r="D80" s="9">
        <v>9.1999999999999993</v>
      </c>
      <c r="E80" s="10" t="s">
        <v>38</v>
      </c>
      <c r="F80" s="16">
        <f>45-44</f>
        <v>1</v>
      </c>
      <c r="G80" s="17"/>
      <c r="H80" s="33">
        <f>20.732-20.292</f>
        <v>0.43999999999999773</v>
      </c>
      <c r="I80" s="37">
        <v>75000</v>
      </c>
      <c r="J80" s="66"/>
      <c r="K80" s="104" t="s">
        <v>80</v>
      </c>
    </row>
    <row r="81" spans="1:11" ht="37.5" customHeight="1" x14ac:dyDescent="0.25">
      <c r="A81" s="87" t="s">
        <v>6</v>
      </c>
      <c r="B81" s="44">
        <v>78</v>
      </c>
      <c r="C81" s="10">
        <v>219</v>
      </c>
      <c r="D81" s="10">
        <v>6.71</v>
      </c>
      <c r="E81" s="23" t="s">
        <v>38</v>
      </c>
      <c r="F81" s="20">
        <v>10</v>
      </c>
      <c r="G81" s="23">
        <v>120.32</v>
      </c>
      <c r="H81" s="31">
        <f>((C81-D81)*D81*0.02466)*G81/1000</f>
        <v>4.2265202365900798</v>
      </c>
      <c r="I81" s="37">
        <v>85000</v>
      </c>
      <c r="J81" s="58" t="s">
        <v>250</v>
      </c>
      <c r="K81" s="104" t="s">
        <v>218</v>
      </c>
    </row>
    <row r="82" spans="1:11" ht="37.5" customHeight="1" x14ac:dyDescent="0.25">
      <c r="A82" s="87" t="s">
        <v>6</v>
      </c>
      <c r="B82" s="44">
        <v>79</v>
      </c>
      <c r="C82" s="10">
        <v>219</v>
      </c>
      <c r="D82" s="10">
        <v>7</v>
      </c>
      <c r="E82" s="23" t="s">
        <v>39</v>
      </c>
      <c r="F82" s="20">
        <v>1</v>
      </c>
      <c r="G82" s="23">
        <v>7.74</v>
      </c>
      <c r="H82" s="31">
        <f>((C82-D82)*D82*0.02466)*G82/1000</f>
        <v>0.28324870560000004</v>
      </c>
      <c r="I82" s="37">
        <v>95000</v>
      </c>
      <c r="J82" s="58">
        <v>7.74</v>
      </c>
      <c r="K82" s="104" t="s">
        <v>110</v>
      </c>
    </row>
    <row r="83" spans="1:11" ht="32.25" customHeight="1" x14ac:dyDescent="0.25">
      <c r="A83" s="167" t="s">
        <v>6</v>
      </c>
      <c r="B83" s="44">
        <v>80</v>
      </c>
      <c r="C83" s="162">
        <v>219</v>
      </c>
      <c r="D83" s="162">
        <v>8</v>
      </c>
      <c r="E83" s="165" t="s">
        <v>38</v>
      </c>
      <c r="F83" s="164">
        <v>3</v>
      </c>
      <c r="G83" s="165">
        <v>34.92</v>
      </c>
      <c r="H83" s="166">
        <f>((C83-D83)*D83*0.02466)*G83/1000</f>
        <v>1.4535827136000001</v>
      </c>
      <c r="I83" s="37">
        <v>85000</v>
      </c>
      <c r="J83" s="168" t="s">
        <v>219</v>
      </c>
      <c r="K83" s="169" t="s">
        <v>220</v>
      </c>
    </row>
    <row r="84" spans="1:11" ht="32.25" customHeight="1" x14ac:dyDescent="0.25">
      <c r="A84" s="87" t="s">
        <v>6</v>
      </c>
      <c r="B84" s="44">
        <v>81</v>
      </c>
      <c r="C84" s="10">
        <v>219</v>
      </c>
      <c r="D84" s="10">
        <v>8</v>
      </c>
      <c r="E84" s="8" t="s">
        <v>39</v>
      </c>
      <c r="F84" s="20">
        <v>1</v>
      </c>
      <c r="G84" s="23">
        <v>5.4</v>
      </c>
      <c r="H84" s="31">
        <f>((C84-D84)*D84*0.02466)*G84/1000</f>
        <v>0.22478083200000004</v>
      </c>
      <c r="I84" s="37">
        <v>65000</v>
      </c>
      <c r="J84" s="74" t="s">
        <v>138</v>
      </c>
      <c r="K84" s="108" t="s">
        <v>63</v>
      </c>
    </row>
    <row r="85" spans="1:11" ht="35.25" customHeight="1" x14ac:dyDescent="0.25">
      <c r="A85" s="79" t="s">
        <v>5</v>
      </c>
      <c r="B85" s="44">
        <v>82</v>
      </c>
      <c r="C85" s="10">
        <v>219</v>
      </c>
      <c r="D85" s="10">
        <v>8</v>
      </c>
      <c r="E85" s="8" t="s">
        <v>38</v>
      </c>
      <c r="F85" s="20"/>
      <c r="G85" s="23"/>
      <c r="H85" s="31">
        <v>0.54500000000000004</v>
      </c>
      <c r="I85" s="37"/>
      <c r="J85" s="74"/>
      <c r="K85" s="108" t="s">
        <v>193</v>
      </c>
    </row>
    <row r="86" spans="1:11" ht="43.5" customHeight="1" x14ac:dyDescent="0.25">
      <c r="A86" s="87" t="s">
        <v>6</v>
      </c>
      <c r="B86" s="44">
        <v>83</v>
      </c>
      <c r="C86" s="10">
        <v>219</v>
      </c>
      <c r="D86" s="10">
        <v>8</v>
      </c>
      <c r="E86" s="8" t="s">
        <v>38</v>
      </c>
      <c r="F86" s="20">
        <v>11</v>
      </c>
      <c r="G86" s="23">
        <v>123.99</v>
      </c>
      <c r="H86" s="31">
        <f>((C86-D86)*D86*0.02466)*G86/1000</f>
        <v>5.1612176591999992</v>
      </c>
      <c r="I86" s="37"/>
      <c r="J86" s="74" t="s">
        <v>263</v>
      </c>
      <c r="K86" s="108" t="s">
        <v>262</v>
      </c>
    </row>
    <row r="87" spans="1:11" ht="39.75" customHeight="1" x14ac:dyDescent="0.25">
      <c r="A87" s="167" t="s">
        <v>6</v>
      </c>
      <c r="B87" s="44">
        <v>83</v>
      </c>
      <c r="C87" s="162">
        <v>219</v>
      </c>
      <c r="D87" s="162">
        <v>8</v>
      </c>
      <c r="E87" s="163" t="s">
        <v>38</v>
      </c>
      <c r="F87" s="164">
        <v>7</v>
      </c>
      <c r="G87" s="165">
        <v>81.12</v>
      </c>
      <c r="H87" s="166">
        <f>((C87-D87)*D87*0.02466)*G87/1000</f>
        <v>3.3767076096000004</v>
      </c>
      <c r="I87" s="37">
        <v>85000</v>
      </c>
      <c r="J87" s="168" t="s">
        <v>215</v>
      </c>
      <c r="K87" s="169" t="s">
        <v>208</v>
      </c>
    </row>
    <row r="88" spans="1:11" ht="54.75" customHeight="1" x14ac:dyDescent="0.25">
      <c r="A88" s="87" t="s">
        <v>6</v>
      </c>
      <c r="B88" s="44">
        <v>84</v>
      </c>
      <c r="C88" s="10">
        <v>219</v>
      </c>
      <c r="D88" s="10">
        <v>12</v>
      </c>
      <c r="E88" s="8" t="s">
        <v>38</v>
      </c>
      <c r="F88" s="20">
        <v>13</v>
      </c>
      <c r="G88" s="23">
        <v>150.74</v>
      </c>
      <c r="H88" s="31">
        <f>((C88-D88)*D88*0.02466)*G88/1000</f>
        <v>9.2336450256000013</v>
      </c>
      <c r="I88" s="37">
        <v>92000</v>
      </c>
      <c r="J88" s="74" t="s">
        <v>265</v>
      </c>
      <c r="K88" s="108" t="s">
        <v>245</v>
      </c>
    </row>
    <row r="89" spans="1:11" ht="33.75" customHeight="1" x14ac:dyDescent="0.25">
      <c r="A89" s="89" t="s">
        <v>221</v>
      </c>
      <c r="B89" s="44">
        <v>85</v>
      </c>
      <c r="C89" s="10">
        <v>219</v>
      </c>
      <c r="D89" s="10">
        <v>28</v>
      </c>
      <c r="E89" s="8" t="s">
        <v>38</v>
      </c>
      <c r="F89" s="20">
        <v>2</v>
      </c>
      <c r="G89" s="23"/>
      <c r="H89" s="31">
        <v>0.52800000000000002</v>
      </c>
      <c r="I89" s="37" t="s">
        <v>222</v>
      </c>
      <c r="J89" s="74"/>
      <c r="K89" s="108" t="s">
        <v>223</v>
      </c>
    </row>
    <row r="90" spans="1:11" ht="36" customHeight="1" x14ac:dyDescent="0.25">
      <c r="A90" s="87" t="s">
        <v>6</v>
      </c>
      <c r="B90" s="44">
        <v>86</v>
      </c>
      <c r="C90" s="14">
        <v>245</v>
      </c>
      <c r="D90" s="14">
        <v>7.9</v>
      </c>
      <c r="E90" s="8" t="s">
        <v>38</v>
      </c>
      <c r="F90" s="20">
        <v>1</v>
      </c>
      <c r="G90" s="23">
        <v>11.45</v>
      </c>
      <c r="H90" s="31">
        <f>((C90-D90)*D90*0.02466)*G90/1000</f>
        <v>0.52888007313000007</v>
      </c>
      <c r="I90" s="37">
        <v>79000</v>
      </c>
      <c r="J90" s="119" t="s">
        <v>213</v>
      </c>
      <c r="K90" s="108" t="s">
        <v>127</v>
      </c>
    </row>
    <row r="91" spans="1:11" ht="64.5" customHeight="1" x14ac:dyDescent="0.25">
      <c r="A91" s="87" t="s">
        <v>6</v>
      </c>
      <c r="B91" s="44">
        <v>87</v>
      </c>
      <c r="C91" s="14">
        <v>245</v>
      </c>
      <c r="D91" s="14">
        <v>7.9</v>
      </c>
      <c r="E91" s="8" t="s">
        <v>38</v>
      </c>
      <c r="F91" s="34">
        <v>13</v>
      </c>
      <c r="G91" s="34"/>
      <c r="H91" s="31">
        <v>7.12</v>
      </c>
      <c r="I91" s="37">
        <v>79000</v>
      </c>
      <c r="J91" s="119" t="s">
        <v>201</v>
      </c>
      <c r="K91" s="104" t="s">
        <v>172</v>
      </c>
    </row>
    <row r="92" spans="1:11" ht="28.5" customHeight="1" x14ac:dyDescent="0.25">
      <c r="A92" s="123" t="s">
        <v>6</v>
      </c>
      <c r="B92" s="44">
        <v>88</v>
      </c>
      <c r="C92" s="14">
        <v>245</v>
      </c>
      <c r="D92" s="14">
        <v>7.9</v>
      </c>
      <c r="E92" s="8" t="s">
        <v>38</v>
      </c>
      <c r="F92" s="34">
        <v>2</v>
      </c>
      <c r="G92" s="34">
        <v>23.09</v>
      </c>
      <c r="H92" s="31">
        <f>((C92-D92)*D92*0.02466)*G92/1000</f>
        <v>1.066536322146</v>
      </c>
      <c r="I92" s="37">
        <v>79000</v>
      </c>
      <c r="J92" s="58" t="s">
        <v>176</v>
      </c>
      <c r="K92" s="104" t="s">
        <v>177</v>
      </c>
    </row>
    <row r="93" spans="1:11" ht="27.75" customHeight="1" x14ac:dyDescent="0.25">
      <c r="A93" s="123" t="s">
        <v>6</v>
      </c>
      <c r="B93" s="44">
        <v>89</v>
      </c>
      <c r="C93" s="14">
        <v>245</v>
      </c>
      <c r="D93" s="14">
        <v>7.9</v>
      </c>
      <c r="E93" s="8" t="s">
        <v>38</v>
      </c>
      <c r="F93" s="34">
        <v>7</v>
      </c>
      <c r="G93" s="34">
        <v>83.31</v>
      </c>
      <c r="H93" s="31">
        <v>3.8479999999999999</v>
      </c>
      <c r="I93" s="37">
        <v>79000</v>
      </c>
      <c r="J93" s="119" t="s">
        <v>180</v>
      </c>
      <c r="K93" s="99" t="s">
        <v>128</v>
      </c>
    </row>
    <row r="94" spans="1:11" ht="32.25" customHeight="1" x14ac:dyDescent="0.25">
      <c r="A94" s="130" t="s">
        <v>23</v>
      </c>
      <c r="B94" s="44">
        <v>91</v>
      </c>
      <c r="C94" s="131">
        <v>245</v>
      </c>
      <c r="D94" s="131">
        <v>7.9</v>
      </c>
      <c r="E94" s="132"/>
      <c r="F94" s="133">
        <v>2</v>
      </c>
      <c r="G94" s="128">
        <v>21.67</v>
      </c>
      <c r="H94" s="134">
        <v>1.0840000000000001</v>
      </c>
      <c r="I94" s="37"/>
      <c r="J94" s="136"/>
      <c r="K94" s="137" t="s">
        <v>114</v>
      </c>
    </row>
    <row r="95" spans="1:11" ht="40.5" customHeight="1" x14ac:dyDescent="0.25">
      <c r="A95" s="78" t="s">
        <v>5</v>
      </c>
      <c r="B95" s="44">
        <v>92</v>
      </c>
      <c r="C95" s="14">
        <v>245</v>
      </c>
      <c r="D95" s="14">
        <v>7.9</v>
      </c>
      <c r="E95" s="23" t="s">
        <v>38</v>
      </c>
      <c r="F95" s="55">
        <f>39-12-9-9</f>
        <v>9</v>
      </c>
      <c r="G95" s="34"/>
      <c r="H95" s="31">
        <f>21.825-6.585-5.135-5.04</f>
        <v>5.0649999999999986</v>
      </c>
      <c r="I95" s="37">
        <v>79000</v>
      </c>
      <c r="J95" s="58"/>
      <c r="K95" s="109" t="s">
        <v>127</v>
      </c>
    </row>
    <row r="96" spans="1:11" ht="27" customHeight="1" x14ac:dyDescent="0.25">
      <c r="A96" s="130" t="s">
        <v>23</v>
      </c>
      <c r="B96" s="44">
        <v>93</v>
      </c>
      <c r="C96" s="131">
        <v>245</v>
      </c>
      <c r="D96" s="131">
        <v>8.9</v>
      </c>
      <c r="E96" s="132"/>
      <c r="F96" s="133">
        <v>5</v>
      </c>
      <c r="G96" s="128">
        <v>52.4</v>
      </c>
      <c r="H96" s="134">
        <v>3.016</v>
      </c>
      <c r="I96" s="37"/>
      <c r="J96" s="136"/>
      <c r="K96" s="137" t="s">
        <v>115</v>
      </c>
    </row>
    <row r="97" spans="1:11" ht="20.25" customHeight="1" x14ac:dyDescent="0.25">
      <c r="A97" s="130" t="s">
        <v>23</v>
      </c>
      <c r="B97" s="44">
        <v>94</v>
      </c>
      <c r="C97" s="131">
        <v>245</v>
      </c>
      <c r="D97" s="131">
        <v>8.9</v>
      </c>
      <c r="E97" s="132"/>
      <c r="F97" s="133">
        <v>1</v>
      </c>
      <c r="G97" s="128">
        <v>12.01</v>
      </c>
      <c r="H97" s="134">
        <v>0.66400000000000003</v>
      </c>
      <c r="I97" s="37"/>
      <c r="J97" s="136"/>
      <c r="K97" s="137" t="s">
        <v>116</v>
      </c>
    </row>
    <row r="98" spans="1:11" ht="18.75" customHeight="1" x14ac:dyDescent="0.25">
      <c r="A98" s="130" t="s">
        <v>23</v>
      </c>
      <c r="B98" s="44">
        <v>95</v>
      </c>
      <c r="C98" s="131">
        <v>245</v>
      </c>
      <c r="D98" s="131">
        <v>8.9</v>
      </c>
      <c r="E98" s="132" t="s">
        <v>38</v>
      </c>
      <c r="F98" s="133">
        <v>2</v>
      </c>
      <c r="G98" s="128"/>
      <c r="H98" s="134">
        <v>1.27</v>
      </c>
      <c r="I98" s="37"/>
      <c r="J98" s="136"/>
      <c r="K98" s="137" t="s">
        <v>90</v>
      </c>
    </row>
    <row r="99" spans="1:11" ht="22.5" customHeight="1" x14ac:dyDescent="0.25">
      <c r="A99" s="130" t="s">
        <v>23</v>
      </c>
      <c r="B99" s="44">
        <v>96</v>
      </c>
      <c r="C99" s="131">
        <v>245</v>
      </c>
      <c r="D99" s="131">
        <v>8.9</v>
      </c>
      <c r="E99" s="132" t="s">
        <v>38</v>
      </c>
      <c r="F99" s="133">
        <v>2</v>
      </c>
      <c r="G99" s="128"/>
      <c r="H99" s="134">
        <v>1.179</v>
      </c>
      <c r="I99" s="37"/>
      <c r="J99" s="136"/>
      <c r="K99" s="137" t="s">
        <v>92</v>
      </c>
    </row>
    <row r="100" spans="1:11" ht="70.5" customHeight="1" x14ac:dyDescent="0.25">
      <c r="A100" s="79" t="s">
        <v>23</v>
      </c>
      <c r="B100" s="44">
        <v>97</v>
      </c>
      <c r="C100" s="14">
        <v>245</v>
      </c>
      <c r="D100" s="14">
        <v>8.9</v>
      </c>
      <c r="E100" s="23"/>
      <c r="F100" s="55">
        <v>30</v>
      </c>
      <c r="G100" s="34"/>
      <c r="H100" s="31">
        <v>19.84</v>
      </c>
      <c r="I100" s="37">
        <v>135000</v>
      </c>
      <c r="J100" s="58" t="s">
        <v>148</v>
      </c>
      <c r="K100" s="109" t="s">
        <v>168</v>
      </c>
    </row>
    <row r="101" spans="1:11" ht="23.25" customHeight="1" x14ac:dyDescent="0.25">
      <c r="A101" s="130" t="s">
        <v>23</v>
      </c>
      <c r="B101" s="44">
        <v>98</v>
      </c>
      <c r="C101" s="131">
        <v>245</v>
      </c>
      <c r="D101" s="131">
        <v>8.9</v>
      </c>
      <c r="E101" s="132"/>
      <c r="F101" s="133">
        <v>16</v>
      </c>
      <c r="G101" s="128"/>
      <c r="H101" s="134">
        <v>5.7210000000000001</v>
      </c>
      <c r="I101" s="37"/>
      <c r="J101" s="136"/>
      <c r="K101" s="137" t="s">
        <v>105</v>
      </c>
    </row>
    <row r="102" spans="1:11" ht="40.5" customHeight="1" x14ac:dyDescent="0.25">
      <c r="A102" s="123" t="s">
        <v>6</v>
      </c>
      <c r="B102" s="44">
        <v>99</v>
      </c>
      <c r="C102" s="14">
        <v>245</v>
      </c>
      <c r="D102" s="14">
        <v>10</v>
      </c>
      <c r="E102" s="23" t="s">
        <v>38</v>
      </c>
      <c r="F102" s="55">
        <v>22</v>
      </c>
      <c r="G102" s="34">
        <v>264.45999999999998</v>
      </c>
      <c r="H102" s="31">
        <f>((C102-D102)*D102*0.02466)*G102/1000</f>
        <v>15.325721459999999</v>
      </c>
      <c r="I102" s="37">
        <v>87000</v>
      </c>
      <c r="J102" s="58" t="s">
        <v>175</v>
      </c>
      <c r="K102" s="109" t="s">
        <v>123</v>
      </c>
    </row>
    <row r="103" spans="1:11" ht="40.5" customHeight="1" x14ac:dyDescent="0.25">
      <c r="A103" s="123" t="s">
        <v>6</v>
      </c>
      <c r="B103" s="44">
        <v>100</v>
      </c>
      <c r="C103" s="14">
        <v>245</v>
      </c>
      <c r="D103" s="14">
        <v>10</v>
      </c>
      <c r="E103" s="23" t="s">
        <v>38</v>
      </c>
      <c r="F103" s="55">
        <v>12</v>
      </c>
      <c r="G103" s="34">
        <v>143.25</v>
      </c>
      <c r="H103" s="31">
        <f>((C103-D103)*D103*0.02466)*G103/1000</f>
        <v>8.3014807500000014</v>
      </c>
      <c r="I103" s="37">
        <v>87000</v>
      </c>
      <c r="J103" s="58" t="s">
        <v>153</v>
      </c>
      <c r="K103" s="109" t="s">
        <v>123</v>
      </c>
    </row>
    <row r="104" spans="1:11" ht="50.25" customHeight="1" x14ac:dyDescent="0.25">
      <c r="A104" s="123" t="s">
        <v>6</v>
      </c>
      <c r="B104" s="44">
        <v>101</v>
      </c>
      <c r="C104" s="14">
        <v>245</v>
      </c>
      <c r="D104" s="14">
        <v>12</v>
      </c>
      <c r="E104" s="8" t="s">
        <v>39</v>
      </c>
      <c r="F104" s="55">
        <v>44</v>
      </c>
      <c r="G104" s="34">
        <v>518.04999999999995</v>
      </c>
      <c r="H104" s="31">
        <f>18.95+19.06</f>
        <v>38.01</v>
      </c>
      <c r="I104" s="37">
        <v>150000</v>
      </c>
      <c r="J104" s="58" t="s">
        <v>155</v>
      </c>
      <c r="K104" s="94" t="s">
        <v>154</v>
      </c>
    </row>
    <row r="105" spans="1:11" ht="50.25" customHeight="1" x14ac:dyDescent="0.25">
      <c r="A105" s="123" t="s">
        <v>6</v>
      </c>
      <c r="B105" s="44">
        <v>102</v>
      </c>
      <c r="C105" s="14">
        <v>245</v>
      </c>
      <c r="D105" s="14">
        <v>12</v>
      </c>
      <c r="E105" s="8" t="s">
        <v>39</v>
      </c>
      <c r="F105" s="55">
        <v>26</v>
      </c>
      <c r="G105" s="34"/>
      <c r="H105" s="31">
        <v>21.899000000000001</v>
      </c>
      <c r="I105" s="37">
        <v>150000</v>
      </c>
      <c r="J105" s="93" t="s">
        <v>160</v>
      </c>
      <c r="K105" s="94" t="s">
        <v>159</v>
      </c>
    </row>
    <row r="106" spans="1:11" ht="34.5" customHeight="1" x14ac:dyDescent="0.25">
      <c r="A106" s="123" t="s">
        <v>6</v>
      </c>
      <c r="B106" s="44">
        <v>103</v>
      </c>
      <c r="C106" s="14">
        <v>245</v>
      </c>
      <c r="D106" s="14">
        <v>12</v>
      </c>
      <c r="E106" s="8" t="s">
        <v>39</v>
      </c>
      <c r="F106" s="55">
        <v>20</v>
      </c>
      <c r="G106" s="34">
        <v>233.16</v>
      </c>
      <c r="H106" s="31">
        <v>17.015000000000001</v>
      </c>
      <c r="I106" s="37">
        <v>150000</v>
      </c>
      <c r="J106" s="58" t="s">
        <v>156</v>
      </c>
      <c r="K106" s="94" t="s">
        <v>154</v>
      </c>
    </row>
    <row r="107" spans="1:11" ht="34.5" customHeight="1" x14ac:dyDescent="0.25">
      <c r="A107" s="123" t="s">
        <v>6</v>
      </c>
      <c r="B107" s="44">
        <v>104</v>
      </c>
      <c r="C107" s="14">
        <v>245</v>
      </c>
      <c r="D107" s="14">
        <v>12</v>
      </c>
      <c r="E107" s="8"/>
      <c r="F107" s="55">
        <v>5</v>
      </c>
      <c r="G107" s="34">
        <v>54.68</v>
      </c>
      <c r="H107" s="31">
        <f>5.65-1.66</f>
        <v>3.99</v>
      </c>
      <c r="I107" s="37">
        <v>135000</v>
      </c>
      <c r="J107" s="58" t="s">
        <v>197</v>
      </c>
      <c r="K107" s="94" t="s">
        <v>170</v>
      </c>
    </row>
    <row r="108" spans="1:11" ht="20.25" customHeight="1" x14ac:dyDescent="0.25">
      <c r="A108" s="79" t="s">
        <v>23</v>
      </c>
      <c r="B108" s="44">
        <v>105</v>
      </c>
      <c r="C108" s="14">
        <v>245</v>
      </c>
      <c r="D108" s="14">
        <v>12</v>
      </c>
      <c r="E108" s="8"/>
      <c r="F108" s="55">
        <f>18-3-7</f>
        <v>8</v>
      </c>
      <c r="G108" s="34"/>
      <c r="H108" s="31">
        <f>14.391-2.515-5.65</f>
        <v>6.2259999999999991</v>
      </c>
      <c r="I108" s="37">
        <v>135000</v>
      </c>
      <c r="J108" s="93"/>
      <c r="K108" s="94" t="s">
        <v>169</v>
      </c>
    </row>
    <row r="109" spans="1:11" ht="38.25" customHeight="1" x14ac:dyDescent="0.25">
      <c r="A109" s="87" t="s">
        <v>6</v>
      </c>
      <c r="B109" s="44">
        <v>106</v>
      </c>
      <c r="C109" s="19">
        <v>273</v>
      </c>
      <c r="D109" s="19">
        <v>6</v>
      </c>
      <c r="E109" s="8" t="s">
        <v>39</v>
      </c>
      <c r="F109" s="27">
        <v>2</v>
      </c>
      <c r="G109" s="27">
        <v>24.1</v>
      </c>
      <c r="H109" s="31">
        <f t="shared" ref="H109:H114" si="1">((C109-D109)*D109*0.02466)*G109/1000</f>
        <v>0.95207821200000009</v>
      </c>
      <c r="I109" s="37">
        <v>79000</v>
      </c>
      <c r="J109" s="67" t="s">
        <v>122</v>
      </c>
      <c r="K109" s="102" t="s">
        <v>97</v>
      </c>
    </row>
    <row r="110" spans="1:11" ht="34.5" customHeight="1" x14ac:dyDescent="0.25">
      <c r="A110" s="87" t="s">
        <v>6</v>
      </c>
      <c r="B110" s="44">
        <v>107</v>
      </c>
      <c r="C110" s="19">
        <v>273</v>
      </c>
      <c r="D110" s="19">
        <v>9</v>
      </c>
      <c r="E110" s="8" t="s">
        <v>39</v>
      </c>
      <c r="F110" s="27">
        <v>1</v>
      </c>
      <c r="G110" s="27">
        <v>6.7</v>
      </c>
      <c r="H110" s="31">
        <f t="shared" si="1"/>
        <v>0.39256747200000003</v>
      </c>
      <c r="I110" s="37">
        <v>95000</v>
      </c>
      <c r="J110" s="67" t="s">
        <v>151</v>
      </c>
      <c r="K110" s="102" t="s">
        <v>110</v>
      </c>
    </row>
    <row r="111" spans="1:11" ht="53.25" customHeight="1" x14ac:dyDescent="0.25">
      <c r="A111" s="87" t="s">
        <v>6</v>
      </c>
      <c r="B111" s="44">
        <v>108</v>
      </c>
      <c r="C111" s="19">
        <v>273</v>
      </c>
      <c r="D111" s="19">
        <v>9.1</v>
      </c>
      <c r="E111" s="8" t="s">
        <v>38</v>
      </c>
      <c r="F111" s="27">
        <v>1</v>
      </c>
      <c r="G111" s="27">
        <v>12.06</v>
      </c>
      <c r="H111" s="31">
        <f t="shared" si="1"/>
        <v>0.71420216540399994</v>
      </c>
      <c r="I111" s="37">
        <v>87000</v>
      </c>
      <c r="J111" s="67">
        <v>12.06</v>
      </c>
      <c r="K111" s="102" t="s">
        <v>218</v>
      </c>
    </row>
    <row r="112" spans="1:11" ht="64.5" customHeight="1" x14ac:dyDescent="0.25">
      <c r="A112" s="87" t="s">
        <v>6</v>
      </c>
      <c r="B112" s="44">
        <v>112</v>
      </c>
      <c r="C112" s="19">
        <v>273</v>
      </c>
      <c r="D112" s="19">
        <v>10</v>
      </c>
      <c r="E112" s="8" t="s">
        <v>38</v>
      </c>
      <c r="F112" s="27">
        <v>16</v>
      </c>
      <c r="G112" s="27">
        <v>183.82</v>
      </c>
      <c r="H112" s="31">
        <f t="shared" si="1"/>
        <v>11.921793156</v>
      </c>
      <c r="I112" s="37">
        <v>87000</v>
      </c>
      <c r="J112" s="67" t="s">
        <v>254</v>
      </c>
      <c r="K112" s="102" t="s">
        <v>228</v>
      </c>
    </row>
    <row r="113" spans="1:11" ht="53.25" customHeight="1" x14ac:dyDescent="0.25">
      <c r="A113" s="87" t="s">
        <v>6</v>
      </c>
      <c r="B113" s="44">
        <v>113</v>
      </c>
      <c r="C113" s="19">
        <v>273</v>
      </c>
      <c r="D113" s="19">
        <v>12</v>
      </c>
      <c r="E113" s="8" t="s">
        <v>38</v>
      </c>
      <c r="F113" s="27">
        <v>16</v>
      </c>
      <c r="G113" s="27">
        <v>182.69</v>
      </c>
      <c r="H113" s="31">
        <f>((C113-D113)*D113*0.02466)*G113/1000</f>
        <v>14.110084072800003</v>
      </c>
      <c r="I113" s="37">
        <v>92000</v>
      </c>
      <c r="J113" s="67" t="s">
        <v>204</v>
      </c>
      <c r="K113" s="102" t="s">
        <v>179</v>
      </c>
    </row>
    <row r="114" spans="1:11" ht="21" customHeight="1" x14ac:dyDescent="0.25">
      <c r="A114" s="87" t="s">
        <v>6</v>
      </c>
      <c r="B114" s="44">
        <v>114</v>
      </c>
      <c r="C114" s="19">
        <v>273</v>
      </c>
      <c r="D114" s="19">
        <v>18</v>
      </c>
      <c r="E114" s="8" t="s">
        <v>39</v>
      </c>
      <c r="F114" s="27">
        <v>1</v>
      </c>
      <c r="G114" s="60">
        <v>11.41</v>
      </c>
      <c r="H114" s="62">
        <f t="shared" si="1"/>
        <v>1.291491054</v>
      </c>
      <c r="I114" s="37">
        <v>110000</v>
      </c>
      <c r="J114" s="67">
        <v>11.41</v>
      </c>
      <c r="K114" s="108" t="s">
        <v>58</v>
      </c>
    </row>
    <row r="115" spans="1:11" ht="27.75" customHeight="1" x14ac:dyDescent="0.25">
      <c r="A115" s="76" t="s">
        <v>23</v>
      </c>
      <c r="B115" s="44">
        <v>115</v>
      </c>
      <c r="C115" s="18">
        <v>324</v>
      </c>
      <c r="D115" s="18">
        <v>9.5</v>
      </c>
      <c r="E115" s="10"/>
      <c r="F115" s="16">
        <v>1</v>
      </c>
      <c r="G115" s="26"/>
      <c r="H115" s="115">
        <v>0.85499999999999998</v>
      </c>
      <c r="I115" s="37">
        <v>125000</v>
      </c>
      <c r="J115" s="64"/>
      <c r="K115" s="104" t="s">
        <v>78</v>
      </c>
    </row>
    <row r="116" spans="1:11" ht="28.5" customHeight="1" x14ac:dyDescent="0.25">
      <c r="A116" s="76" t="s">
        <v>23</v>
      </c>
      <c r="B116" s="44">
        <v>116</v>
      </c>
      <c r="C116" s="18">
        <v>324</v>
      </c>
      <c r="D116" s="18">
        <v>9.5</v>
      </c>
      <c r="E116" s="10"/>
      <c r="F116" s="16">
        <f>25-21-3</f>
        <v>1</v>
      </c>
      <c r="G116" s="61"/>
      <c r="H116" s="63">
        <f>20.555-17.731-2.395</f>
        <v>0.42899999999999805</v>
      </c>
      <c r="I116" s="37">
        <v>125000</v>
      </c>
      <c r="J116" s="64"/>
      <c r="K116" s="104" t="s">
        <v>173</v>
      </c>
    </row>
    <row r="117" spans="1:11" ht="30.75" customHeight="1" x14ac:dyDescent="0.25">
      <c r="A117" s="78" t="s">
        <v>23</v>
      </c>
      <c r="B117" s="44">
        <v>117</v>
      </c>
      <c r="C117" s="18">
        <v>324</v>
      </c>
      <c r="D117" s="18">
        <v>9.5</v>
      </c>
      <c r="E117" s="10"/>
      <c r="F117" s="16">
        <f>7-6</f>
        <v>1</v>
      </c>
      <c r="G117" s="61"/>
      <c r="H117" s="114">
        <f>6.24-5.49</f>
        <v>0.75</v>
      </c>
      <c r="I117" s="37">
        <v>100000</v>
      </c>
      <c r="J117" s="64" t="s">
        <v>171</v>
      </c>
      <c r="K117" s="104" t="s">
        <v>251</v>
      </c>
    </row>
    <row r="118" spans="1:11" ht="30.75" customHeight="1" x14ac:dyDescent="0.25">
      <c r="A118" s="76" t="s">
        <v>23</v>
      </c>
      <c r="B118" s="44">
        <v>118</v>
      </c>
      <c r="C118" s="18">
        <v>324</v>
      </c>
      <c r="D118" s="18">
        <v>9.5</v>
      </c>
      <c r="E118" s="10"/>
      <c r="F118" s="16">
        <f>24-13-6</f>
        <v>5</v>
      </c>
      <c r="G118" s="61"/>
      <c r="H118" s="114">
        <f>20.34-11.268-5.019</f>
        <v>4.052999999999999</v>
      </c>
      <c r="I118" s="37">
        <v>125000</v>
      </c>
      <c r="J118" s="64"/>
      <c r="K118" s="104" t="s">
        <v>173</v>
      </c>
    </row>
    <row r="119" spans="1:11" ht="28.5" customHeight="1" x14ac:dyDescent="0.25">
      <c r="A119" s="79" t="s">
        <v>6</v>
      </c>
      <c r="B119" s="44">
        <v>119</v>
      </c>
      <c r="C119" s="18">
        <v>324</v>
      </c>
      <c r="D119" s="18">
        <v>9.5</v>
      </c>
      <c r="E119" s="10" t="s">
        <v>38</v>
      </c>
      <c r="F119" s="16">
        <v>4</v>
      </c>
      <c r="G119" s="61"/>
      <c r="H119" s="63">
        <v>3.6960000000000002</v>
      </c>
      <c r="I119" s="37">
        <v>120000</v>
      </c>
      <c r="J119" s="160" t="s">
        <v>267</v>
      </c>
      <c r="K119" s="104" t="s">
        <v>86</v>
      </c>
    </row>
    <row r="120" spans="1:11" ht="30" customHeight="1" x14ac:dyDescent="0.25">
      <c r="A120" s="79" t="s">
        <v>266</v>
      </c>
      <c r="B120" s="44">
        <v>121</v>
      </c>
      <c r="C120" s="18">
        <v>324</v>
      </c>
      <c r="D120" s="18">
        <v>9.5</v>
      </c>
      <c r="E120" s="10"/>
      <c r="F120" s="16">
        <v>3</v>
      </c>
      <c r="G120" s="61"/>
      <c r="H120" s="63">
        <v>2.83</v>
      </c>
      <c r="I120" s="37">
        <v>120000</v>
      </c>
      <c r="J120" s="160" t="s">
        <v>267</v>
      </c>
      <c r="K120" s="104" t="s">
        <v>167</v>
      </c>
    </row>
    <row r="121" spans="1:11" ht="15" customHeight="1" x14ac:dyDescent="0.25">
      <c r="A121" s="79" t="s">
        <v>117</v>
      </c>
      <c r="B121" s="44">
        <v>120</v>
      </c>
      <c r="C121" s="18">
        <v>324</v>
      </c>
      <c r="D121" s="18">
        <v>9.5</v>
      </c>
      <c r="E121" s="10"/>
      <c r="F121" s="16">
        <v>2</v>
      </c>
      <c r="G121" s="61">
        <v>23.88</v>
      </c>
      <c r="H121" s="63">
        <v>1.8879999999999999</v>
      </c>
      <c r="I121" s="37">
        <v>120000</v>
      </c>
      <c r="J121" s="64"/>
      <c r="K121" s="104" t="s">
        <v>113</v>
      </c>
    </row>
    <row r="122" spans="1:11" ht="30" customHeight="1" x14ac:dyDescent="0.25">
      <c r="A122" s="79" t="s">
        <v>5</v>
      </c>
      <c r="B122" s="44">
        <v>122</v>
      </c>
      <c r="C122" s="18">
        <v>324</v>
      </c>
      <c r="D122" s="18" t="s">
        <v>224</v>
      </c>
      <c r="E122" s="10"/>
      <c r="F122" s="16">
        <f>22-6</f>
        <v>16</v>
      </c>
      <c r="G122" s="61"/>
      <c r="H122" s="63">
        <f>19.895-5.425</f>
        <v>14.469999999999999</v>
      </c>
      <c r="I122" s="37"/>
      <c r="J122" s="64"/>
      <c r="K122" s="104" t="s">
        <v>243</v>
      </c>
    </row>
    <row r="123" spans="1:11" ht="33" customHeight="1" x14ac:dyDescent="0.25">
      <c r="A123" s="87" t="s">
        <v>6</v>
      </c>
      <c r="B123" s="44">
        <v>123</v>
      </c>
      <c r="C123" s="29">
        <v>325</v>
      </c>
      <c r="D123" s="29">
        <v>6</v>
      </c>
      <c r="E123" s="8" t="s">
        <v>39</v>
      </c>
      <c r="F123" s="29">
        <v>1</v>
      </c>
      <c r="G123" s="29">
        <v>3.34</v>
      </c>
      <c r="H123" s="32">
        <f t="shared" ref="H123:H131" si="2">((C123-D123)*D123*0.02466)*G123/1000</f>
        <v>0.15764546160000001</v>
      </c>
      <c r="I123" s="38">
        <v>65000</v>
      </c>
      <c r="J123" s="74">
        <v>3.34</v>
      </c>
      <c r="K123" s="95" t="s">
        <v>64</v>
      </c>
    </row>
    <row r="124" spans="1:11" ht="27" customHeight="1" x14ac:dyDescent="0.25">
      <c r="A124" s="87" t="s">
        <v>6</v>
      </c>
      <c r="B124" s="44">
        <v>124</v>
      </c>
      <c r="C124" s="29">
        <v>325</v>
      </c>
      <c r="D124" s="29">
        <v>7</v>
      </c>
      <c r="E124" s="8" t="s">
        <v>39</v>
      </c>
      <c r="F124" s="29">
        <v>2</v>
      </c>
      <c r="G124" s="29">
        <v>10.52</v>
      </c>
      <c r="H124" s="32">
        <f t="shared" si="2"/>
        <v>0.57747604320000001</v>
      </c>
      <c r="I124" s="38">
        <v>65000</v>
      </c>
      <c r="J124" s="74" t="s">
        <v>133</v>
      </c>
      <c r="K124" s="95" t="s">
        <v>65</v>
      </c>
    </row>
    <row r="125" spans="1:11" ht="24" customHeight="1" x14ac:dyDescent="0.2">
      <c r="A125" s="87" t="s">
        <v>6</v>
      </c>
      <c r="B125" s="44">
        <v>125</v>
      </c>
      <c r="C125" s="29">
        <v>325</v>
      </c>
      <c r="D125" s="29">
        <v>8</v>
      </c>
      <c r="E125" s="8"/>
      <c r="F125" s="29">
        <v>1</v>
      </c>
      <c r="G125" s="29">
        <v>4.67</v>
      </c>
      <c r="H125" s="32">
        <f t="shared" si="2"/>
        <v>0.29205133920000004</v>
      </c>
      <c r="I125" s="38">
        <v>85000</v>
      </c>
      <c r="J125" s="85" t="s">
        <v>45</v>
      </c>
      <c r="K125" s="95" t="s">
        <v>58</v>
      </c>
    </row>
    <row r="126" spans="1:11" ht="33" customHeight="1" x14ac:dyDescent="0.25">
      <c r="A126" s="125" t="s">
        <v>6</v>
      </c>
      <c r="B126" s="44">
        <v>126</v>
      </c>
      <c r="C126" s="29">
        <v>325</v>
      </c>
      <c r="D126" s="29">
        <v>8</v>
      </c>
      <c r="E126" s="8" t="s">
        <v>38</v>
      </c>
      <c r="F126" s="29">
        <v>2</v>
      </c>
      <c r="G126" s="29">
        <v>21.33</v>
      </c>
      <c r="H126" s="32">
        <f t="shared" si="2"/>
        <v>1.3339304208</v>
      </c>
      <c r="I126" s="38">
        <v>85000</v>
      </c>
      <c r="J126" s="74" t="s">
        <v>152</v>
      </c>
      <c r="K126" s="95" t="s">
        <v>95</v>
      </c>
    </row>
    <row r="127" spans="1:11" ht="33" customHeight="1" x14ac:dyDescent="0.25">
      <c r="A127" s="125" t="s">
        <v>6</v>
      </c>
      <c r="B127" s="44">
        <v>127</v>
      </c>
      <c r="C127" s="29">
        <v>325</v>
      </c>
      <c r="D127" s="29">
        <v>8</v>
      </c>
      <c r="E127" s="8" t="s">
        <v>39</v>
      </c>
      <c r="F127" s="29">
        <v>1</v>
      </c>
      <c r="G127" s="29">
        <v>5.68</v>
      </c>
      <c r="H127" s="32">
        <f t="shared" ref="H127:H129" si="3">((C127-D127)*D127*0.02466)*G127/1000</f>
        <v>0.35521447680000001</v>
      </c>
      <c r="I127" s="38">
        <v>89000</v>
      </c>
      <c r="J127" s="74">
        <v>5.68</v>
      </c>
      <c r="K127" s="95" t="s">
        <v>97</v>
      </c>
    </row>
    <row r="128" spans="1:11" ht="33" customHeight="1" x14ac:dyDescent="0.25">
      <c r="A128" s="125" t="s">
        <v>15</v>
      </c>
      <c r="B128" s="44">
        <v>128</v>
      </c>
      <c r="C128" s="29">
        <v>325</v>
      </c>
      <c r="D128" s="29">
        <v>8</v>
      </c>
      <c r="E128" s="8" t="s">
        <v>38</v>
      </c>
      <c r="F128" s="29">
        <v>125</v>
      </c>
      <c r="G128" s="29">
        <v>1500</v>
      </c>
      <c r="H128" s="32">
        <f t="shared" si="3"/>
        <v>93.806640000000016</v>
      </c>
      <c r="I128" s="38">
        <v>89000</v>
      </c>
      <c r="J128" s="74" t="s">
        <v>235</v>
      </c>
      <c r="K128" s="95" t="s">
        <v>236</v>
      </c>
    </row>
    <row r="129" spans="1:11" ht="33" customHeight="1" x14ac:dyDescent="0.25">
      <c r="A129" s="125" t="s">
        <v>15</v>
      </c>
      <c r="B129" s="44">
        <v>129</v>
      </c>
      <c r="C129" s="29">
        <v>325</v>
      </c>
      <c r="D129" s="29">
        <v>8</v>
      </c>
      <c r="E129" s="8" t="s">
        <v>38</v>
      </c>
      <c r="F129" s="29">
        <v>54</v>
      </c>
      <c r="G129" s="29">
        <v>648</v>
      </c>
      <c r="H129" s="32">
        <f t="shared" si="3"/>
        <v>40.524468480000003</v>
      </c>
      <c r="I129" s="38">
        <v>89000</v>
      </c>
      <c r="J129" s="74" t="s">
        <v>235</v>
      </c>
      <c r="K129" s="95" t="s">
        <v>236</v>
      </c>
    </row>
    <row r="130" spans="1:11" ht="33" customHeight="1" x14ac:dyDescent="0.25">
      <c r="A130" s="125" t="s">
        <v>15</v>
      </c>
      <c r="B130" s="44">
        <v>129</v>
      </c>
      <c r="C130" s="29">
        <v>325</v>
      </c>
      <c r="D130" s="29">
        <v>8</v>
      </c>
      <c r="E130" s="8" t="s">
        <v>38</v>
      </c>
      <c r="F130" s="29">
        <v>56</v>
      </c>
      <c r="G130" s="29">
        <v>652.96</v>
      </c>
      <c r="H130" s="32">
        <f t="shared" si="2"/>
        <v>40.834655769600012</v>
      </c>
      <c r="I130" s="38">
        <v>89000</v>
      </c>
      <c r="J130" s="74" t="s">
        <v>235</v>
      </c>
      <c r="K130" s="95" t="s">
        <v>236</v>
      </c>
    </row>
    <row r="131" spans="1:11" ht="18.75" customHeight="1" x14ac:dyDescent="0.25">
      <c r="A131" s="87" t="s">
        <v>6</v>
      </c>
      <c r="B131" s="44">
        <v>130</v>
      </c>
      <c r="C131" s="29">
        <v>325</v>
      </c>
      <c r="D131" s="29">
        <v>9</v>
      </c>
      <c r="E131" s="8" t="s">
        <v>39</v>
      </c>
      <c r="F131" s="29">
        <f>25-24</f>
        <v>1</v>
      </c>
      <c r="G131" s="29">
        <v>4.21</v>
      </c>
      <c r="H131" s="32">
        <f t="shared" si="2"/>
        <v>0.2952600984</v>
      </c>
      <c r="I131" s="38">
        <v>85000</v>
      </c>
      <c r="J131" s="74">
        <v>4.21</v>
      </c>
      <c r="K131" s="95" t="s">
        <v>66</v>
      </c>
    </row>
    <row r="132" spans="1:11" ht="33" customHeight="1" x14ac:dyDescent="0.25">
      <c r="A132" s="145" t="s">
        <v>23</v>
      </c>
      <c r="B132" s="44">
        <v>131</v>
      </c>
      <c r="C132" s="146">
        <v>324</v>
      </c>
      <c r="D132" s="146">
        <v>9</v>
      </c>
      <c r="E132" s="140"/>
      <c r="F132" s="146">
        <f>25-20</f>
        <v>5</v>
      </c>
      <c r="G132" s="146"/>
      <c r="H132" s="142">
        <f>20.3-17.535</f>
        <v>2.7650000000000006</v>
      </c>
      <c r="I132" s="38"/>
      <c r="J132" s="147"/>
      <c r="K132" s="135" t="s">
        <v>173</v>
      </c>
    </row>
    <row r="133" spans="1:11" ht="33" customHeight="1" x14ac:dyDescent="0.25">
      <c r="A133" s="145" t="s">
        <v>23</v>
      </c>
      <c r="B133" s="44">
        <v>132</v>
      </c>
      <c r="C133" s="146">
        <v>324</v>
      </c>
      <c r="D133" s="146">
        <v>9</v>
      </c>
      <c r="E133" s="140"/>
      <c r="F133" s="146">
        <f>22-13</f>
        <v>9</v>
      </c>
      <c r="G133" s="146"/>
      <c r="H133" s="142">
        <f>17.325-10.672</f>
        <v>6.6529999999999987</v>
      </c>
      <c r="I133" s="38"/>
      <c r="J133" s="147"/>
      <c r="K133" s="135" t="s">
        <v>173</v>
      </c>
    </row>
    <row r="134" spans="1:11" ht="33" x14ac:dyDescent="0.25">
      <c r="A134" s="87" t="s">
        <v>6</v>
      </c>
      <c r="B134" s="44">
        <v>133</v>
      </c>
      <c r="C134" s="29">
        <v>325</v>
      </c>
      <c r="D134" s="29">
        <v>9</v>
      </c>
      <c r="E134" s="8" t="s">
        <v>38</v>
      </c>
      <c r="F134" s="29">
        <v>8</v>
      </c>
      <c r="G134" s="29">
        <v>88.34</v>
      </c>
      <c r="H134" s="32">
        <f t="shared" ref="H134" si="4">((C134-D134)*D134*0.02466)*G134/1000</f>
        <v>6.1955527536000012</v>
      </c>
      <c r="I134" s="38">
        <v>85000</v>
      </c>
      <c r="J134" s="74" t="s">
        <v>227</v>
      </c>
      <c r="K134" s="110" t="s">
        <v>106</v>
      </c>
    </row>
    <row r="135" spans="1:11" ht="33" x14ac:dyDescent="0.25">
      <c r="A135" s="76" t="s">
        <v>214</v>
      </c>
      <c r="B135" s="44">
        <v>134</v>
      </c>
      <c r="C135" s="29">
        <v>325</v>
      </c>
      <c r="D135" s="29">
        <v>9</v>
      </c>
      <c r="E135" s="8" t="s">
        <v>38</v>
      </c>
      <c r="F135" s="29">
        <f>26-21</f>
        <v>5</v>
      </c>
      <c r="G135" s="29">
        <f>288.64-240.65</f>
        <v>47.989999999999981</v>
      </c>
      <c r="H135" s="32">
        <f>20.243-16.878</f>
        <v>3.3649999999999984</v>
      </c>
      <c r="I135" s="38"/>
      <c r="J135" s="74"/>
      <c r="K135" s="110" t="s">
        <v>106</v>
      </c>
    </row>
    <row r="136" spans="1:11" ht="33" customHeight="1" x14ac:dyDescent="0.25">
      <c r="A136" s="87" t="s">
        <v>6</v>
      </c>
      <c r="B136" s="44">
        <v>135</v>
      </c>
      <c r="C136" s="29">
        <v>325</v>
      </c>
      <c r="D136" s="29">
        <v>10</v>
      </c>
      <c r="E136" s="8" t="s">
        <v>39</v>
      </c>
      <c r="F136" s="29">
        <v>1</v>
      </c>
      <c r="G136" s="29">
        <v>10.44</v>
      </c>
      <c r="H136" s="32">
        <f t="shared" ref="H136:H138" si="5">((C136-D136)*D136*0.02466)*G136/1000</f>
        <v>0.81096875999999996</v>
      </c>
      <c r="I136" s="38">
        <v>95000</v>
      </c>
      <c r="J136" s="74">
        <v>10.44</v>
      </c>
      <c r="K136" s="95" t="s">
        <v>110</v>
      </c>
    </row>
    <row r="137" spans="1:11" ht="33" customHeight="1" x14ac:dyDescent="0.25">
      <c r="A137" s="87" t="s">
        <v>6</v>
      </c>
      <c r="B137" s="44">
        <v>136</v>
      </c>
      <c r="C137" s="29">
        <v>325</v>
      </c>
      <c r="D137" s="29">
        <v>10</v>
      </c>
      <c r="E137" s="8" t="s">
        <v>39</v>
      </c>
      <c r="F137" s="29">
        <v>1</v>
      </c>
      <c r="G137" s="29">
        <v>4.3499999999999996</v>
      </c>
      <c r="H137" s="32">
        <f t="shared" si="5"/>
        <v>0.33790364999999994</v>
      </c>
      <c r="I137" s="38">
        <v>85000</v>
      </c>
      <c r="J137" s="74">
        <v>4.3499999999999996</v>
      </c>
      <c r="K137" s="95" t="s">
        <v>66</v>
      </c>
    </row>
    <row r="138" spans="1:11" ht="39" customHeight="1" x14ac:dyDescent="0.25">
      <c r="A138" s="87" t="s">
        <v>6</v>
      </c>
      <c r="B138" s="44">
        <v>137</v>
      </c>
      <c r="C138" s="29">
        <v>325</v>
      </c>
      <c r="D138" s="29">
        <v>12</v>
      </c>
      <c r="E138" s="8" t="s">
        <v>38</v>
      </c>
      <c r="F138" s="29">
        <v>16</v>
      </c>
      <c r="G138" s="29">
        <v>182.55</v>
      </c>
      <c r="H138" s="32">
        <f t="shared" si="5"/>
        <v>16.908321348000001</v>
      </c>
      <c r="I138" s="38">
        <v>87000</v>
      </c>
      <c r="J138" s="74" t="s">
        <v>141</v>
      </c>
      <c r="K138" s="95" t="s">
        <v>132</v>
      </c>
    </row>
    <row r="139" spans="1:11" ht="57.75" customHeight="1" x14ac:dyDescent="0.25">
      <c r="A139" s="87" t="s">
        <v>6</v>
      </c>
      <c r="B139" s="44">
        <v>138</v>
      </c>
      <c r="C139" s="29">
        <v>325</v>
      </c>
      <c r="D139" s="29">
        <v>12</v>
      </c>
      <c r="E139" s="8" t="s">
        <v>38</v>
      </c>
      <c r="F139" s="29">
        <v>13</v>
      </c>
      <c r="G139" s="29">
        <v>134.66999999999999</v>
      </c>
      <c r="H139" s="32">
        <f>((C139-D139)*D139*0.02466)*G139/1000</f>
        <v>12.473534023199999</v>
      </c>
      <c r="I139" s="38">
        <v>87000</v>
      </c>
      <c r="J139" s="74" t="s">
        <v>225</v>
      </c>
      <c r="K139" s="95" t="s">
        <v>136</v>
      </c>
    </row>
    <row r="140" spans="1:11" ht="68.25" customHeight="1" x14ac:dyDescent="0.25">
      <c r="A140" s="76" t="s">
        <v>23</v>
      </c>
      <c r="B140" s="44">
        <v>139</v>
      </c>
      <c r="C140" s="29">
        <v>324</v>
      </c>
      <c r="D140" s="29">
        <v>14</v>
      </c>
      <c r="E140" s="8" t="s">
        <v>38</v>
      </c>
      <c r="F140" s="29">
        <v>47</v>
      </c>
      <c r="G140" s="29"/>
      <c r="H140" s="32">
        <v>58.317999999999998</v>
      </c>
      <c r="I140" s="38">
        <v>125000</v>
      </c>
      <c r="J140" s="74" t="s">
        <v>87</v>
      </c>
      <c r="K140" s="110" t="s">
        <v>173</v>
      </c>
    </row>
    <row r="141" spans="1:11" ht="36" customHeight="1" x14ac:dyDescent="0.25">
      <c r="A141" s="87" t="s">
        <v>6</v>
      </c>
      <c r="B141" s="44">
        <v>140</v>
      </c>
      <c r="C141" s="29">
        <v>325</v>
      </c>
      <c r="D141" s="29">
        <v>14</v>
      </c>
      <c r="E141" s="8" t="s">
        <v>3</v>
      </c>
      <c r="F141" s="29">
        <v>4</v>
      </c>
      <c r="G141" s="29">
        <v>44.23</v>
      </c>
      <c r="H141" s="32">
        <f>((C141-D141)*D141*0.02466)*G141/1000</f>
        <v>4.7489591771999997</v>
      </c>
      <c r="I141" s="38">
        <v>65000</v>
      </c>
      <c r="J141" s="74" t="s">
        <v>139</v>
      </c>
      <c r="K141" s="110" t="s">
        <v>40</v>
      </c>
    </row>
    <row r="142" spans="1:11" ht="36" customHeight="1" x14ac:dyDescent="0.25">
      <c r="A142" s="87" t="s">
        <v>6</v>
      </c>
      <c r="B142" s="44">
        <v>141</v>
      </c>
      <c r="C142" s="29">
        <v>325</v>
      </c>
      <c r="D142" s="29">
        <v>15</v>
      </c>
      <c r="E142" s="8" t="s">
        <v>39</v>
      </c>
      <c r="F142" s="29">
        <v>1</v>
      </c>
      <c r="G142" s="29">
        <v>3.66</v>
      </c>
      <c r="H142" s="32">
        <f>((C142-D142)*D142*0.02466)*G142/1000</f>
        <v>0.41968854000000005</v>
      </c>
      <c r="I142" s="38">
        <v>85000</v>
      </c>
      <c r="J142" s="74" t="s">
        <v>47</v>
      </c>
      <c r="K142" s="110" t="s">
        <v>67</v>
      </c>
    </row>
    <row r="143" spans="1:11" ht="36" customHeight="1" x14ac:dyDescent="0.25">
      <c r="A143" s="87" t="s">
        <v>6</v>
      </c>
      <c r="B143" s="44">
        <v>142</v>
      </c>
      <c r="C143" s="29">
        <v>325</v>
      </c>
      <c r="D143" s="29">
        <v>18</v>
      </c>
      <c r="E143" s="8" t="s">
        <v>39</v>
      </c>
      <c r="F143" s="29">
        <v>1</v>
      </c>
      <c r="G143" s="29">
        <v>4.1500000000000004</v>
      </c>
      <c r="H143" s="32">
        <f>((C143-D143)*D143*0.02466)*G143/1000</f>
        <v>0.56552531400000006</v>
      </c>
      <c r="I143" s="38">
        <v>85000</v>
      </c>
      <c r="J143" s="74">
        <v>4.1500000000000004</v>
      </c>
      <c r="K143" s="110" t="s">
        <v>68</v>
      </c>
    </row>
    <row r="144" spans="1:11" ht="36" customHeight="1" x14ac:dyDescent="0.25">
      <c r="A144" s="87" t="s">
        <v>6</v>
      </c>
      <c r="B144" s="44">
        <v>143</v>
      </c>
      <c r="C144" s="29">
        <v>325</v>
      </c>
      <c r="D144" s="29">
        <v>18</v>
      </c>
      <c r="E144" s="8" t="s">
        <v>39</v>
      </c>
      <c r="F144" s="29">
        <v>3</v>
      </c>
      <c r="G144" s="29">
        <v>34.299999999999997</v>
      </c>
      <c r="H144" s="32">
        <f>((C144-D144)*D144*0.02466)*G144/1000</f>
        <v>4.6741007879999996</v>
      </c>
      <c r="I144" s="38">
        <v>105000</v>
      </c>
      <c r="J144" s="74" t="s">
        <v>142</v>
      </c>
      <c r="K144" s="110" t="s">
        <v>69</v>
      </c>
    </row>
    <row r="145" spans="1:11" ht="30.75" customHeight="1" x14ac:dyDescent="0.25">
      <c r="A145" s="125" t="s">
        <v>6</v>
      </c>
      <c r="B145" s="44">
        <v>144</v>
      </c>
      <c r="C145" s="18">
        <v>339</v>
      </c>
      <c r="D145" s="18">
        <v>13</v>
      </c>
      <c r="E145" s="10" t="s">
        <v>39</v>
      </c>
      <c r="F145" s="16">
        <f>2-1</f>
        <v>1</v>
      </c>
      <c r="G145" s="16"/>
      <c r="H145" s="31">
        <v>1</v>
      </c>
      <c r="I145" s="37">
        <v>90000</v>
      </c>
      <c r="J145" s="74">
        <v>10.220000000000001</v>
      </c>
      <c r="K145" s="111" t="s">
        <v>79</v>
      </c>
    </row>
    <row r="146" spans="1:11" ht="42" customHeight="1" x14ac:dyDescent="0.25">
      <c r="A146" s="125" t="s">
        <v>6</v>
      </c>
      <c r="B146" s="44">
        <v>145</v>
      </c>
      <c r="C146" s="18">
        <v>325</v>
      </c>
      <c r="D146" s="18">
        <v>20</v>
      </c>
      <c r="E146" s="8" t="s">
        <v>39</v>
      </c>
      <c r="F146" s="16">
        <v>2</v>
      </c>
      <c r="G146" s="16">
        <v>23.38</v>
      </c>
      <c r="H146" s="32">
        <f>((C146-D146)*D146*0.02466)*G146/1000</f>
        <v>3.5169598800000004</v>
      </c>
      <c r="I146" s="37">
        <v>107000</v>
      </c>
      <c r="J146" s="64" t="s">
        <v>30</v>
      </c>
      <c r="K146" s="104" t="s">
        <v>31</v>
      </c>
    </row>
    <row r="147" spans="1:11" ht="18" customHeight="1" x14ac:dyDescent="0.25">
      <c r="A147" s="125" t="s">
        <v>6</v>
      </c>
      <c r="B147" s="44">
        <v>146</v>
      </c>
      <c r="C147" s="18">
        <v>377</v>
      </c>
      <c r="D147" s="18">
        <v>10</v>
      </c>
      <c r="E147" s="8" t="s">
        <v>38</v>
      </c>
      <c r="F147" s="16">
        <v>1</v>
      </c>
      <c r="G147" s="16">
        <v>11.67</v>
      </c>
      <c r="H147" s="32">
        <f>((C147-D147)*D147*0.02466)*G147/1000</f>
        <v>1.056160674</v>
      </c>
      <c r="I147" s="37">
        <v>95000</v>
      </c>
      <c r="J147" s="64">
        <v>11.67</v>
      </c>
      <c r="K147" s="104" t="s">
        <v>118</v>
      </c>
    </row>
    <row r="148" spans="1:11" ht="45" customHeight="1" x14ac:dyDescent="0.25">
      <c r="A148" s="125" t="s">
        <v>6</v>
      </c>
      <c r="B148" s="44">
        <v>147</v>
      </c>
      <c r="C148" s="18">
        <v>377</v>
      </c>
      <c r="D148" s="18">
        <v>10</v>
      </c>
      <c r="E148" s="8" t="s">
        <v>38</v>
      </c>
      <c r="F148" s="16">
        <v>16</v>
      </c>
      <c r="G148" s="16">
        <v>179.33</v>
      </c>
      <c r="H148" s="32">
        <f>((C148-D148)*D148*0.02466)*G148/1000</f>
        <v>16.229759526000002</v>
      </c>
      <c r="I148" s="37">
        <v>95000</v>
      </c>
      <c r="J148" s="64" t="s">
        <v>188</v>
      </c>
      <c r="K148" s="104" t="s">
        <v>118</v>
      </c>
    </row>
    <row r="149" spans="1:11" ht="35.25" customHeight="1" x14ac:dyDescent="0.25">
      <c r="A149" s="87" t="s">
        <v>5</v>
      </c>
      <c r="B149" s="44">
        <v>148</v>
      </c>
      <c r="C149" s="14">
        <v>426</v>
      </c>
      <c r="D149" s="14"/>
      <c r="E149" s="8"/>
      <c r="F149" s="23">
        <v>2</v>
      </c>
      <c r="G149" s="149"/>
      <c r="H149" s="31">
        <v>1.84</v>
      </c>
      <c r="I149" s="37"/>
      <c r="J149" s="74"/>
      <c r="K149" s="110"/>
    </row>
    <row r="150" spans="1:11" ht="35.25" customHeight="1" x14ac:dyDescent="0.25">
      <c r="A150" s="87" t="s">
        <v>256</v>
      </c>
      <c r="B150" s="44">
        <v>149</v>
      </c>
      <c r="C150" s="14">
        <v>426</v>
      </c>
      <c r="D150" s="14">
        <v>10</v>
      </c>
      <c r="E150" s="8" t="s">
        <v>38</v>
      </c>
      <c r="F150" s="23">
        <v>1</v>
      </c>
      <c r="G150" s="149">
        <v>11.66</v>
      </c>
      <c r="H150" s="32">
        <f>((C150-D150)*D150*0.02466)*G150/1000</f>
        <v>1.1961480959999999</v>
      </c>
      <c r="I150" s="37"/>
      <c r="J150" s="74">
        <v>11.66</v>
      </c>
      <c r="K150" s="110" t="s">
        <v>207</v>
      </c>
    </row>
    <row r="151" spans="1:11" ht="35.25" customHeight="1" x14ac:dyDescent="0.25">
      <c r="A151" s="87" t="s">
        <v>6</v>
      </c>
      <c r="B151" s="44">
        <v>149</v>
      </c>
      <c r="C151" s="14">
        <v>426</v>
      </c>
      <c r="D151" s="14">
        <v>10</v>
      </c>
      <c r="E151" s="8" t="s">
        <v>38</v>
      </c>
      <c r="F151" s="23">
        <v>7</v>
      </c>
      <c r="G151" s="149">
        <v>81.78</v>
      </c>
      <c r="H151" s="32">
        <f>((C151-D151)*D151*0.02466)*G151/1000</f>
        <v>8.3894503680000003</v>
      </c>
      <c r="I151" s="37">
        <v>95000</v>
      </c>
      <c r="J151" s="74" t="s">
        <v>244</v>
      </c>
      <c r="K151" s="110" t="s">
        <v>207</v>
      </c>
    </row>
    <row r="152" spans="1:11" ht="35.25" customHeight="1" x14ac:dyDescent="0.25">
      <c r="A152" s="87" t="s">
        <v>6</v>
      </c>
      <c r="B152" s="44">
        <v>151</v>
      </c>
      <c r="C152" s="15">
        <v>426</v>
      </c>
      <c r="D152" s="15">
        <v>9</v>
      </c>
      <c r="E152" s="8" t="s">
        <v>39</v>
      </c>
      <c r="F152" s="24">
        <v>1</v>
      </c>
      <c r="G152" s="26">
        <v>9.0399999999999991</v>
      </c>
      <c r="H152" s="32">
        <f>((C152-D152)*D152*0.02466)*G152/1000</f>
        <v>0.83664277919999996</v>
      </c>
      <c r="I152" s="37">
        <v>110000</v>
      </c>
      <c r="J152" s="74">
        <v>9.0399999999999991</v>
      </c>
      <c r="K152" s="110" t="s">
        <v>107</v>
      </c>
    </row>
    <row r="153" spans="1:11" ht="14.25" customHeight="1" x14ac:dyDescent="0.25">
      <c r="A153" s="87" t="s">
        <v>6</v>
      </c>
      <c r="B153" s="44">
        <v>152</v>
      </c>
      <c r="C153" s="15">
        <v>426</v>
      </c>
      <c r="D153" s="15">
        <v>10</v>
      </c>
      <c r="E153" s="8"/>
      <c r="F153" s="24">
        <v>2</v>
      </c>
      <c r="G153" s="26">
        <v>0.86</v>
      </c>
      <c r="H153" s="32">
        <f>((C153-D153)*D153*0.02466)*G153/1000</f>
        <v>8.8223615999999991E-2</v>
      </c>
      <c r="I153" s="37">
        <v>50000</v>
      </c>
      <c r="J153" s="66" t="s">
        <v>203</v>
      </c>
      <c r="K153" s="110" t="s">
        <v>83</v>
      </c>
    </row>
    <row r="154" spans="1:11" ht="30.75" customHeight="1" x14ac:dyDescent="0.25">
      <c r="A154" s="87" t="s">
        <v>6</v>
      </c>
      <c r="B154" s="44">
        <v>153</v>
      </c>
      <c r="C154" s="14">
        <v>426</v>
      </c>
      <c r="D154" s="14">
        <v>11</v>
      </c>
      <c r="E154" s="8" t="s">
        <v>38</v>
      </c>
      <c r="F154" s="23">
        <v>2</v>
      </c>
      <c r="G154" s="34"/>
      <c r="H154" s="31">
        <v>2.702</v>
      </c>
      <c r="I154" s="37">
        <v>140000</v>
      </c>
      <c r="J154" s="66" t="s">
        <v>268</v>
      </c>
      <c r="K154" s="104" t="s">
        <v>88</v>
      </c>
    </row>
    <row r="155" spans="1:11" ht="30.75" customHeight="1" x14ac:dyDescent="0.25">
      <c r="A155" s="161" t="s">
        <v>117</v>
      </c>
      <c r="B155" s="44">
        <v>153</v>
      </c>
      <c r="C155" s="14">
        <v>426</v>
      </c>
      <c r="D155" s="14">
        <v>11</v>
      </c>
      <c r="E155" s="8" t="s">
        <v>38</v>
      </c>
      <c r="F155" s="23">
        <f>3-2</f>
        <v>1</v>
      </c>
      <c r="G155" s="34"/>
      <c r="H155" s="31">
        <f>4.053-2.702</f>
        <v>1.351</v>
      </c>
      <c r="I155" s="37">
        <v>140000</v>
      </c>
      <c r="J155" s="66"/>
      <c r="K155" s="104" t="s">
        <v>88</v>
      </c>
    </row>
    <row r="156" spans="1:11" ht="47.25" customHeight="1" x14ac:dyDescent="0.25">
      <c r="A156" s="130" t="s">
        <v>23</v>
      </c>
      <c r="B156" s="44">
        <v>154</v>
      </c>
      <c r="C156" s="127">
        <v>426</v>
      </c>
      <c r="D156" s="127">
        <v>11</v>
      </c>
      <c r="E156" s="140" t="s">
        <v>38</v>
      </c>
      <c r="F156" s="141">
        <f>9-1-2-1</f>
        <v>5</v>
      </c>
      <c r="G156" s="128"/>
      <c r="H156" s="142">
        <f>11.919-1.369-2.75-1.375</f>
        <v>6.4250000000000007</v>
      </c>
      <c r="I156" s="37"/>
      <c r="J156" s="129"/>
      <c r="K156" s="143" t="s">
        <v>70</v>
      </c>
    </row>
    <row r="157" spans="1:11" ht="47.25" customHeight="1" x14ac:dyDescent="0.25">
      <c r="A157" s="87" t="s">
        <v>6</v>
      </c>
      <c r="B157" s="44">
        <v>155</v>
      </c>
      <c r="C157" s="15">
        <v>426</v>
      </c>
      <c r="D157" s="15">
        <v>11</v>
      </c>
      <c r="E157" s="8" t="s">
        <v>38</v>
      </c>
      <c r="F157" s="24">
        <v>12</v>
      </c>
      <c r="G157" s="57">
        <v>135.71</v>
      </c>
      <c r="H157" s="32">
        <f t="shared" ref="H157:H162" si="6">((C157-D157)*D157*0.02466)*G157/1000</f>
        <v>15.277268259000003</v>
      </c>
      <c r="I157" s="37">
        <v>95000</v>
      </c>
      <c r="J157" s="66" t="s">
        <v>146</v>
      </c>
      <c r="K157" s="95" t="s">
        <v>147</v>
      </c>
    </row>
    <row r="158" spans="1:11" ht="29.25" customHeight="1" x14ac:dyDescent="0.25">
      <c r="A158" s="87" t="s">
        <v>6</v>
      </c>
      <c r="B158" s="44">
        <v>156</v>
      </c>
      <c r="C158" s="15">
        <v>426</v>
      </c>
      <c r="D158" s="15">
        <v>12</v>
      </c>
      <c r="E158" s="8" t="s">
        <v>38</v>
      </c>
      <c r="F158" s="24">
        <v>3</v>
      </c>
      <c r="G158" s="57">
        <v>31.6</v>
      </c>
      <c r="H158" s="32">
        <f t="shared" si="6"/>
        <v>3.8713438080000002</v>
      </c>
      <c r="I158" s="37">
        <v>95000</v>
      </c>
      <c r="J158" s="66" t="s">
        <v>241</v>
      </c>
      <c r="K158" s="95" t="s">
        <v>134</v>
      </c>
    </row>
    <row r="159" spans="1:11" ht="62.25" customHeight="1" x14ac:dyDescent="0.25">
      <c r="A159" s="87" t="s">
        <v>6</v>
      </c>
      <c r="B159" s="44">
        <v>157</v>
      </c>
      <c r="C159" s="15">
        <v>426</v>
      </c>
      <c r="D159" s="15">
        <v>12</v>
      </c>
      <c r="E159" s="8" t="s">
        <v>38</v>
      </c>
      <c r="F159" s="24">
        <v>3</v>
      </c>
      <c r="G159" s="57">
        <v>32.83</v>
      </c>
      <c r="H159" s="32">
        <f t="shared" si="6"/>
        <v>4.0220321904</v>
      </c>
      <c r="I159" s="37">
        <v>95000</v>
      </c>
      <c r="J159" s="66" t="s">
        <v>242</v>
      </c>
      <c r="K159" s="95" t="s">
        <v>157</v>
      </c>
    </row>
    <row r="160" spans="1:11" ht="25.5" customHeight="1" x14ac:dyDescent="0.25">
      <c r="A160" s="87" t="s">
        <v>6</v>
      </c>
      <c r="B160" s="44">
        <v>158</v>
      </c>
      <c r="C160" s="15">
        <v>426</v>
      </c>
      <c r="D160" s="15">
        <v>13</v>
      </c>
      <c r="E160" s="8" t="s">
        <v>39</v>
      </c>
      <c r="F160" s="24">
        <v>1</v>
      </c>
      <c r="G160" s="57">
        <v>12.02</v>
      </c>
      <c r="H160" s="32">
        <f t="shared" si="6"/>
        <v>1.5914424707999999</v>
      </c>
      <c r="I160" s="37">
        <v>85000</v>
      </c>
      <c r="J160" s="66">
        <v>12.02</v>
      </c>
      <c r="K160" s="95" t="s">
        <v>124</v>
      </c>
    </row>
    <row r="161" spans="1:11" ht="47.25" customHeight="1" x14ac:dyDescent="0.25">
      <c r="A161" s="87" t="s">
        <v>6</v>
      </c>
      <c r="B161" s="44">
        <v>159</v>
      </c>
      <c r="C161" s="15">
        <v>426</v>
      </c>
      <c r="D161" s="15">
        <v>16</v>
      </c>
      <c r="E161" s="8" t="s">
        <v>39</v>
      </c>
      <c r="F161" s="24">
        <v>1</v>
      </c>
      <c r="G161" s="57">
        <v>8.09</v>
      </c>
      <c r="H161" s="32">
        <f t="shared" si="6"/>
        <v>1.308716064</v>
      </c>
      <c r="I161" s="37">
        <v>60000</v>
      </c>
      <c r="J161" s="66">
        <v>8.09</v>
      </c>
      <c r="K161" s="95" t="s">
        <v>121</v>
      </c>
    </row>
    <row r="162" spans="1:11" ht="28.5" customHeight="1" x14ac:dyDescent="0.25">
      <c r="A162" s="87" t="s">
        <v>6</v>
      </c>
      <c r="B162" s="44">
        <v>160</v>
      </c>
      <c r="C162" s="15">
        <v>430</v>
      </c>
      <c r="D162" s="15">
        <v>15</v>
      </c>
      <c r="E162" s="8" t="s">
        <v>39</v>
      </c>
      <c r="F162" s="24">
        <v>1</v>
      </c>
      <c r="G162" s="25">
        <v>7.29</v>
      </c>
      <c r="H162" s="32">
        <f t="shared" si="6"/>
        <v>1.1190769649999999</v>
      </c>
      <c r="I162" s="37">
        <v>90000</v>
      </c>
      <c r="J162" s="66">
        <v>7.29</v>
      </c>
      <c r="K162" s="107" t="s">
        <v>84</v>
      </c>
    </row>
    <row r="163" spans="1:11" ht="27" customHeight="1" x14ac:dyDescent="0.25">
      <c r="A163" s="87" t="s">
        <v>6</v>
      </c>
      <c r="B163" s="44">
        <v>161</v>
      </c>
      <c r="C163" s="9">
        <v>530</v>
      </c>
      <c r="D163" s="13">
        <v>8</v>
      </c>
      <c r="E163" s="8" t="s">
        <v>39</v>
      </c>
      <c r="F163" s="13">
        <v>1</v>
      </c>
      <c r="G163" s="13">
        <v>9.0299999999999994</v>
      </c>
      <c r="H163" s="32">
        <f>((C163-D163)*D163*0.02466)*G163/1000*1.01</f>
        <v>0.93920995324800005</v>
      </c>
      <c r="I163" s="37">
        <v>77000</v>
      </c>
      <c r="J163" s="68">
        <v>9.0299999999999994</v>
      </c>
      <c r="K163" s="105" t="s">
        <v>120</v>
      </c>
    </row>
    <row r="164" spans="1:11" ht="27" customHeight="1" x14ac:dyDescent="0.25">
      <c r="A164" s="87" t="s">
        <v>6</v>
      </c>
      <c r="B164" s="44">
        <v>162</v>
      </c>
      <c r="C164" s="9">
        <v>530</v>
      </c>
      <c r="D164" s="9">
        <v>10</v>
      </c>
      <c r="E164" s="8" t="s">
        <v>39</v>
      </c>
      <c r="F164" s="13">
        <v>1</v>
      </c>
      <c r="G164" s="11">
        <v>9.0500000000000007</v>
      </c>
      <c r="H164" s="32">
        <f t="shared" ref="H164:H167" si="7">((C164-D164)*D164*0.02466)*G164/1000</f>
        <v>1.1604996000000001</v>
      </c>
      <c r="I164" s="37">
        <v>87000</v>
      </c>
      <c r="J164" s="68">
        <v>9.0500000000000007</v>
      </c>
      <c r="K164" s="105" t="s">
        <v>82</v>
      </c>
    </row>
    <row r="165" spans="1:11" ht="27" customHeight="1" x14ac:dyDescent="0.25">
      <c r="A165" s="77" t="s">
        <v>15</v>
      </c>
      <c r="B165" s="44">
        <v>163</v>
      </c>
      <c r="C165" s="9">
        <v>530</v>
      </c>
      <c r="D165" s="9">
        <v>12</v>
      </c>
      <c r="E165" s="8"/>
      <c r="F165" s="13">
        <v>7</v>
      </c>
      <c r="G165" s="11">
        <v>80.709999999999994</v>
      </c>
      <c r="H165" s="32">
        <f t="shared" si="7"/>
        <v>12.3717582576</v>
      </c>
      <c r="I165" s="37">
        <v>87000</v>
      </c>
      <c r="J165" s="68" t="s">
        <v>182</v>
      </c>
      <c r="K165" s="105" t="s">
        <v>183</v>
      </c>
    </row>
    <row r="166" spans="1:11" ht="27" customHeight="1" x14ac:dyDescent="0.25">
      <c r="A166" s="126" t="s">
        <v>6</v>
      </c>
      <c r="B166" s="44">
        <v>164</v>
      </c>
      <c r="C166" s="9">
        <v>530</v>
      </c>
      <c r="D166" s="9">
        <v>12</v>
      </c>
      <c r="E166" s="8" t="s">
        <v>39</v>
      </c>
      <c r="F166" s="13">
        <v>1</v>
      </c>
      <c r="G166" s="11">
        <v>12.05</v>
      </c>
      <c r="H166" s="32">
        <f t="shared" si="7"/>
        <v>1.8471030480000001</v>
      </c>
      <c r="I166" s="37">
        <v>95000</v>
      </c>
      <c r="J166" s="68">
        <v>12.05</v>
      </c>
      <c r="K166" s="105" t="s">
        <v>119</v>
      </c>
    </row>
    <row r="167" spans="1:11" ht="27" customHeight="1" x14ac:dyDescent="0.25">
      <c r="A167" s="87" t="s">
        <v>6</v>
      </c>
      <c r="B167" s="44">
        <v>165</v>
      </c>
      <c r="C167" s="9">
        <v>530</v>
      </c>
      <c r="D167" s="9">
        <v>12</v>
      </c>
      <c r="E167" s="8" t="s">
        <v>38</v>
      </c>
      <c r="F167" s="13">
        <v>1</v>
      </c>
      <c r="G167" s="11">
        <v>10.8</v>
      </c>
      <c r="H167" s="32">
        <f t="shared" si="7"/>
        <v>1.6554948480000002</v>
      </c>
      <c r="I167" s="37">
        <v>95000</v>
      </c>
      <c r="J167" s="68">
        <v>10.8</v>
      </c>
      <c r="K167" s="105" t="s">
        <v>93</v>
      </c>
    </row>
    <row r="168" spans="1:11" ht="29.25" customHeight="1" x14ac:dyDescent="0.25">
      <c r="A168" s="80" t="s">
        <v>10</v>
      </c>
      <c r="B168" s="44">
        <v>166</v>
      </c>
      <c r="C168" s="8">
        <v>820</v>
      </c>
      <c r="D168" s="8">
        <v>10</v>
      </c>
      <c r="E168" s="8" t="s">
        <v>39</v>
      </c>
      <c r="F168" s="35">
        <v>1</v>
      </c>
      <c r="G168" s="10">
        <f>9.96-5-2.02-1</f>
        <v>1.9400000000000008</v>
      </c>
      <c r="H168" s="32">
        <f t="shared" ref="H168:H173" si="8">((C168-D168)*D168*0.02466)*G168/1000*1.01</f>
        <v>0.39138231240000021</v>
      </c>
      <c r="I168" s="37">
        <v>45000</v>
      </c>
      <c r="J168" s="66">
        <v>1.94</v>
      </c>
      <c r="K168" s="112" t="s">
        <v>85</v>
      </c>
    </row>
    <row r="169" spans="1:11" ht="28.5" customHeight="1" x14ac:dyDescent="0.25">
      <c r="A169" s="139" t="s">
        <v>6</v>
      </c>
      <c r="B169" s="44">
        <v>167</v>
      </c>
      <c r="C169" s="8">
        <v>820</v>
      </c>
      <c r="D169" s="8">
        <v>38.700000000000003</v>
      </c>
      <c r="E169" s="8" t="s">
        <v>38</v>
      </c>
      <c r="F169" s="35">
        <v>1</v>
      </c>
      <c r="G169" s="10">
        <v>12.17</v>
      </c>
      <c r="H169" s="32">
        <v>9.1660000000000004</v>
      </c>
      <c r="I169" s="37">
        <v>140000</v>
      </c>
      <c r="J169" s="66">
        <v>12.17</v>
      </c>
      <c r="K169" s="95" t="s">
        <v>145</v>
      </c>
    </row>
    <row r="170" spans="1:11" ht="28.5" customHeight="1" x14ac:dyDescent="0.25">
      <c r="A170" s="138" t="s">
        <v>6</v>
      </c>
      <c r="B170" s="44">
        <v>168</v>
      </c>
      <c r="C170" s="8">
        <v>820</v>
      </c>
      <c r="D170" s="8">
        <v>38.700000000000003</v>
      </c>
      <c r="E170" s="8" t="s">
        <v>38</v>
      </c>
      <c r="F170" s="35">
        <v>2</v>
      </c>
      <c r="G170" s="10">
        <v>24.26</v>
      </c>
      <c r="H170" s="32">
        <f>((C170-D170)*D170*0.02466)*G170/1000*1.01</f>
        <v>18.269810043951964</v>
      </c>
      <c r="I170" s="37">
        <v>140000</v>
      </c>
      <c r="J170" s="66" t="s">
        <v>149</v>
      </c>
      <c r="K170" s="95" t="s">
        <v>145</v>
      </c>
    </row>
    <row r="171" spans="1:11" ht="28.5" customHeight="1" x14ac:dyDescent="0.25">
      <c r="A171" s="87" t="s">
        <v>6</v>
      </c>
      <c r="B171" s="44">
        <v>170</v>
      </c>
      <c r="C171" s="22">
        <v>1020</v>
      </c>
      <c r="D171" s="22">
        <v>12</v>
      </c>
      <c r="E171" s="22" t="s">
        <v>39</v>
      </c>
      <c r="F171" s="21">
        <v>5</v>
      </c>
      <c r="G171" s="21">
        <v>58.57</v>
      </c>
      <c r="H171" s="32">
        <f>((C171-D171)*D171*0.02466)*G171/1000*1.01</f>
        <v>17.645397581952004</v>
      </c>
      <c r="I171" s="39">
        <v>99000</v>
      </c>
      <c r="J171" s="75" t="s">
        <v>143</v>
      </c>
      <c r="K171" s="102" t="s">
        <v>144</v>
      </c>
    </row>
    <row r="172" spans="1:11" ht="28.5" customHeight="1" x14ac:dyDescent="0.25">
      <c r="A172" s="87" t="s">
        <v>6</v>
      </c>
      <c r="B172" s="44">
        <v>171</v>
      </c>
      <c r="C172" s="22">
        <v>1020</v>
      </c>
      <c r="D172" s="22">
        <v>12</v>
      </c>
      <c r="E172" s="22" t="s">
        <v>39</v>
      </c>
      <c r="F172" s="21">
        <v>4</v>
      </c>
      <c r="G172" s="21">
        <v>46.58</v>
      </c>
      <c r="H172" s="32">
        <f t="shared" si="8"/>
        <v>14.033167481088002</v>
      </c>
      <c r="I172" s="39">
        <v>105000</v>
      </c>
      <c r="J172" s="75" t="s">
        <v>130</v>
      </c>
      <c r="K172" s="102" t="s">
        <v>131</v>
      </c>
    </row>
    <row r="173" spans="1:11" ht="27.75" customHeight="1" x14ac:dyDescent="0.25">
      <c r="A173" s="87" t="s">
        <v>6</v>
      </c>
      <c r="B173" s="44">
        <v>172</v>
      </c>
      <c r="C173" s="22">
        <v>1220</v>
      </c>
      <c r="D173" s="22">
        <v>14</v>
      </c>
      <c r="E173" s="22" t="s">
        <v>39</v>
      </c>
      <c r="F173" s="21">
        <v>3</v>
      </c>
      <c r="G173" s="21">
        <v>31.42</v>
      </c>
      <c r="H173" s="32">
        <f t="shared" si="8"/>
        <v>13.212833740848</v>
      </c>
      <c r="I173" s="39">
        <v>80000</v>
      </c>
      <c r="J173" s="75" t="s">
        <v>135</v>
      </c>
      <c r="K173" s="102" t="s">
        <v>71</v>
      </c>
    </row>
    <row r="174" spans="1:11" ht="31.5" customHeight="1" x14ac:dyDescent="0.25">
      <c r="A174" s="123" t="s">
        <v>6</v>
      </c>
      <c r="B174" s="44">
        <v>173</v>
      </c>
      <c r="C174" s="116" t="s">
        <v>99</v>
      </c>
      <c r="D174" s="30"/>
      <c r="E174" s="30"/>
      <c r="F174" s="16">
        <v>1</v>
      </c>
      <c r="G174" s="11"/>
      <c r="H174" s="31">
        <v>0.69</v>
      </c>
      <c r="I174" s="37"/>
      <c r="J174" s="84" t="s">
        <v>102</v>
      </c>
      <c r="K174" s="105"/>
    </row>
    <row r="175" spans="1:11" ht="20.25" customHeight="1" x14ac:dyDescent="0.2">
      <c r="A175" s="123" t="s">
        <v>6</v>
      </c>
      <c r="B175" s="44">
        <v>174</v>
      </c>
      <c r="C175" s="116" t="s">
        <v>100</v>
      </c>
      <c r="D175" s="30"/>
      <c r="E175" s="30"/>
      <c r="F175" s="16">
        <v>1</v>
      </c>
      <c r="G175" s="11"/>
      <c r="H175" s="31">
        <v>0.63500000000000001</v>
      </c>
      <c r="I175" s="37"/>
      <c r="J175" s="83" t="s">
        <v>103</v>
      </c>
      <c r="K175" s="105"/>
    </row>
    <row r="176" spans="1:11" ht="23.25" customHeight="1" x14ac:dyDescent="0.15">
      <c r="A176" s="123" t="s">
        <v>6</v>
      </c>
      <c r="B176" s="44">
        <v>175</v>
      </c>
      <c r="C176" s="116" t="s">
        <v>104</v>
      </c>
      <c r="D176" s="30"/>
      <c r="E176" s="30"/>
      <c r="F176" s="16">
        <v>1</v>
      </c>
      <c r="G176" s="11"/>
      <c r="H176" s="31">
        <v>0.77</v>
      </c>
      <c r="I176" s="37"/>
      <c r="J176" s="84" t="s">
        <v>101</v>
      </c>
      <c r="K176" s="113"/>
    </row>
    <row r="177" spans="1:11" ht="24" customHeight="1" x14ac:dyDescent="0.25">
      <c r="A177" s="123" t="s">
        <v>6</v>
      </c>
      <c r="B177" s="44">
        <v>176</v>
      </c>
      <c r="C177" s="117" t="s">
        <v>13</v>
      </c>
      <c r="D177" s="30"/>
      <c r="E177" s="30" t="s">
        <v>39</v>
      </c>
      <c r="F177" s="16">
        <f>8-1-3-1</f>
        <v>3</v>
      </c>
      <c r="G177" s="11"/>
      <c r="H177" s="31">
        <v>3</v>
      </c>
      <c r="I177" s="37"/>
      <c r="J177" s="118"/>
      <c r="K177" s="105" t="s">
        <v>52</v>
      </c>
    </row>
    <row r="178" spans="1:11" ht="15" customHeight="1" x14ac:dyDescent="0.25"/>
    <row r="179" spans="1:11" ht="18.75" customHeight="1" x14ac:dyDescent="0.25">
      <c r="A179" s="41"/>
      <c r="C179" s="6" t="s">
        <v>12</v>
      </c>
      <c r="J179" s="4" t="s">
        <v>46</v>
      </c>
    </row>
    <row r="180" spans="1:11" x14ac:dyDescent="0.25">
      <c r="F180" s="6">
        <f>SUBTOTAL(9,F4:F179)</f>
        <v>2688</v>
      </c>
      <c r="H180" s="7">
        <f>SUBTOTAL(9,H4:H179)</f>
        <v>1091.4487873240446</v>
      </c>
    </row>
  </sheetData>
  <sheetProtection formatColumns="0" formatRows="0" sort="0" autoFilter="0"/>
  <autoFilter ref="A3:AG179" xr:uid="{00000000-0009-0000-0000-000000000000}"/>
  <mergeCells count="1">
    <mergeCell ref="A2:K2"/>
  </mergeCells>
  <pageMargins left="0.23622047244094491" right="0.23622047244094491" top="0.74803149606299213" bottom="0.74803149606299213" header="0.31496062992125984" footer="0.31496062992125984"/>
  <pageSetup paperSize="9" scale="52" fitToHeight="3"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30.09.2024</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TSKDOB</dc:creator>
  <cp:lastModifiedBy>User</cp:lastModifiedBy>
  <cp:lastPrinted>2024-09-26T04:35:40Z</cp:lastPrinted>
  <dcterms:created xsi:type="dcterms:W3CDTF">2023-10-10T12:24:09Z</dcterms:created>
  <dcterms:modified xsi:type="dcterms:W3CDTF">2024-10-01T04:14:39Z</dcterms:modified>
</cp:coreProperties>
</file>