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s\ЕМ\Склад Евраз металл\"/>
    </mc:Choice>
  </mc:AlternateContent>
  <bookViews>
    <workbookView xWindow="0" yWindow="0" windowWidth="25200" windowHeight="11790" tabRatio="597"/>
  </bookViews>
  <sheets>
    <sheet name="с июня 2016" sheetId="1" r:id="rId1"/>
  </sheets>
  <definedNames>
    <definedName name="_FILTERDATABASE" localSheetId="0">'с июня 2016'!#REF!</definedName>
    <definedName name="_xlnm._FilterDatabase" localSheetId="0" hidden="1">'с июня 2016'!$A$4:$I$105</definedName>
  </definedNames>
  <calcPr calcId="162913" refMode="R1C1"/>
  <fileRecoveryPr autoRecover="0"/>
</workbook>
</file>

<file path=xl/calcChain.xml><?xml version="1.0" encoding="utf-8"?>
<calcChain xmlns="http://schemas.openxmlformats.org/spreadsheetml/2006/main">
  <c r="G10" i="1" l="1"/>
  <c r="G15" i="1"/>
  <c r="G93" i="1" l="1"/>
  <c r="G29" i="1" l="1"/>
  <c r="G66" i="1" l="1"/>
  <c r="G30" i="1" l="1"/>
  <c r="G68" i="1" l="1"/>
  <c r="G34" i="1" l="1"/>
  <c r="G37" i="1" l="1"/>
  <c r="G69" i="1" l="1"/>
  <c r="G36" i="1" l="1"/>
  <c r="G40" i="1" l="1"/>
  <c r="G101" i="1" l="1"/>
  <c r="H31" i="1" l="1"/>
  <c r="H32" i="1"/>
  <c r="H27" i="1" l="1"/>
  <c r="H26" i="1"/>
  <c r="H25" i="1"/>
  <c r="H24" i="1"/>
  <c r="G22" i="1" l="1"/>
  <c r="G67" i="1" l="1"/>
  <c r="G26" i="1" l="1"/>
  <c r="G86" i="1" l="1"/>
  <c r="G74" i="1" l="1"/>
  <c r="G25" i="1" l="1"/>
  <c r="G9" i="1" l="1"/>
  <c r="G54" i="1" l="1"/>
  <c r="G87" i="1" l="1"/>
  <c r="G59" i="1" l="1"/>
  <c r="G63" i="1" l="1"/>
  <c r="G98" i="1" l="1"/>
  <c r="G16" i="1" l="1"/>
  <c r="G13" i="1"/>
  <c r="G7" i="1"/>
  <c r="G6" i="1"/>
</calcChain>
</file>

<file path=xl/sharedStrings.xml><?xml version="1.0" encoding="utf-8"?>
<sst xmlns="http://schemas.openxmlformats.org/spreadsheetml/2006/main" count="505" uniqueCount="144">
  <si>
    <t>ТУ 14-3Р-45-2001 лежалая 2001г.</t>
  </si>
  <si>
    <t>Е0001</t>
  </si>
  <si>
    <t>Е0025</t>
  </si>
  <si>
    <t>Арт</t>
  </si>
  <si>
    <t>Склад</t>
  </si>
  <si>
    <t>Челябинск</t>
  </si>
  <si>
    <t>ГОСТ 8732-78 лежалая</t>
  </si>
  <si>
    <t>Е0167</t>
  </si>
  <si>
    <t>Е0188</t>
  </si>
  <si>
    <t>Е0189</t>
  </si>
  <si>
    <t>Е0190</t>
  </si>
  <si>
    <t>Е0191</t>
  </si>
  <si>
    <t>Е0193</t>
  </si>
  <si>
    <t>Е0194</t>
  </si>
  <si>
    <t>Е0197</t>
  </si>
  <si>
    <t>реставрированная</t>
  </si>
  <si>
    <t>Е0196</t>
  </si>
  <si>
    <t>Е0389</t>
  </si>
  <si>
    <t>Е0310</t>
  </si>
  <si>
    <t>ГОСТ 10704-91 лежалая</t>
  </si>
  <si>
    <t>ГОСТ 8732-78</t>
  </si>
  <si>
    <t>б/арт</t>
  </si>
  <si>
    <t>Коротчаево</t>
  </si>
  <si>
    <t>Е1157</t>
  </si>
  <si>
    <t>б/ш лежалая</t>
  </si>
  <si>
    <t>Е1435</t>
  </si>
  <si>
    <t>Е1436</t>
  </si>
  <si>
    <t>Е1437</t>
  </si>
  <si>
    <t>м/ш лежалая</t>
  </si>
  <si>
    <t>Е1554</t>
  </si>
  <si>
    <t>Е1556</t>
  </si>
  <si>
    <t>Е1557</t>
  </si>
  <si>
    <t>Е1550</t>
  </si>
  <si>
    <t>Е1922</t>
  </si>
  <si>
    <t>Е1923</t>
  </si>
  <si>
    <t>Е1924</t>
  </si>
  <si>
    <t>Е1925</t>
  </si>
  <si>
    <t>Е2077</t>
  </si>
  <si>
    <t>Е0800</t>
  </si>
  <si>
    <t>Е0805</t>
  </si>
  <si>
    <t>Е0807</t>
  </si>
  <si>
    <t>Е0814</t>
  </si>
  <si>
    <t>Е0816</t>
  </si>
  <si>
    <t>Е0824</t>
  </si>
  <si>
    <t>Е0825</t>
  </si>
  <si>
    <t>Е0828</t>
  </si>
  <si>
    <t>Е0840</t>
  </si>
  <si>
    <t>Диаметр</t>
  </si>
  <si>
    <t>Стенка</t>
  </si>
  <si>
    <t>Характеристика</t>
  </si>
  <si>
    <t>Сталь</t>
  </si>
  <si>
    <t>Ед.изм.</t>
  </si>
  <si>
    <t>В наличии</t>
  </si>
  <si>
    <t>Цена за ед.изм., руб. с НДС</t>
  </si>
  <si>
    <t>шт.</t>
  </si>
  <si>
    <t>тн.</t>
  </si>
  <si>
    <t>-</t>
  </si>
  <si>
    <t>ГОСТ 10704-91</t>
  </si>
  <si>
    <t>09Г2С</t>
  </si>
  <si>
    <t>ГОСТ 10705-80</t>
  </si>
  <si>
    <t>13ХФА</t>
  </si>
  <si>
    <t>ГОСТ 32528-2013 лежалая</t>
  </si>
  <si>
    <t>ГОСТ 32528-2013</t>
  </si>
  <si>
    <t>бесшовная</t>
  </si>
  <si>
    <t>ТУ 14-3Р-1128-2007</t>
  </si>
  <si>
    <t>б/у реставрированная</t>
  </si>
  <si>
    <t>ГОСТ 10705-80 УТП</t>
  </si>
  <si>
    <t>3сп5</t>
  </si>
  <si>
    <t>09Г2С-6</t>
  </si>
  <si>
    <t>ГОСТ 10705-80 ТЭМПО</t>
  </si>
  <si>
    <t>ГОСТ 10705-80 ТМК</t>
  </si>
  <si>
    <t>ГОСТ 10705-80 ВМЗ</t>
  </si>
  <si>
    <t>ГОСТ 17379-2001</t>
  </si>
  <si>
    <t>ГОСТ 17375-2001</t>
  </si>
  <si>
    <t>Заглушка П57</t>
  </si>
  <si>
    <t>Отвод П57</t>
  </si>
  <si>
    <t>ПРАЙС-ЛИСТ</t>
  </si>
  <si>
    <t>454038, Челябинская область,                                          г. Челябинск, ул. Складская, дом 1, офис 1</t>
  </si>
  <si>
    <t>Е2317</t>
  </si>
  <si>
    <t>Е2319</t>
  </si>
  <si>
    <t>Е2336</t>
  </si>
  <si>
    <t>Е2337</t>
  </si>
  <si>
    <t>ГОСТ 8732-78 ст.09Г2С</t>
  </si>
  <si>
    <t>Е2512</t>
  </si>
  <si>
    <t>Е2516</t>
  </si>
  <si>
    <t>Е2517</t>
  </si>
  <si>
    <t>Реставрированная, поперечный шов, передел</t>
  </si>
  <si>
    <t>Е2503</t>
  </si>
  <si>
    <t>Е2799</t>
  </si>
  <si>
    <t>Е2809</t>
  </si>
  <si>
    <t>Е1743,Е1899</t>
  </si>
  <si>
    <t>Е0012,Е0013</t>
  </si>
  <si>
    <t>Е1232,Е1315, Е1347</t>
  </si>
  <si>
    <t>Уренгой</t>
  </si>
  <si>
    <t>Е2900</t>
  </si>
  <si>
    <t>Е2925</t>
  </si>
  <si>
    <t>Е2856,Е2872,Е2926</t>
  </si>
  <si>
    <t>бесшовная ТУ</t>
  </si>
  <si>
    <t>бесшовная ТУ 1317</t>
  </si>
  <si>
    <t>Е2943</t>
  </si>
  <si>
    <t>Е2945</t>
  </si>
  <si>
    <t>Е2879,Е2888,Е2896,Е2901,Е2944</t>
  </si>
  <si>
    <t>Е2946</t>
  </si>
  <si>
    <t>прямошовная</t>
  </si>
  <si>
    <t>Е2947</t>
  </si>
  <si>
    <t>Е2948</t>
  </si>
  <si>
    <t>прямошовная ВМЗ</t>
  </si>
  <si>
    <t>Е2951</t>
  </si>
  <si>
    <t>бесшовная ВТЗ</t>
  </si>
  <si>
    <t>Е2952</t>
  </si>
  <si>
    <t>Е2953</t>
  </si>
  <si>
    <t>Е2954</t>
  </si>
  <si>
    <t>Е2969</t>
  </si>
  <si>
    <t>ГОСТ Р 53383-2009</t>
  </si>
  <si>
    <t>Е2782</t>
  </si>
  <si>
    <t>Е2518, Е2965, Е2972</t>
  </si>
  <si>
    <t>Е2678,Е2740,Е2781,Е2924,Е2973</t>
  </si>
  <si>
    <t>ГОСТ 32528-2013 лежалая (в краске)</t>
  </si>
  <si>
    <t>б/ш лежалая (банан)</t>
  </si>
  <si>
    <t>ГОСТ 8732-78 (1 шт-мятая; 4 шт-с остатками изоляции внутри)</t>
  </si>
  <si>
    <t>бесшовная (старый лежак)</t>
  </si>
  <si>
    <t>бесшовная (старый лежак, прибананена)</t>
  </si>
  <si>
    <t>бесшовная с изоляцией (старый лежак)</t>
  </si>
  <si>
    <t>ГОСТ Р 53383-2009 (частично в краске)</t>
  </si>
  <si>
    <t>Е2863,Е2868</t>
  </si>
  <si>
    <t>Е3014</t>
  </si>
  <si>
    <t>Е3015</t>
  </si>
  <si>
    <t>Е3017,Е3019,Е3024</t>
  </si>
  <si>
    <t>Е2741, Е3042</t>
  </si>
  <si>
    <t>Е2874,Е2876,Е2929</t>
  </si>
  <si>
    <t>Е3049</t>
  </si>
  <si>
    <t>Е3050</t>
  </si>
  <si>
    <t>Е3051</t>
  </si>
  <si>
    <t>Е2781</t>
  </si>
  <si>
    <t>Е2590,Е2797,Е2814,Е2329,Е3071</t>
  </si>
  <si>
    <t>Е2352, б/арт</t>
  </si>
  <si>
    <t>Е2890,Е2891,Е2898,Е2927,Е3093</t>
  </si>
  <si>
    <t>Е2853,Е2902,Е3073,Е3094,Е3095</t>
  </si>
  <si>
    <t>ГОСТ 32528-2013/8732-78</t>
  </si>
  <si>
    <t>Е3003,Е3006,Е3007,Е3009,Е3010,Е3011,Е3012,Е3013,Е3025,Е3028,Е3072,Е3077</t>
  </si>
  <si>
    <t>Е2886</t>
  </si>
  <si>
    <t>Е3106,Е3107,Е3117</t>
  </si>
  <si>
    <t>Е3080,Е3081,Е3108,Е3109,Е3118,Е3119,Е3120,Е3122</t>
  </si>
  <si>
    <t>Е2892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</si>
</sst>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22"/>
      <color rgb="FF000000"/>
      <name val="Magneto"/>
      <family val="5"/>
    </font>
    <font>
      <b/>
      <i/>
      <sz val="16"/>
      <color rgb="FF000000"/>
      <name val="Gadugi"/>
      <family val="2"/>
    </font>
    <font>
      <b/>
      <i/>
      <sz val="12"/>
      <color rgb="FF000000"/>
      <name val="Arvo"/>
    </font>
    <font>
      <b/>
      <i/>
      <sz val="10"/>
      <color rgb="FF0070C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3" fontId="4" fillId="3" borderId="15" xfId="0" applyNumberFormat="1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0" fillId="2" borderId="8" xfId="0" applyNumberForma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/>
    </xf>
    <xf numFmtId="3" fontId="0" fillId="2" borderId="22" xfId="0" applyNumberForma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/>
    </xf>
    <xf numFmtId="3" fontId="0" fillId="2" borderId="26" xfId="0" applyNumberForma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/>
    </xf>
    <xf numFmtId="3" fontId="0" fillId="2" borderId="29" xfId="0" applyNumberForma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47625</xdr:rowOff>
    </xdr:from>
    <xdr:to>
      <xdr:col>8</xdr:col>
      <xdr:colOff>685800</xdr:colOff>
      <xdr:row>0</xdr:row>
      <xdr:rowOff>1676400</xdr:rowOff>
    </xdr:to>
    <xdr:grpSp>
      <xdr:nvGrpSpPr>
        <xdr:cNvPr id="3" name="Group 215"/>
        <xdr:cNvGrpSpPr/>
      </xdr:nvGrpSpPr>
      <xdr:grpSpPr>
        <a:xfrm>
          <a:off x="238125" y="47625"/>
          <a:ext cx="6734175" cy="1628775"/>
          <a:chOff x="0" y="-3136"/>
          <a:chExt cx="2927791" cy="1749399"/>
        </a:xfrm>
      </xdr:grpSpPr>
      <xdr:pic>
        <xdr:nvPicPr>
          <xdr:cNvPr id="4" name="Picture 216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96053" y="-3136"/>
            <a:ext cx="661416" cy="1447800"/>
          </a:xfrm>
          <a:prstGeom prst="rect">
            <a:avLst/>
          </a:prstGeom>
        </xdr:spPr>
      </xdr:pic>
      <xdr:sp macro="" textlink="">
        <xdr:nvSpPr>
          <xdr:cNvPr id="5" name="Shape 8"/>
          <xdr:cNvSpPr/>
        </xdr:nvSpPr>
        <xdr:spPr>
          <a:xfrm>
            <a:off x="867613" y="874241"/>
            <a:ext cx="501663" cy="501624"/>
          </a:xfrm>
          <a:custGeom>
            <a:avLst/>
            <a:gdLst/>
            <a:ahLst/>
            <a:cxnLst/>
            <a:rect l="0" t="0" r="0" b="0"/>
            <a:pathLst>
              <a:path w="501663" h="501624">
                <a:moveTo>
                  <a:pt x="250825" y="0"/>
                </a:moveTo>
                <a:cubicBezTo>
                  <a:pt x="389153" y="0"/>
                  <a:pt x="501663" y="112509"/>
                  <a:pt x="501663" y="250812"/>
                </a:cubicBezTo>
                <a:cubicBezTo>
                  <a:pt x="501663" y="389115"/>
                  <a:pt x="389153" y="501624"/>
                  <a:pt x="250825" y="501624"/>
                </a:cubicBezTo>
                <a:cubicBezTo>
                  <a:pt x="112509" y="501624"/>
                  <a:pt x="0" y="389115"/>
                  <a:pt x="0" y="250812"/>
                </a:cubicBezTo>
                <a:cubicBezTo>
                  <a:pt x="0" y="112509"/>
                  <a:pt x="112509" y="0"/>
                  <a:pt x="2508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FF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pic>
        <xdr:nvPicPr>
          <xdr:cNvPr id="6" name="Picture 217"/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8756" y="-3136"/>
            <a:ext cx="996696" cy="1447800"/>
          </a:xfrm>
          <a:prstGeom prst="rect">
            <a:avLst/>
          </a:prstGeom>
        </xdr:spPr>
      </xdr:pic>
      <xdr:sp macro="" textlink="">
        <xdr:nvSpPr>
          <xdr:cNvPr id="7" name="Shape 11"/>
          <xdr:cNvSpPr/>
        </xdr:nvSpPr>
        <xdr:spPr>
          <a:xfrm>
            <a:off x="150807" y="874241"/>
            <a:ext cx="501663" cy="501624"/>
          </a:xfrm>
          <a:custGeom>
            <a:avLst/>
            <a:gdLst/>
            <a:ahLst/>
            <a:cxnLst/>
            <a:rect l="0" t="0" r="0" b="0"/>
            <a:pathLst>
              <a:path w="501663" h="501624">
                <a:moveTo>
                  <a:pt x="250825" y="0"/>
                </a:moveTo>
                <a:cubicBezTo>
                  <a:pt x="389153" y="0"/>
                  <a:pt x="501663" y="112509"/>
                  <a:pt x="501663" y="250812"/>
                </a:cubicBezTo>
                <a:cubicBezTo>
                  <a:pt x="501663" y="389115"/>
                  <a:pt x="389153" y="501624"/>
                  <a:pt x="250825" y="501624"/>
                </a:cubicBezTo>
                <a:cubicBezTo>
                  <a:pt x="112509" y="501624"/>
                  <a:pt x="0" y="389115"/>
                  <a:pt x="0" y="250812"/>
                </a:cubicBezTo>
                <a:cubicBezTo>
                  <a:pt x="0" y="112509"/>
                  <a:pt x="112509" y="0"/>
                  <a:pt x="2508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FF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pic>
        <xdr:nvPicPr>
          <xdr:cNvPr id="8" name="Picture 218"/>
          <xdr:cNvPicPr/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65597" y="-3136"/>
            <a:ext cx="661416" cy="1447800"/>
          </a:xfrm>
          <a:prstGeom prst="rect">
            <a:avLst/>
          </a:prstGeom>
        </xdr:spPr>
      </xdr:pic>
      <xdr:sp macro="" textlink="">
        <xdr:nvSpPr>
          <xdr:cNvPr id="9" name="Shape 14"/>
          <xdr:cNvSpPr/>
        </xdr:nvSpPr>
        <xdr:spPr>
          <a:xfrm>
            <a:off x="1555298" y="874241"/>
            <a:ext cx="501663" cy="501624"/>
          </a:xfrm>
          <a:custGeom>
            <a:avLst/>
            <a:gdLst/>
            <a:ahLst/>
            <a:cxnLst/>
            <a:rect l="0" t="0" r="0" b="0"/>
            <a:pathLst>
              <a:path w="501663" h="501624">
                <a:moveTo>
                  <a:pt x="250825" y="0"/>
                </a:moveTo>
                <a:cubicBezTo>
                  <a:pt x="389153" y="0"/>
                  <a:pt x="501663" y="112509"/>
                  <a:pt x="501663" y="250812"/>
                </a:cubicBezTo>
                <a:cubicBezTo>
                  <a:pt x="501663" y="389115"/>
                  <a:pt x="389153" y="501624"/>
                  <a:pt x="250825" y="501624"/>
                </a:cubicBezTo>
                <a:cubicBezTo>
                  <a:pt x="112509" y="501624"/>
                  <a:pt x="0" y="389115"/>
                  <a:pt x="0" y="250812"/>
                </a:cubicBezTo>
                <a:cubicBezTo>
                  <a:pt x="0" y="112509"/>
                  <a:pt x="112509" y="0"/>
                  <a:pt x="2508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FF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pic>
        <xdr:nvPicPr>
          <xdr:cNvPr id="10" name="Picture 219"/>
          <xdr:cNvPicPr/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846597" y="-3136"/>
            <a:ext cx="996696" cy="1447800"/>
          </a:xfrm>
          <a:prstGeom prst="rect">
            <a:avLst/>
          </a:prstGeom>
        </xdr:spPr>
      </xdr:pic>
      <xdr:sp macro="" textlink="">
        <xdr:nvSpPr>
          <xdr:cNvPr id="11" name="Shape 17"/>
          <xdr:cNvSpPr/>
        </xdr:nvSpPr>
        <xdr:spPr>
          <a:xfrm>
            <a:off x="2272104" y="874241"/>
            <a:ext cx="501663" cy="501624"/>
          </a:xfrm>
          <a:custGeom>
            <a:avLst/>
            <a:gdLst/>
            <a:ahLst/>
            <a:cxnLst/>
            <a:rect l="0" t="0" r="0" b="0"/>
            <a:pathLst>
              <a:path w="501663" h="501624">
                <a:moveTo>
                  <a:pt x="250825" y="0"/>
                </a:moveTo>
                <a:cubicBezTo>
                  <a:pt x="389153" y="0"/>
                  <a:pt x="501663" y="112509"/>
                  <a:pt x="501663" y="250812"/>
                </a:cubicBezTo>
                <a:cubicBezTo>
                  <a:pt x="501663" y="389115"/>
                  <a:pt x="389153" y="501624"/>
                  <a:pt x="250825" y="501624"/>
                </a:cubicBezTo>
                <a:cubicBezTo>
                  <a:pt x="112509" y="501624"/>
                  <a:pt x="0" y="389115"/>
                  <a:pt x="0" y="250812"/>
                </a:cubicBezTo>
                <a:cubicBezTo>
                  <a:pt x="0" y="112509"/>
                  <a:pt x="112509" y="0"/>
                  <a:pt x="2508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FF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12" name="Shape 18"/>
          <xdr:cNvSpPr/>
        </xdr:nvSpPr>
        <xdr:spPr>
          <a:xfrm>
            <a:off x="306907" y="1013155"/>
            <a:ext cx="175323" cy="219202"/>
          </a:xfrm>
          <a:custGeom>
            <a:avLst/>
            <a:gdLst/>
            <a:ahLst/>
            <a:cxnLst/>
            <a:rect l="0" t="0" r="0" b="0"/>
            <a:pathLst>
              <a:path w="175323" h="219202">
                <a:moveTo>
                  <a:pt x="109525" y="0"/>
                </a:moveTo>
                <a:cubicBezTo>
                  <a:pt x="120879" y="0"/>
                  <a:pt x="131686" y="1613"/>
                  <a:pt x="141910" y="4813"/>
                </a:cubicBezTo>
                <a:cubicBezTo>
                  <a:pt x="152146" y="8013"/>
                  <a:pt x="161747" y="12624"/>
                  <a:pt x="170739" y="18656"/>
                </a:cubicBezTo>
                <a:cubicBezTo>
                  <a:pt x="171882" y="19304"/>
                  <a:pt x="172834" y="20117"/>
                  <a:pt x="173596" y="21069"/>
                </a:cubicBezTo>
                <a:cubicBezTo>
                  <a:pt x="174371" y="22034"/>
                  <a:pt x="174752" y="23177"/>
                  <a:pt x="174752" y="24536"/>
                </a:cubicBezTo>
                <a:cubicBezTo>
                  <a:pt x="174752" y="25578"/>
                  <a:pt x="174460" y="26682"/>
                  <a:pt x="173888" y="27825"/>
                </a:cubicBezTo>
                <a:lnTo>
                  <a:pt x="149657" y="62217"/>
                </a:lnTo>
                <a:cubicBezTo>
                  <a:pt x="148323" y="64122"/>
                  <a:pt x="146939" y="65088"/>
                  <a:pt x="145504" y="65088"/>
                </a:cubicBezTo>
                <a:cubicBezTo>
                  <a:pt x="144539" y="65088"/>
                  <a:pt x="143358" y="64668"/>
                  <a:pt x="141910" y="63805"/>
                </a:cubicBezTo>
                <a:cubicBezTo>
                  <a:pt x="137223" y="60274"/>
                  <a:pt x="132080" y="57556"/>
                  <a:pt x="126441" y="55638"/>
                </a:cubicBezTo>
                <a:cubicBezTo>
                  <a:pt x="120790" y="53721"/>
                  <a:pt x="114821" y="52768"/>
                  <a:pt x="108522" y="52768"/>
                </a:cubicBezTo>
                <a:cubicBezTo>
                  <a:pt x="100673" y="52768"/>
                  <a:pt x="93459" y="54267"/>
                  <a:pt x="86855" y="57201"/>
                </a:cubicBezTo>
                <a:cubicBezTo>
                  <a:pt x="80264" y="60173"/>
                  <a:pt x="74575" y="64249"/>
                  <a:pt x="69812" y="69405"/>
                </a:cubicBezTo>
                <a:cubicBezTo>
                  <a:pt x="65024" y="74549"/>
                  <a:pt x="61303" y="80582"/>
                  <a:pt x="58623" y="87465"/>
                </a:cubicBezTo>
                <a:cubicBezTo>
                  <a:pt x="55943" y="94348"/>
                  <a:pt x="54597" y="101689"/>
                  <a:pt x="54597" y="109538"/>
                </a:cubicBezTo>
                <a:cubicBezTo>
                  <a:pt x="54597" y="117373"/>
                  <a:pt x="55943" y="124701"/>
                  <a:pt x="58623" y="131547"/>
                </a:cubicBezTo>
                <a:cubicBezTo>
                  <a:pt x="61303" y="138379"/>
                  <a:pt x="65024" y="144348"/>
                  <a:pt x="69812" y="149466"/>
                </a:cubicBezTo>
                <a:cubicBezTo>
                  <a:pt x="74575" y="154572"/>
                  <a:pt x="80264" y="158610"/>
                  <a:pt x="86855" y="161569"/>
                </a:cubicBezTo>
                <a:cubicBezTo>
                  <a:pt x="93459" y="164528"/>
                  <a:pt x="100673" y="166027"/>
                  <a:pt x="108522" y="166027"/>
                </a:cubicBezTo>
                <a:cubicBezTo>
                  <a:pt x="114821" y="166027"/>
                  <a:pt x="120841" y="165036"/>
                  <a:pt x="126568" y="163081"/>
                </a:cubicBezTo>
                <a:cubicBezTo>
                  <a:pt x="132309" y="161125"/>
                  <a:pt x="137516" y="158369"/>
                  <a:pt x="142202" y="154851"/>
                </a:cubicBezTo>
                <a:cubicBezTo>
                  <a:pt x="143637" y="153988"/>
                  <a:pt x="144881" y="153543"/>
                  <a:pt x="145936" y="153543"/>
                </a:cubicBezTo>
                <a:cubicBezTo>
                  <a:pt x="147257" y="153543"/>
                  <a:pt x="148603" y="154394"/>
                  <a:pt x="149949" y="156134"/>
                </a:cubicBezTo>
                <a:lnTo>
                  <a:pt x="174460" y="191389"/>
                </a:lnTo>
                <a:cubicBezTo>
                  <a:pt x="175032" y="192532"/>
                  <a:pt x="175323" y="193599"/>
                  <a:pt x="175323" y="194539"/>
                </a:cubicBezTo>
                <a:cubicBezTo>
                  <a:pt x="175323" y="195897"/>
                  <a:pt x="174917" y="196990"/>
                  <a:pt x="174092" y="197853"/>
                </a:cubicBezTo>
                <a:cubicBezTo>
                  <a:pt x="173291" y="198717"/>
                  <a:pt x="172364" y="199504"/>
                  <a:pt x="171310" y="200279"/>
                </a:cubicBezTo>
                <a:cubicBezTo>
                  <a:pt x="162319" y="206299"/>
                  <a:pt x="152641" y="210972"/>
                  <a:pt x="142278" y="214249"/>
                </a:cubicBezTo>
                <a:cubicBezTo>
                  <a:pt x="131902" y="217563"/>
                  <a:pt x="120993" y="219202"/>
                  <a:pt x="109525" y="219202"/>
                </a:cubicBezTo>
                <a:cubicBezTo>
                  <a:pt x="99378" y="219202"/>
                  <a:pt x="89662" y="217919"/>
                  <a:pt x="80340" y="215328"/>
                </a:cubicBezTo>
                <a:cubicBezTo>
                  <a:pt x="71019" y="212763"/>
                  <a:pt x="62306" y="209080"/>
                  <a:pt x="54191" y="204292"/>
                </a:cubicBezTo>
                <a:cubicBezTo>
                  <a:pt x="46050" y="199504"/>
                  <a:pt x="38672" y="193815"/>
                  <a:pt x="32029" y="187173"/>
                </a:cubicBezTo>
                <a:cubicBezTo>
                  <a:pt x="25387" y="180518"/>
                  <a:pt x="19672" y="173165"/>
                  <a:pt x="14897" y="165087"/>
                </a:cubicBezTo>
                <a:cubicBezTo>
                  <a:pt x="10122" y="157023"/>
                  <a:pt x="6439" y="148310"/>
                  <a:pt x="3848" y="139014"/>
                </a:cubicBezTo>
                <a:cubicBezTo>
                  <a:pt x="1270" y="129667"/>
                  <a:pt x="0" y="119977"/>
                  <a:pt x="0" y="109817"/>
                </a:cubicBezTo>
                <a:cubicBezTo>
                  <a:pt x="0" y="99695"/>
                  <a:pt x="1270" y="89954"/>
                  <a:pt x="3848" y="80645"/>
                </a:cubicBezTo>
                <a:cubicBezTo>
                  <a:pt x="6439" y="71336"/>
                  <a:pt x="10122" y="62586"/>
                  <a:pt x="14897" y="54420"/>
                </a:cubicBezTo>
                <a:cubicBezTo>
                  <a:pt x="19672" y="46228"/>
                  <a:pt x="25387" y="38811"/>
                  <a:pt x="32029" y="32118"/>
                </a:cubicBezTo>
                <a:cubicBezTo>
                  <a:pt x="38672" y="25438"/>
                  <a:pt x="46050" y="19723"/>
                  <a:pt x="54191" y="14986"/>
                </a:cubicBezTo>
                <a:cubicBezTo>
                  <a:pt x="62306" y="10249"/>
                  <a:pt x="71019" y="6591"/>
                  <a:pt x="80340" y="3950"/>
                </a:cubicBezTo>
                <a:cubicBezTo>
                  <a:pt x="89662" y="1321"/>
                  <a:pt x="99378" y="0"/>
                  <a:pt x="109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13" name="Shape 19"/>
          <xdr:cNvSpPr/>
        </xdr:nvSpPr>
        <xdr:spPr>
          <a:xfrm>
            <a:off x="1023713" y="1013155"/>
            <a:ext cx="175323" cy="219202"/>
          </a:xfrm>
          <a:custGeom>
            <a:avLst/>
            <a:gdLst/>
            <a:ahLst/>
            <a:cxnLst/>
            <a:rect l="0" t="0" r="0" b="0"/>
            <a:pathLst>
              <a:path w="175323" h="219202">
                <a:moveTo>
                  <a:pt x="109525" y="0"/>
                </a:moveTo>
                <a:cubicBezTo>
                  <a:pt x="120879" y="0"/>
                  <a:pt x="131686" y="1613"/>
                  <a:pt x="141910" y="4813"/>
                </a:cubicBezTo>
                <a:cubicBezTo>
                  <a:pt x="152146" y="8013"/>
                  <a:pt x="161747" y="12624"/>
                  <a:pt x="170739" y="18656"/>
                </a:cubicBezTo>
                <a:cubicBezTo>
                  <a:pt x="171882" y="19304"/>
                  <a:pt x="172834" y="20117"/>
                  <a:pt x="173596" y="21069"/>
                </a:cubicBezTo>
                <a:cubicBezTo>
                  <a:pt x="174371" y="22034"/>
                  <a:pt x="174752" y="23177"/>
                  <a:pt x="174752" y="24536"/>
                </a:cubicBezTo>
                <a:cubicBezTo>
                  <a:pt x="174752" y="25578"/>
                  <a:pt x="174460" y="26682"/>
                  <a:pt x="173888" y="27825"/>
                </a:cubicBezTo>
                <a:lnTo>
                  <a:pt x="149657" y="62217"/>
                </a:lnTo>
                <a:cubicBezTo>
                  <a:pt x="148323" y="64122"/>
                  <a:pt x="146939" y="65088"/>
                  <a:pt x="145504" y="65088"/>
                </a:cubicBezTo>
                <a:cubicBezTo>
                  <a:pt x="144539" y="65088"/>
                  <a:pt x="143358" y="64668"/>
                  <a:pt x="141910" y="63805"/>
                </a:cubicBezTo>
                <a:cubicBezTo>
                  <a:pt x="137223" y="60274"/>
                  <a:pt x="132080" y="57556"/>
                  <a:pt x="126441" y="55638"/>
                </a:cubicBezTo>
                <a:cubicBezTo>
                  <a:pt x="120790" y="53721"/>
                  <a:pt x="114821" y="52768"/>
                  <a:pt x="108522" y="52768"/>
                </a:cubicBezTo>
                <a:cubicBezTo>
                  <a:pt x="100673" y="52768"/>
                  <a:pt x="93459" y="54267"/>
                  <a:pt x="86855" y="57201"/>
                </a:cubicBezTo>
                <a:cubicBezTo>
                  <a:pt x="80264" y="60173"/>
                  <a:pt x="74575" y="64249"/>
                  <a:pt x="69812" y="69405"/>
                </a:cubicBezTo>
                <a:cubicBezTo>
                  <a:pt x="65024" y="74549"/>
                  <a:pt x="61303" y="80582"/>
                  <a:pt x="58610" y="87465"/>
                </a:cubicBezTo>
                <a:cubicBezTo>
                  <a:pt x="55943" y="94348"/>
                  <a:pt x="54597" y="101689"/>
                  <a:pt x="54597" y="109538"/>
                </a:cubicBezTo>
                <a:cubicBezTo>
                  <a:pt x="54597" y="117373"/>
                  <a:pt x="55943" y="124701"/>
                  <a:pt x="58610" y="131547"/>
                </a:cubicBezTo>
                <a:cubicBezTo>
                  <a:pt x="61303" y="138379"/>
                  <a:pt x="65024" y="144348"/>
                  <a:pt x="69812" y="149466"/>
                </a:cubicBezTo>
                <a:cubicBezTo>
                  <a:pt x="74575" y="154572"/>
                  <a:pt x="80264" y="158610"/>
                  <a:pt x="86855" y="161569"/>
                </a:cubicBezTo>
                <a:cubicBezTo>
                  <a:pt x="93459" y="164528"/>
                  <a:pt x="100673" y="166027"/>
                  <a:pt x="108522" y="166027"/>
                </a:cubicBezTo>
                <a:cubicBezTo>
                  <a:pt x="114821" y="166027"/>
                  <a:pt x="120841" y="165036"/>
                  <a:pt x="126568" y="163081"/>
                </a:cubicBezTo>
                <a:cubicBezTo>
                  <a:pt x="132309" y="161125"/>
                  <a:pt x="137516" y="158369"/>
                  <a:pt x="142202" y="154851"/>
                </a:cubicBezTo>
                <a:cubicBezTo>
                  <a:pt x="143637" y="153988"/>
                  <a:pt x="144881" y="153543"/>
                  <a:pt x="145936" y="153543"/>
                </a:cubicBezTo>
                <a:cubicBezTo>
                  <a:pt x="147257" y="153543"/>
                  <a:pt x="148603" y="154394"/>
                  <a:pt x="149949" y="156134"/>
                </a:cubicBezTo>
                <a:lnTo>
                  <a:pt x="174460" y="191389"/>
                </a:lnTo>
                <a:cubicBezTo>
                  <a:pt x="175032" y="192532"/>
                  <a:pt x="175323" y="193599"/>
                  <a:pt x="175323" y="194539"/>
                </a:cubicBezTo>
                <a:cubicBezTo>
                  <a:pt x="175323" y="195897"/>
                  <a:pt x="174917" y="196990"/>
                  <a:pt x="174092" y="197853"/>
                </a:cubicBezTo>
                <a:cubicBezTo>
                  <a:pt x="173291" y="198717"/>
                  <a:pt x="172352" y="199504"/>
                  <a:pt x="171310" y="200279"/>
                </a:cubicBezTo>
                <a:cubicBezTo>
                  <a:pt x="162319" y="206299"/>
                  <a:pt x="152641" y="210972"/>
                  <a:pt x="142278" y="214249"/>
                </a:cubicBezTo>
                <a:cubicBezTo>
                  <a:pt x="131902" y="217563"/>
                  <a:pt x="120993" y="219202"/>
                  <a:pt x="109525" y="219202"/>
                </a:cubicBezTo>
                <a:cubicBezTo>
                  <a:pt x="99378" y="219202"/>
                  <a:pt x="89662" y="217919"/>
                  <a:pt x="80340" y="215328"/>
                </a:cubicBezTo>
                <a:cubicBezTo>
                  <a:pt x="71019" y="212763"/>
                  <a:pt x="62306" y="209080"/>
                  <a:pt x="54178" y="204292"/>
                </a:cubicBezTo>
                <a:cubicBezTo>
                  <a:pt x="46050" y="199504"/>
                  <a:pt x="38672" y="193815"/>
                  <a:pt x="32029" y="187173"/>
                </a:cubicBezTo>
                <a:cubicBezTo>
                  <a:pt x="25387" y="180518"/>
                  <a:pt x="19672" y="173165"/>
                  <a:pt x="14897" y="165087"/>
                </a:cubicBezTo>
                <a:cubicBezTo>
                  <a:pt x="10122" y="157023"/>
                  <a:pt x="6439" y="148310"/>
                  <a:pt x="3848" y="139014"/>
                </a:cubicBezTo>
                <a:cubicBezTo>
                  <a:pt x="1270" y="129667"/>
                  <a:pt x="0" y="119977"/>
                  <a:pt x="0" y="109817"/>
                </a:cubicBezTo>
                <a:cubicBezTo>
                  <a:pt x="0" y="99695"/>
                  <a:pt x="1270" y="89954"/>
                  <a:pt x="3848" y="80645"/>
                </a:cubicBezTo>
                <a:cubicBezTo>
                  <a:pt x="6439" y="71336"/>
                  <a:pt x="10122" y="62586"/>
                  <a:pt x="14897" y="54420"/>
                </a:cubicBezTo>
                <a:cubicBezTo>
                  <a:pt x="19672" y="46228"/>
                  <a:pt x="25387" y="38811"/>
                  <a:pt x="32029" y="32118"/>
                </a:cubicBezTo>
                <a:cubicBezTo>
                  <a:pt x="38672" y="25438"/>
                  <a:pt x="46050" y="19723"/>
                  <a:pt x="54178" y="14986"/>
                </a:cubicBezTo>
                <a:cubicBezTo>
                  <a:pt x="62306" y="10249"/>
                  <a:pt x="71019" y="6591"/>
                  <a:pt x="80340" y="3950"/>
                </a:cubicBezTo>
                <a:cubicBezTo>
                  <a:pt x="89662" y="1321"/>
                  <a:pt x="99378" y="0"/>
                  <a:pt x="109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14" name="Shape 20"/>
          <xdr:cNvSpPr/>
        </xdr:nvSpPr>
        <xdr:spPr>
          <a:xfrm>
            <a:off x="1716620" y="1013155"/>
            <a:ext cx="175323" cy="219202"/>
          </a:xfrm>
          <a:custGeom>
            <a:avLst/>
            <a:gdLst/>
            <a:ahLst/>
            <a:cxnLst/>
            <a:rect l="0" t="0" r="0" b="0"/>
            <a:pathLst>
              <a:path w="175323" h="219202">
                <a:moveTo>
                  <a:pt x="109525" y="0"/>
                </a:moveTo>
                <a:cubicBezTo>
                  <a:pt x="120879" y="0"/>
                  <a:pt x="131699" y="1613"/>
                  <a:pt x="141910" y="4813"/>
                </a:cubicBezTo>
                <a:cubicBezTo>
                  <a:pt x="152146" y="8013"/>
                  <a:pt x="161760" y="12624"/>
                  <a:pt x="170739" y="18656"/>
                </a:cubicBezTo>
                <a:cubicBezTo>
                  <a:pt x="171882" y="19304"/>
                  <a:pt x="172847" y="20117"/>
                  <a:pt x="173596" y="21069"/>
                </a:cubicBezTo>
                <a:cubicBezTo>
                  <a:pt x="174371" y="22034"/>
                  <a:pt x="174752" y="23177"/>
                  <a:pt x="174752" y="24536"/>
                </a:cubicBezTo>
                <a:cubicBezTo>
                  <a:pt x="174752" y="25578"/>
                  <a:pt x="174460" y="26682"/>
                  <a:pt x="173888" y="27825"/>
                </a:cubicBezTo>
                <a:lnTo>
                  <a:pt x="149657" y="62217"/>
                </a:lnTo>
                <a:cubicBezTo>
                  <a:pt x="148323" y="64122"/>
                  <a:pt x="146939" y="65088"/>
                  <a:pt x="145517" y="65088"/>
                </a:cubicBezTo>
                <a:cubicBezTo>
                  <a:pt x="144539" y="65088"/>
                  <a:pt x="143358" y="64668"/>
                  <a:pt x="141910" y="63805"/>
                </a:cubicBezTo>
                <a:cubicBezTo>
                  <a:pt x="137223" y="60274"/>
                  <a:pt x="132080" y="57556"/>
                  <a:pt x="126441" y="55638"/>
                </a:cubicBezTo>
                <a:cubicBezTo>
                  <a:pt x="120790" y="53721"/>
                  <a:pt x="114833" y="52768"/>
                  <a:pt x="108534" y="52768"/>
                </a:cubicBezTo>
                <a:cubicBezTo>
                  <a:pt x="100686" y="52768"/>
                  <a:pt x="93459" y="54267"/>
                  <a:pt x="86881" y="57201"/>
                </a:cubicBezTo>
                <a:cubicBezTo>
                  <a:pt x="80277" y="60173"/>
                  <a:pt x="74587" y="64249"/>
                  <a:pt x="69812" y="69405"/>
                </a:cubicBezTo>
                <a:cubicBezTo>
                  <a:pt x="65024" y="74549"/>
                  <a:pt x="61303" y="80582"/>
                  <a:pt x="58623" y="87465"/>
                </a:cubicBezTo>
                <a:cubicBezTo>
                  <a:pt x="55956" y="94348"/>
                  <a:pt x="54597" y="101689"/>
                  <a:pt x="54597" y="109538"/>
                </a:cubicBezTo>
                <a:cubicBezTo>
                  <a:pt x="54597" y="117373"/>
                  <a:pt x="55956" y="124701"/>
                  <a:pt x="58623" y="131547"/>
                </a:cubicBezTo>
                <a:cubicBezTo>
                  <a:pt x="61303" y="138379"/>
                  <a:pt x="65024" y="144348"/>
                  <a:pt x="69812" y="149466"/>
                </a:cubicBezTo>
                <a:cubicBezTo>
                  <a:pt x="74587" y="154572"/>
                  <a:pt x="80277" y="158610"/>
                  <a:pt x="86881" y="161569"/>
                </a:cubicBezTo>
                <a:cubicBezTo>
                  <a:pt x="93459" y="164528"/>
                  <a:pt x="100686" y="166027"/>
                  <a:pt x="108534" y="166027"/>
                </a:cubicBezTo>
                <a:cubicBezTo>
                  <a:pt x="114833" y="166027"/>
                  <a:pt x="120841" y="165036"/>
                  <a:pt x="126581" y="163081"/>
                </a:cubicBezTo>
                <a:cubicBezTo>
                  <a:pt x="132321" y="161125"/>
                  <a:pt x="137528" y="158369"/>
                  <a:pt x="142215" y="154851"/>
                </a:cubicBezTo>
                <a:cubicBezTo>
                  <a:pt x="143637" y="153988"/>
                  <a:pt x="144894" y="153543"/>
                  <a:pt x="145936" y="153543"/>
                </a:cubicBezTo>
                <a:cubicBezTo>
                  <a:pt x="147269" y="153543"/>
                  <a:pt x="148615" y="154394"/>
                  <a:pt x="149949" y="156134"/>
                </a:cubicBezTo>
                <a:lnTo>
                  <a:pt x="174460" y="191389"/>
                </a:lnTo>
                <a:cubicBezTo>
                  <a:pt x="175032" y="192532"/>
                  <a:pt x="175323" y="193599"/>
                  <a:pt x="175323" y="194539"/>
                </a:cubicBezTo>
                <a:cubicBezTo>
                  <a:pt x="175323" y="195897"/>
                  <a:pt x="174917" y="196990"/>
                  <a:pt x="174104" y="197853"/>
                </a:cubicBezTo>
                <a:cubicBezTo>
                  <a:pt x="173291" y="198717"/>
                  <a:pt x="172364" y="199504"/>
                  <a:pt x="171310" y="200279"/>
                </a:cubicBezTo>
                <a:cubicBezTo>
                  <a:pt x="162332" y="206299"/>
                  <a:pt x="152641" y="210972"/>
                  <a:pt x="142291" y="214249"/>
                </a:cubicBezTo>
                <a:cubicBezTo>
                  <a:pt x="131915" y="217563"/>
                  <a:pt x="120993" y="219202"/>
                  <a:pt x="109525" y="219202"/>
                </a:cubicBezTo>
                <a:cubicBezTo>
                  <a:pt x="99390" y="219202"/>
                  <a:pt x="89675" y="217919"/>
                  <a:pt x="80353" y="215328"/>
                </a:cubicBezTo>
                <a:cubicBezTo>
                  <a:pt x="71019" y="212763"/>
                  <a:pt x="62319" y="209080"/>
                  <a:pt x="54178" y="204292"/>
                </a:cubicBezTo>
                <a:cubicBezTo>
                  <a:pt x="46063" y="199504"/>
                  <a:pt x="38684" y="193815"/>
                  <a:pt x="32029" y="187173"/>
                </a:cubicBezTo>
                <a:cubicBezTo>
                  <a:pt x="25400" y="180518"/>
                  <a:pt x="19672" y="173165"/>
                  <a:pt x="14910" y="165087"/>
                </a:cubicBezTo>
                <a:cubicBezTo>
                  <a:pt x="10135" y="157023"/>
                  <a:pt x="6464" y="148310"/>
                  <a:pt x="3848" y="139014"/>
                </a:cubicBezTo>
                <a:cubicBezTo>
                  <a:pt x="1270" y="129667"/>
                  <a:pt x="0" y="119977"/>
                  <a:pt x="0" y="109817"/>
                </a:cubicBezTo>
                <a:cubicBezTo>
                  <a:pt x="0" y="99695"/>
                  <a:pt x="1270" y="89954"/>
                  <a:pt x="3848" y="80645"/>
                </a:cubicBezTo>
                <a:cubicBezTo>
                  <a:pt x="6464" y="71336"/>
                  <a:pt x="10135" y="62586"/>
                  <a:pt x="14910" y="54420"/>
                </a:cubicBezTo>
                <a:cubicBezTo>
                  <a:pt x="19672" y="46228"/>
                  <a:pt x="25400" y="38811"/>
                  <a:pt x="32029" y="32118"/>
                </a:cubicBezTo>
                <a:cubicBezTo>
                  <a:pt x="38684" y="25438"/>
                  <a:pt x="46063" y="19723"/>
                  <a:pt x="54178" y="14986"/>
                </a:cubicBezTo>
                <a:cubicBezTo>
                  <a:pt x="62319" y="10249"/>
                  <a:pt x="71019" y="6591"/>
                  <a:pt x="80353" y="3950"/>
                </a:cubicBezTo>
                <a:cubicBezTo>
                  <a:pt x="89675" y="1321"/>
                  <a:pt x="99390" y="0"/>
                  <a:pt x="109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15" name="Shape 21"/>
          <xdr:cNvSpPr/>
        </xdr:nvSpPr>
        <xdr:spPr>
          <a:xfrm>
            <a:off x="2465778" y="1016307"/>
            <a:ext cx="81705" cy="212903"/>
          </a:xfrm>
          <a:custGeom>
            <a:avLst/>
            <a:gdLst/>
            <a:ahLst/>
            <a:cxnLst/>
            <a:rect l="0" t="0" r="0" b="0"/>
            <a:pathLst>
              <a:path w="81705" h="212903">
                <a:moveTo>
                  <a:pt x="6299" y="0"/>
                </a:moveTo>
                <a:lnTo>
                  <a:pt x="81705" y="0"/>
                </a:lnTo>
                <a:lnTo>
                  <a:pt x="81705" y="45453"/>
                </a:lnTo>
                <a:lnTo>
                  <a:pt x="55461" y="45453"/>
                </a:lnTo>
                <a:lnTo>
                  <a:pt x="55461" y="93345"/>
                </a:lnTo>
                <a:lnTo>
                  <a:pt x="81705" y="93345"/>
                </a:lnTo>
                <a:lnTo>
                  <a:pt x="81705" y="138481"/>
                </a:lnTo>
                <a:lnTo>
                  <a:pt x="55461" y="138481"/>
                </a:lnTo>
                <a:lnTo>
                  <a:pt x="55461" y="206730"/>
                </a:lnTo>
                <a:cubicBezTo>
                  <a:pt x="55461" y="210858"/>
                  <a:pt x="53277" y="212903"/>
                  <a:pt x="48882" y="212903"/>
                </a:cubicBezTo>
                <a:lnTo>
                  <a:pt x="6299" y="212903"/>
                </a:lnTo>
                <a:cubicBezTo>
                  <a:pt x="4394" y="212903"/>
                  <a:pt x="2858" y="212395"/>
                  <a:pt x="1715" y="211391"/>
                </a:cubicBezTo>
                <a:cubicBezTo>
                  <a:pt x="572" y="210388"/>
                  <a:pt x="0" y="208839"/>
                  <a:pt x="0" y="206730"/>
                </a:cubicBezTo>
                <a:lnTo>
                  <a:pt x="0" y="6617"/>
                </a:lnTo>
                <a:cubicBezTo>
                  <a:pt x="0" y="4597"/>
                  <a:pt x="521" y="2984"/>
                  <a:pt x="1562" y="1803"/>
                </a:cubicBezTo>
                <a:cubicBezTo>
                  <a:pt x="2629" y="610"/>
                  <a:pt x="4191" y="0"/>
                  <a:pt x="62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16" name="Shape 22"/>
          <xdr:cNvSpPr/>
        </xdr:nvSpPr>
        <xdr:spPr>
          <a:xfrm>
            <a:off x="2547484" y="1016307"/>
            <a:ext cx="82429" cy="138481"/>
          </a:xfrm>
          <a:custGeom>
            <a:avLst/>
            <a:gdLst/>
            <a:ahLst/>
            <a:cxnLst/>
            <a:rect l="0" t="0" r="0" b="0"/>
            <a:pathLst>
              <a:path w="82429" h="138481">
                <a:moveTo>
                  <a:pt x="0" y="0"/>
                </a:moveTo>
                <a:lnTo>
                  <a:pt x="16199" y="0"/>
                </a:lnTo>
                <a:cubicBezTo>
                  <a:pt x="22803" y="0"/>
                  <a:pt x="29013" y="914"/>
                  <a:pt x="34842" y="2743"/>
                </a:cubicBezTo>
                <a:cubicBezTo>
                  <a:pt x="40659" y="4547"/>
                  <a:pt x="46019" y="7061"/>
                  <a:pt x="50895" y="10249"/>
                </a:cubicBezTo>
                <a:cubicBezTo>
                  <a:pt x="55772" y="13475"/>
                  <a:pt x="60179" y="17285"/>
                  <a:pt x="64103" y="21730"/>
                </a:cubicBezTo>
                <a:cubicBezTo>
                  <a:pt x="67989" y="26162"/>
                  <a:pt x="71329" y="30975"/>
                  <a:pt x="74060" y="36132"/>
                </a:cubicBezTo>
                <a:cubicBezTo>
                  <a:pt x="76778" y="41300"/>
                  <a:pt x="78861" y="46723"/>
                  <a:pt x="80283" y="52413"/>
                </a:cubicBezTo>
                <a:cubicBezTo>
                  <a:pt x="81718" y="58102"/>
                  <a:pt x="82429" y="63855"/>
                  <a:pt x="82429" y="69672"/>
                </a:cubicBezTo>
                <a:cubicBezTo>
                  <a:pt x="82429" y="78283"/>
                  <a:pt x="80880" y="86690"/>
                  <a:pt x="77781" y="94907"/>
                </a:cubicBezTo>
                <a:cubicBezTo>
                  <a:pt x="74683" y="103137"/>
                  <a:pt x="70250" y="110439"/>
                  <a:pt x="64522" y="116853"/>
                </a:cubicBezTo>
                <a:cubicBezTo>
                  <a:pt x="58794" y="123253"/>
                  <a:pt x="51899" y="128422"/>
                  <a:pt x="43885" y="132397"/>
                </a:cubicBezTo>
                <a:cubicBezTo>
                  <a:pt x="35845" y="136360"/>
                  <a:pt x="26969" y="138405"/>
                  <a:pt x="17202" y="138481"/>
                </a:cubicBezTo>
                <a:lnTo>
                  <a:pt x="0" y="138481"/>
                </a:lnTo>
                <a:lnTo>
                  <a:pt x="0" y="93345"/>
                </a:lnTo>
                <a:lnTo>
                  <a:pt x="4159" y="93345"/>
                </a:lnTo>
                <a:cubicBezTo>
                  <a:pt x="7588" y="93345"/>
                  <a:pt x="10700" y="92634"/>
                  <a:pt x="13481" y="91262"/>
                </a:cubicBezTo>
                <a:cubicBezTo>
                  <a:pt x="16250" y="89865"/>
                  <a:pt x="18574" y="88100"/>
                  <a:pt x="20441" y="85877"/>
                </a:cubicBezTo>
                <a:cubicBezTo>
                  <a:pt x="22308" y="83680"/>
                  <a:pt x="23730" y="81166"/>
                  <a:pt x="24733" y="78283"/>
                </a:cubicBezTo>
                <a:cubicBezTo>
                  <a:pt x="25749" y="75425"/>
                  <a:pt x="26245" y="72453"/>
                  <a:pt x="26245" y="69405"/>
                </a:cubicBezTo>
                <a:cubicBezTo>
                  <a:pt x="26245" y="66523"/>
                  <a:pt x="25749" y="63665"/>
                  <a:pt x="24733" y="60782"/>
                </a:cubicBezTo>
                <a:cubicBezTo>
                  <a:pt x="23730" y="57925"/>
                  <a:pt x="22270" y="55372"/>
                  <a:pt x="20364" y="53137"/>
                </a:cubicBezTo>
                <a:cubicBezTo>
                  <a:pt x="18460" y="50876"/>
                  <a:pt x="16123" y="49022"/>
                  <a:pt x="13405" y="47599"/>
                </a:cubicBezTo>
                <a:cubicBezTo>
                  <a:pt x="10674" y="46190"/>
                  <a:pt x="7588" y="45453"/>
                  <a:pt x="4159" y="45453"/>
                </a:cubicBezTo>
                <a:lnTo>
                  <a:pt x="0" y="4545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17" name="Shape 23"/>
          <xdr:cNvSpPr/>
        </xdr:nvSpPr>
        <xdr:spPr>
          <a:xfrm>
            <a:off x="0" y="1534921"/>
            <a:ext cx="140348" cy="170472"/>
          </a:xfrm>
          <a:custGeom>
            <a:avLst/>
            <a:gdLst/>
            <a:ahLst/>
            <a:cxnLst/>
            <a:rect l="0" t="0" r="0" b="0"/>
            <a:pathLst>
              <a:path w="140348" h="170472">
                <a:moveTo>
                  <a:pt x="85509" y="0"/>
                </a:moveTo>
                <a:cubicBezTo>
                  <a:pt x="97053" y="0"/>
                  <a:pt x="108026" y="2248"/>
                  <a:pt x="118453" y="6706"/>
                </a:cubicBezTo>
                <a:cubicBezTo>
                  <a:pt x="122009" y="8268"/>
                  <a:pt x="125413" y="9995"/>
                  <a:pt x="128613" y="11836"/>
                </a:cubicBezTo>
                <a:cubicBezTo>
                  <a:pt x="131800" y="13691"/>
                  <a:pt x="134899" y="15824"/>
                  <a:pt x="137871" y="18199"/>
                </a:cubicBezTo>
                <a:cubicBezTo>
                  <a:pt x="139205" y="19012"/>
                  <a:pt x="139979" y="19977"/>
                  <a:pt x="140157" y="21057"/>
                </a:cubicBezTo>
                <a:cubicBezTo>
                  <a:pt x="140348" y="22123"/>
                  <a:pt x="140068" y="23127"/>
                  <a:pt x="139331" y="24016"/>
                </a:cubicBezTo>
                <a:lnTo>
                  <a:pt x="136309" y="27826"/>
                </a:lnTo>
                <a:cubicBezTo>
                  <a:pt x="135344" y="29070"/>
                  <a:pt x="134366" y="29756"/>
                  <a:pt x="133362" y="29871"/>
                </a:cubicBezTo>
                <a:cubicBezTo>
                  <a:pt x="132347" y="29997"/>
                  <a:pt x="130797" y="29312"/>
                  <a:pt x="128727" y="27826"/>
                </a:cubicBezTo>
                <a:cubicBezTo>
                  <a:pt x="122313" y="23127"/>
                  <a:pt x="115507" y="19469"/>
                  <a:pt x="108280" y="16815"/>
                </a:cubicBezTo>
                <a:cubicBezTo>
                  <a:pt x="101079" y="14174"/>
                  <a:pt x="93548" y="12865"/>
                  <a:pt x="85737" y="12865"/>
                </a:cubicBezTo>
                <a:cubicBezTo>
                  <a:pt x="78880" y="12865"/>
                  <a:pt x="72339" y="13741"/>
                  <a:pt x="66091" y="15520"/>
                </a:cubicBezTo>
                <a:cubicBezTo>
                  <a:pt x="59830" y="17323"/>
                  <a:pt x="54013" y="19838"/>
                  <a:pt x="48628" y="23063"/>
                </a:cubicBezTo>
                <a:cubicBezTo>
                  <a:pt x="43218" y="26302"/>
                  <a:pt x="38328" y="30150"/>
                  <a:pt x="33934" y="34633"/>
                </a:cubicBezTo>
                <a:cubicBezTo>
                  <a:pt x="29553" y="39091"/>
                  <a:pt x="25793" y="43980"/>
                  <a:pt x="22669" y="49352"/>
                </a:cubicBezTo>
                <a:cubicBezTo>
                  <a:pt x="19533" y="54725"/>
                  <a:pt x="17119" y="60414"/>
                  <a:pt x="15405" y="66434"/>
                </a:cubicBezTo>
                <a:cubicBezTo>
                  <a:pt x="13691" y="72454"/>
                  <a:pt x="12840" y="78639"/>
                  <a:pt x="12840" y="84963"/>
                </a:cubicBezTo>
                <a:cubicBezTo>
                  <a:pt x="12840" y="91377"/>
                  <a:pt x="13754" y="97638"/>
                  <a:pt x="15570" y="103785"/>
                </a:cubicBezTo>
                <a:cubicBezTo>
                  <a:pt x="17399" y="109931"/>
                  <a:pt x="19926" y="115697"/>
                  <a:pt x="23164" y="121082"/>
                </a:cubicBezTo>
                <a:cubicBezTo>
                  <a:pt x="26403" y="126467"/>
                  <a:pt x="30251" y="131445"/>
                  <a:pt x="34722" y="135928"/>
                </a:cubicBezTo>
                <a:cubicBezTo>
                  <a:pt x="39179" y="140424"/>
                  <a:pt x="44056" y="144323"/>
                  <a:pt x="49339" y="147587"/>
                </a:cubicBezTo>
                <a:cubicBezTo>
                  <a:pt x="54623" y="150876"/>
                  <a:pt x="60236" y="153416"/>
                  <a:pt x="66205" y="155245"/>
                </a:cubicBezTo>
                <a:cubicBezTo>
                  <a:pt x="72149" y="157061"/>
                  <a:pt x="78257" y="157976"/>
                  <a:pt x="84506" y="157976"/>
                </a:cubicBezTo>
                <a:cubicBezTo>
                  <a:pt x="88316" y="157976"/>
                  <a:pt x="92227" y="157607"/>
                  <a:pt x="96291" y="156871"/>
                </a:cubicBezTo>
                <a:cubicBezTo>
                  <a:pt x="100343" y="156121"/>
                  <a:pt x="104343" y="155029"/>
                  <a:pt x="108280" y="153632"/>
                </a:cubicBezTo>
                <a:cubicBezTo>
                  <a:pt x="112230" y="152210"/>
                  <a:pt x="116091" y="150483"/>
                  <a:pt x="119850" y="148425"/>
                </a:cubicBezTo>
                <a:cubicBezTo>
                  <a:pt x="123596" y="146406"/>
                  <a:pt x="127038" y="144069"/>
                  <a:pt x="130175" y="141453"/>
                </a:cubicBezTo>
                <a:cubicBezTo>
                  <a:pt x="131292" y="140640"/>
                  <a:pt x="132461" y="140335"/>
                  <a:pt x="133680" y="140526"/>
                </a:cubicBezTo>
                <a:cubicBezTo>
                  <a:pt x="134925" y="140703"/>
                  <a:pt x="136055" y="141618"/>
                  <a:pt x="137096" y="143256"/>
                </a:cubicBezTo>
                <a:lnTo>
                  <a:pt x="138773" y="145936"/>
                </a:lnTo>
                <a:cubicBezTo>
                  <a:pt x="139370" y="146965"/>
                  <a:pt x="139611" y="148146"/>
                  <a:pt x="139497" y="149504"/>
                </a:cubicBezTo>
                <a:cubicBezTo>
                  <a:pt x="139382" y="150825"/>
                  <a:pt x="138659" y="151943"/>
                  <a:pt x="137312" y="152845"/>
                </a:cubicBezTo>
                <a:cubicBezTo>
                  <a:pt x="134480" y="155004"/>
                  <a:pt x="131495" y="157023"/>
                  <a:pt x="128333" y="158877"/>
                </a:cubicBezTo>
                <a:cubicBezTo>
                  <a:pt x="125158" y="160731"/>
                  <a:pt x="121882" y="162395"/>
                  <a:pt x="118453" y="163906"/>
                </a:cubicBezTo>
                <a:cubicBezTo>
                  <a:pt x="107962" y="168275"/>
                  <a:pt x="96825" y="170472"/>
                  <a:pt x="85065" y="170472"/>
                </a:cubicBezTo>
                <a:cubicBezTo>
                  <a:pt x="77330" y="170472"/>
                  <a:pt x="69837" y="169469"/>
                  <a:pt x="62573" y="167475"/>
                </a:cubicBezTo>
                <a:cubicBezTo>
                  <a:pt x="55321" y="165469"/>
                  <a:pt x="48539" y="162585"/>
                  <a:pt x="42253" y="158877"/>
                </a:cubicBezTo>
                <a:cubicBezTo>
                  <a:pt x="35966" y="155143"/>
                  <a:pt x="30213" y="150724"/>
                  <a:pt x="25006" y="145529"/>
                </a:cubicBezTo>
                <a:cubicBezTo>
                  <a:pt x="19799" y="140348"/>
                  <a:pt x="15354" y="134595"/>
                  <a:pt x="11659" y="128219"/>
                </a:cubicBezTo>
                <a:cubicBezTo>
                  <a:pt x="7988" y="121869"/>
                  <a:pt x="5118" y="115037"/>
                  <a:pt x="3073" y="107734"/>
                </a:cubicBezTo>
                <a:cubicBezTo>
                  <a:pt x="1029" y="100457"/>
                  <a:pt x="0" y="92850"/>
                  <a:pt x="0" y="84963"/>
                </a:cubicBezTo>
                <a:cubicBezTo>
                  <a:pt x="0" y="77229"/>
                  <a:pt x="1016" y="69723"/>
                  <a:pt x="3010" y="62459"/>
                </a:cubicBezTo>
                <a:cubicBezTo>
                  <a:pt x="5029" y="55207"/>
                  <a:pt x="7899" y="48451"/>
                  <a:pt x="11620" y="42151"/>
                </a:cubicBezTo>
                <a:cubicBezTo>
                  <a:pt x="15341" y="35878"/>
                  <a:pt x="19786" y="30125"/>
                  <a:pt x="24943" y="24968"/>
                </a:cubicBezTo>
                <a:cubicBezTo>
                  <a:pt x="30124" y="19787"/>
                  <a:pt x="35890" y="15354"/>
                  <a:pt x="42253" y="11671"/>
                </a:cubicBezTo>
                <a:cubicBezTo>
                  <a:pt x="48628" y="7976"/>
                  <a:pt x="55448" y="5143"/>
                  <a:pt x="62738" y="3086"/>
                </a:cubicBezTo>
                <a:cubicBezTo>
                  <a:pt x="70028" y="1029"/>
                  <a:pt x="77622" y="0"/>
                  <a:pt x="855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18" name="Shape 24"/>
          <xdr:cNvSpPr/>
        </xdr:nvSpPr>
        <xdr:spPr>
          <a:xfrm>
            <a:off x="175721" y="1593538"/>
            <a:ext cx="91656" cy="109525"/>
          </a:xfrm>
          <a:custGeom>
            <a:avLst/>
            <a:gdLst/>
            <a:ahLst/>
            <a:cxnLst/>
            <a:rect l="0" t="0" r="0" b="0"/>
            <a:pathLst>
              <a:path w="91656" h="109525">
                <a:moveTo>
                  <a:pt x="3467" y="0"/>
                </a:moveTo>
                <a:lnTo>
                  <a:pt x="87960" y="0"/>
                </a:lnTo>
                <a:cubicBezTo>
                  <a:pt x="89014" y="0"/>
                  <a:pt x="89891" y="305"/>
                  <a:pt x="90589" y="876"/>
                </a:cubicBezTo>
                <a:cubicBezTo>
                  <a:pt x="91300" y="1486"/>
                  <a:pt x="91656" y="2362"/>
                  <a:pt x="91656" y="3480"/>
                </a:cubicBezTo>
                <a:lnTo>
                  <a:pt x="91656" y="105842"/>
                </a:lnTo>
                <a:cubicBezTo>
                  <a:pt x="91656" y="108153"/>
                  <a:pt x="90462" y="109296"/>
                  <a:pt x="88087" y="109296"/>
                </a:cubicBezTo>
                <a:lnTo>
                  <a:pt x="82271" y="109296"/>
                </a:lnTo>
                <a:cubicBezTo>
                  <a:pt x="79896" y="109296"/>
                  <a:pt x="78702" y="108153"/>
                  <a:pt x="78702" y="105842"/>
                </a:cubicBezTo>
                <a:lnTo>
                  <a:pt x="78702" y="12738"/>
                </a:lnTo>
                <a:lnTo>
                  <a:pt x="12827" y="12738"/>
                </a:lnTo>
                <a:lnTo>
                  <a:pt x="12827" y="106172"/>
                </a:lnTo>
                <a:cubicBezTo>
                  <a:pt x="12827" y="108407"/>
                  <a:pt x="11646" y="109525"/>
                  <a:pt x="9258" y="109525"/>
                </a:cubicBezTo>
                <a:lnTo>
                  <a:pt x="3467" y="109525"/>
                </a:lnTo>
                <a:cubicBezTo>
                  <a:pt x="1156" y="109525"/>
                  <a:pt x="0" y="108407"/>
                  <a:pt x="0" y="106172"/>
                </a:cubicBezTo>
                <a:lnTo>
                  <a:pt x="0" y="3480"/>
                </a:lnTo>
                <a:cubicBezTo>
                  <a:pt x="0" y="1168"/>
                  <a:pt x="1156" y="0"/>
                  <a:pt x="346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19" name="Shape 25"/>
          <xdr:cNvSpPr/>
        </xdr:nvSpPr>
        <xdr:spPr>
          <a:xfrm>
            <a:off x="306445" y="1591381"/>
            <a:ext cx="52305" cy="113721"/>
          </a:xfrm>
          <a:custGeom>
            <a:avLst/>
            <a:gdLst/>
            <a:ahLst/>
            <a:cxnLst/>
            <a:rect l="0" t="0" r="0" b="0"/>
            <a:pathLst>
              <a:path w="52305" h="113721">
                <a:moveTo>
                  <a:pt x="52305" y="0"/>
                </a:moveTo>
                <a:lnTo>
                  <a:pt x="52305" y="12551"/>
                </a:lnTo>
                <a:lnTo>
                  <a:pt x="38570" y="15447"/>
                </a:lnTo>
                <a:cubicBezTo>
                  <a:pt x="34214" y="17390"/>
                  <a:pt x="30340" y="20057"/>
                  <a:pt x="26911" y="23435"/>
                </a:cubicBezTo>
                <a:cubicBezTo>
                  <a:pt x="23482" y="26826"/>
                  <a:pt x="20612" y="30776"/>
                  <a:pt x="18262" y="35386"/>
                </a:cubicBezTo>
                <a:cubicBezTo>
                  <a:pt x="15913" y="39958"/>
                  <a:pt x="14300" y="44886"/>
                  <a:pt x="13398" y="50181"/>
                </a:cubicBezTo>
                <a:lnTo>
                  <a:pt x="52305" y="50181"/>
                </a:lnTo>
                <a:lnTo>
                  <a:pt x="52305" y="61650"/>
                </a:lnTo>
                <a:lnTo>
                  <a:pt x="12954" y="61650"/>
                </a:lnTo>
                <a:cubicBezTo>
                  <a:pt x="13246" y="67263"/>
                  <a:pt x="14541" y="72445"/>
                  <a:pt x="16802" y="77245"/>
                </a:cubicBezTo>
                <a:cubicBezTo>
                  <a:pt x="19075" y="82033"/>
                  <a:pt x="22022" y="86237"/>
                  <a:pt x="25679" y="89793"/>
                </a:cubicBezTo>
                <a:cubicBezTo>
                  <a:pt x="29324" y="93362"/>
                  <a:pt x="33528" y="96194"/>
                  <a:pt x="38290" y="98289"/>
                </a:cubicBezTo>
                <a:lnTo>
                  <a:pt x="52305" y="101371"/>
                </a:lnTo>
                <a:lnTo>
                  <a:pt x="52305" y="113721"/>
                </a:lnTo>
                <a:lnTo>
                  <a:pt x="32651" y="109237"/>
                </a:lnTo>
                <a:cubicBezTo>
                  <a:pt x="26149" y="106176"/>
                  <a:pt x="20460" y="102074"/>
                  <a:pt x="15634" y="96930"/>
                </a:cubicBezTo>
                <a:cubicBezTo>
                  <a:pt x="10795" y="91799"/>
                  <a:pt x="6972" y="85830"/>
                  <a:pt x="4191" y="79011"/>
                </a:cubicBezTo>
                <a:cubicBezTo>
                  <a:pt x="1397" y="72203"/>
                  <a:pt x="0" y="64901"/>
                  <a:pt x="0" y="57090"/>
                </a:cubicBezTo>
                <a:cubicBezTo>
                  <a:pt x="0" y="49204"/>
                  <a:pt x="1371" y="41787"/>
                  <a:pt x="4127" y="34827"/>
                </a:cubicBezTo>
                <a:cubicBezTo>
                  <a:pt x="6883" y="27842"/>
                  <a:pt x="10668" y="21797"/>
                  <a:pt x="15456" y="16616"/>
                </a:cubicBezTo>
                <a:cubicBezTo>
                  <a:pt x="20269" y="11447"/>
                  <a:pt x="25844" y="7370"/>
                  <a:pt x="32220" y="4398"/>
                </a:cubicBezTo>
                <a:lnTo>
                  <a:pt x="52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20" name="Shape 26"/>
          <xdr:cNvSpPr/>
        </xdr:nvSpPr>
        <xdr:spPr>
          <a:xfrm>
            <a:off x="358749" y="1677745"/>
            <a:ext cx="43352" cy="27648"/>
          </a:xfrm>
          <a:custGeom>
            <a:avLst/>
            <a:gdLst/>
            <a:ahLst/>
            <a:cxnLst/>
            <a:rect l="0" t="0" r="0" b="0"/>
            <a:pathLst>
              <a:path w="43352" h="27648">
                <a:moveTo>
                  <a:pt x="36951" y="26"/>
                </a:moveTo>
                <a:cubicBezTo>
                  <a:pt x="38107" y="64"/>
                  <a:pt x="39097" y="635"/>
                  <a:pt x="39910" y="1753"/>
                </a:cubicBezTo>
                <a:lnTo>
                  <a:pt x="41688" y="4115"/>
                </a:lnTo>
                <a:cubicBezTo>
                  <a:pt x="42729" y="5512"/>
                  <a:pt x="43276" y="6845"/>
                  <a:pt x="43314" y="8077"/>
                </a:cubicBezTo>
                <a:cubicBezTo>
                  <a:pt x="43352" y="9297"/>
                  <a:pt x="42437" y="10554"/>
                  <a:pt x="40570" y="11811"/>
                </a:cubicBezTo>
                <a:cubicBezTo>
                  <a:pt x="35440" y="16713"/>
                  <a:pt x="29547" y="20587"/>
                  <a:pt x="22892" y="23406"/>
                </a:cubicBezTo>
                <a:cubicBezTo>
                  <a:pt x="16225" y="26251"/>
                  <a:pt x="9062" y="27648"/>
                  <a:pt x="1391" y="27648"/>
                </a:cubicBezTo>
                <a:lnTo>
                  <a:pt x="1277" y="27648"/>
                </a:lnTo>
                <a:lnTo>
                  <a:pt x="0" y="27357"/>
                </a:lnTo>
                <a:lnTo>
                  <a:pt x="0" y="15007"/>
                </a:lnTo>
                <a:lnTo>
                  <a:pt x="1175" y="15266"/>
                </a:lnTo>
                <a:lnTo>
                  <a:pt x="1505" y="15266"/>
                </a:lnTo>
                <a:cubicBezTo>
                  <a:pt x="7830" y="15266"/>
                  <a:pt x="13761" y="14034"/>
                  <a:pt x="19323" y="11532"/>
                </a:cubicBezTo>
                <a:cubicBezTo>
                  <a:pt x="24860" y="9030"/>
                  <a:pt x="29687" y="5702"/>
                  <a:pt x="33776" y="1550"/>
                </a:cubicBezTo>
                <a:cubicBezTo>
                  <a:pt x="34741" y="495"/>
                  <a:pt x="35795" y="0"/>
                  <a:pt x="36951" y="2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21" name="Shape 27"/>
          <xdr:cNvSpPr/>
        </xdr:nvSpPr>
        <xdr:spPr>
          <a:xfrm>
            <a:off x="358749" y="1591296"/>
            <a:ext cx="51632" cy="61735"/>
          </a:xfrm>
          <a:custGeom>
            <a:avLst/>
            <a:gdLst/>
            <a:ahLst/>
            <a:cxnLst/>
            <a:rect l="0" t="0" r="0" b="0"/>
            <a:pathLst>
              <a:path w="51632" h="61735">
                <a:moveTo>
                  <a:pt x="388" y="0"/>
                </a:moveTo>
                <a:cubicBezTo>
                  <a:pt x="7309" y="0"/>
                  <a:pt x="13875" y="1473"/>
                  <a:pt x="20098" y="4369"/>
                </a:cubicBezTo>
                <a:cubicBezTo>
                  <a:pt x="26308" y="7251"/>
                  <a:pt x="31769" y="11201"/>
                  <a:pt x="36443" y="16142"/>
                </a:cubicBezTo>
                <a:cubicBezTo>
                  <a:pt x="41129" y="21094"/>
                  <a:pt x="44838" y="26924"/>
                  <a:pt x="47568" y="33617"/>
                </a:cubicBezTo>
                <a:cubicBezTo>
                  <a:pt x="50273" y="40322"/>
                  <a:pt x="51632" y="47460"/>
                  <a:pt x="51632" y="55054"/>
                </a:cubicBezTo>
                <a:cubicBezTo>
                  <a:pt x="51632" y="57810"/>
                  <a:pt x="50794" y="59614"/>
                  <a:pt x="49118" y="60465"/>
                </a:cubicBezTo>
                <a:cubicBezTo>
                  <a:pt x="47454" y="61328"/>
                  <a:pt x="45346" y="61735"/>
                  <a:pt x="42818" y="61735"/>
                </a:cubicBezTo>
                <a:lnTo>
                  <a:pt x="0" y="61735"/>
                </a:lnTo>
                <a:lnTo>
                  <a:pt x="0" y="50266"/>
                </a:lnTo>
                <a:lnTo>
                  <a:pt x="38907" y="50266"/>
                </a:lnTo>
                <a:cubicBezTo>
                  <a:pt x="38246" y="45034"/>
                  <a:pt x="36722" y="40157"/>
                  <a:pt x="34386" y="35573"/>
                </a:cubicBezTo>
                <a:cubicBezTo>
                  <a:pt x="32036" y="30988"/>
                  <a:pt x="29140" y="27000"/>
                  <a:pt x="25673" y="23571"/>
                </a:cubicBezTo>
                <a:cubicBezTo>
                  <a:pt x="22219" y="20142"/>
                  <a:pt x="18269" y="17475"/>
                  <a:pt x="13850" y="15532"/>
                </a:cubicBezTo>
                <a:cubicBezTo>
                  <a:pt x="9417" y="13601"/>
                  <a:pt x="4820" y="12624"/>
                  <a:pt x="57" y="12624"/>
                </a:cubicBezTo>
                <a:lnTo>
                  <a:pt x="0" y="12636"/>
                </a:lnTo>
                <a:lnTo>
                  <a:pt x="0" y="85"/>
                </a:lnTo>
                <a:lnTo>
                  <a:pt x="38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22" name="Shape 28"/>
          <xdr:cNvSpPr/>
        </xdr:nvSpPr>
        <xdr:spPr>
          <a:xfrm>
            <a:off x="447093" y="1593888"/>
            <a:ext cx="107277" cy="135281"/>
          </a:xfrm>
          <a:custGeom>
            <a:avLst/>
            <a:gdLst/>
            <a:ahLst/>
            <a:cxnLst/>
            <a:rect l="0" t="0" r="0" b="0"/>
            <a:pathLst>
              <a:path w="107277" h="135281">
                <a:moveTo>
                  <a:pt x="3683" y="0"/>
                </a:moveTo>
                <a:lnTo>
                  <a:pt x="9157" y="0"/>
                </a:lnTo>
                <a:cubicBezTo>
                  <a:pt x="10338" y="0"/>
                  <a:pt x="11252" y="330"/>
                  <a:pt x="11887" y="1003"/>
                </a:cubicBezTo>
                <a:cubicBezTo>
                  <a:pt x="12522" y="1663"/>
                  <a:pt x="12840" y="2565"/>
                  <a:pt x="12840" y="3670"/>
                </a:cubicBezTo>
                <a:lnTo>
                  <a:pt x="12840" y="96228"/>
                </a:lnTo>
                <a:lnTo>
                  <a:pt x="78816" y="96228"/>
                </a:lnTo>
                <a:lnTo>
                  <a:pt x="78816" y="3670"/>
                </a:lnTo>
                <a:cubicBezTo>
                  <a:pt x="78816" y="2565"/>
                  <a:pt x="79134" y="1663"/>
                  <a:pt x="79769" y="1003"/>
                </a:cubicBezTo>
                <a:cubicBezTo>
                  <a:pt x="80404" y="330"/>
                  <a:pt x="81280" y="0"/>
                  <a:pt x="82398" y="0"/>
                </a:cubicBezTo>
                <a:lnTo>
                  <a:pt x="88087" y="0"/>
                </a:lnTo>
                <a:cubicBezTo>
                  <a:pt x="90475" y="0"/>
                  <a:pt x="91656" y="1194"/>
                  <a:pt x="91656" y="3569"/>
                </a:cubicBezTo>
                <a:lnTo>
                  <a:pt x="91656" y="96342"/>
                </a:lnTo>
                <a:lnTo>
                  <a:pt x="103822" y="96342"/>
                </a:lnTo>
                <a:cubicBezTo>
                  <a:pt x="106121" y="96342"/>
                  <a:pt x="107277" y="97523"/>
                  <a:pt x="107277" y="99911"/>
                </a:cubicBezTo>
                <a:lnTo>
                  <a:pt x="107277" y="131953"/>
                </a:lnTo>
                <a:cubicBezTo>
                  <a:pt x="107277" y="134188"/>
                  <a:pt x="106121" y="135281"/>
                  <a:pt x="103822" y="135281"/>
                </a:cubicBezTo>
                <a:lnTo>
                  <a:pt x="97803" y="135281"/>
                </a:lnTo>
                <a:cubicBezTo>
                  <a:pt x="95479" y="135281"/>
                  <a:pt x="94335" y="134137"/>
                  <a:pt x="94335" y="131838"/>
                </a:cubicBezTo>
                <a:lnTo>
                  <a:pt x="94335" y="109067"/>
                </a:lnTo>
                <a:lnTo>
                  <a:pt x="3454" y="109067"/>
                </a:lnTo>
                <a:cubicBezTo>
                  <a:pt x="2273" y="109067"/>
                  <a:pt x="1397" y="108801"/>
                  <a:pt x="838" y="108293"/>
                </a:cubicBezTo>
                <a:cubicBezTo>
                  <a:pt x="279" y="107747"/>
                  <a:pt x="0" y="106820"/>
                  <a:pt x="0" y="105486"/>
                </a:cubicBezTo>
                <a:lnTo>
                  <a:pt x="0" y="3569"/>
                </a:lnTo>
                <a:cubicBezTo>
                  <a:pt x="0" y="1194"/>
                  <a:pt x="1232" y="0"/>
                  <a:pt x="36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23" name="Shape 29"/>
          <xdr:cNvSpPr/>
        </xdr:nvSpPr>
        <xdr:spPr>
          <a:xfrm>
            <a:off x="586874" y="1534921"/>
            <a:ext cx="140348" cy="170472"/>
          </a:xfrm>
          <a:custGeom>
            <a:avLst/>
            <a:gdLst/>
            <a:ahLst/>
            <a:cxnLst/>
            <a:rect l="0" t="0" r="0" b="0"/>
            <a:pathLst>
              <a:path w="140348" h="170472">
                <a:moveTo>
                  <a:pt x="85509" y="0"/>
                </a:moveTo>
                <a:cubicBezTo>
                  <a:pt x="97053" y="0"/>
                  <a:pt x="108026" y="2248"/>
                  <a:pt x="118453" y="6706"/>
                </a:cubicBezTo>
                <a:cubicBezTo>
                  <a:pt x="122009" y="8268"/>
                  <a:pt x="125413" y="9995"/>
                  <a:pt x="128613" y="11836"/>
                </a:cubicBezTo>
                <a:cubicBezTo>
                  <a:pt x="131800" y="13691"/>
                  <a:pt x="134899" y="15824"/>
                  <a:pt x="137871" y="18199"/>
                </a:cubicBezTo>
                <a:cubicBezTo>
                  <a:pt x="139217" y="19012"/>
                  <a:pt x="139979" y="19977"/>
                  <a:pt x="140157" y="21057"/>
                </a:cubicBezTo>
                <a:cubicBezTo>
                  <a:pt x="140348" y="22123"/>
                  <a:pt x="140068" y="23127"/>
                  <a:pt x="139331" y="24016"/>
                </a:cubicBezTo>
                <a:lnTo>
                  <a:pt x="136309" y="27826"/>
                </a:lnTo>
                <a:cubicBezTo>
                  <a:pt x="135344" y="29070"/>
                  <a:pt x="134366" y="29756"/>
                  <a:pt x="133362" y="29871"/>
                </a:cubicBezTo>
                <a:cubicBezTo>
                  <a:pt x="132347" y="29997"/>
                  <a:pt x="130797" y="29312"/>
                  <a:pt x="128727" y="27826"/>
                </a:cubicBezTo>
                <a:cubicBezTo>
                  <a:pt x="122313" y="23127"/>
                  <a:pt x="115507" y="19469"/>
                  <a:pt x="108280" y="16815"/>
                </a:cubicBezTo>
                <a:cubicBezTo>
                  <a:pt x="101079" y="14174"/>
                  <a:pt x="93548" y="12865"/>
                  <a:pt x="85737" y="12865"/>
                </a:cubicBezTo>
                <a:cubicBezTo>
                  <a:pt x="78880" y="12865"/>
                  <a:pt x="72339" y="13741"/>
                  <a:pt x="66091" y="15520"/>
                </a:cubicBezTo>
                <a:cubicBezTo>
                  <a:pt x="59830" y="17323"/>
                  <a:pt x="54013" y="19838"/>
                  <a:pt x="48628" y="23063"/>
                </a:cubicBezTo>
                <a:cubicBezTo>
                  <a:pt x="43218" y="26302"/>
                  <a:pt x="38328" y="30150"/>
                  <a:pt x="33934" y="34633"/>
                </a:cubicBezTo>
                <a:cubicBezTo>
                  <a:pt x="29553" y="39091"/>
                  <a:pt x="25793" y="43980"/>
                  <a:pt x="22669" y="49352"/>
                </a:cubicBezTo>
                <a:cubicBezTo>
                  <a:pt x="19533" y="54725"/>
                  <a:pt x="17119" y="60414"/>
                  <a:pt x="15405" y="66434"/>
                </a:cubicBezTo>
                <a:cubicBezTo>
                  <a:pt x="13691" y="72454"/>
                  <a:pt x="12840" y="78639"/>
                  <a:pt x="12840" y="84963"/>
                </a:cubicBezTo>
                <a:cubicBezTo>
                  <a:pt x="12840" y="91377"/>
                  <a:pt x="13754" y="97638"/>
                  <a:pt x="15570" y="103785"/>
                </a:cubicBezTo>
                <a:cubicBezTo>
                  <a:pt x="17399" y="109931"/>
                  <a:pt x="19926" y="115697"/>
                  <a:pt x="23164" y="121082"/>
                </a:cubicBezTo>
                <a:cubicBezTo>
                  <a:pt x="26403" y="126467"/>
                  <a:pt x="30251" y="131445"/>
                  <a:pt x="34709" y="135928"/>
                </a:cubicBezTo>
                <a:cubicBezTo>
                  <a:pt x="39192" y="140424"/>
                  <a:pt x="44056" y="144323"/>
                  <a:pt x="49339" y="147587"/>
                </a:cubicBezTo>
                <a:cubicBezTo>
                  <a:pt x="54635" y="150876"/>
                  <a:pt x="60236" y="153416"/>
                  <a:pt x="66205" y="155245"/>
                </a:cubicBezTo>
                <a:cubicBezTo>
                  <a:pt x="72149" y="157061"/>
                  <a:pt x="78257" y="157976"/>
                  <a:pt x="84506" y="157976"/>
                </a:cubicBezTo>
                <a:cubicBezTo>
                  <a:pt x="88316" y="157976"/>
                  <a:pt x="92227" y="157607"/>
                  <a:pt x="96291" y="156871"/>
                </a:cubicBezTo>
                <a:cubicBezTo>
                  <a:pt x="100343" y="156121"/>
                  <a:pt x="104343" y="155029"/>
                  <a:pt x="108280" y="153632"/>
                </a:cubicBezTo>
                <a:cubicBezTo>
                  <a:pt x="112230" y="152210"/>
                  <a:pt x="116091" y="150483"/>
                  <a:pt x="119850" y="148425"/>
                </a:cubicBezTo>
                <a:cubicBezTo>
                  <a:pt x="123596" y="146406"/>
                  <a:pt x="127038" y="144069"/>
                  <a:pt x="130175" y="141453"/>
                </a:cubicBezTo>
                <a:cubicBezTo>
                  <a:pt x="131292" y="140640"/>
                  <a:pt x="132461" y="140335"/>
                  <a:pt x="133680" y="140526"/>
                </a:cubicBezTo>
                <a:cubicBezTo>
                  <a:pt x="134925" y="140703"/>
                  <a:pt x="136055" y="141618"/>
                  <a:pt x="137096" y="143256"/>
                </a:cubicBezTo>
                <a:lnTo>
                  <a:pt x="138773" y="145936"/>
                </a:lnTo>
                <a:cubicBezTo>
                  <a:pt x="139370" y="146965"/>
                  <a:pt x="139611" y="148146"/>
                  <a:pt x="139497" y="149504"/>
                </a:cubicBezTo>
                <a:cubicBezTo>
                  <a:pt x="139382" y="150825"/>
                  <a:pt x="138659" y="151943"/>
                  <a:pt x="137312" y="152845"/>
                </a:cubicBezTo>
                <a:cubicBezTo>
                  <a:pt x="134493" y="155004"/>
                  <a:pt x="131495" y="157023"/>
                  <a:pt x="128333" y="158877"/>
                </a:cubicBezTo>
                <a:cubicBezTo>
                  <a:pt x="125171" y="160731"/>
                  <a:pt x="121882" y="162395"/>
                  <a:pt x="118453" y="163906"/>
                </a:cubicBezTo>
                <a:cubicBezTo>
                  <a:pt x="107962" y="168275"/>
                  <a:pt x="96825" y="170472"/>
                  <a:pt x="85065" y="170472"/>
                </a:cubicBezTo>
                <a:cubicBezTo>
                  <a:pt x="77330" y="170472"/>
                  <a:pt x="69837" y="169469"/>
                  <a:pt x="62573" y="167475"/>
                </a:cubicBezTo>
                <a:cubicBezTo>
                  <a:pt x="55321" y="165469"/>
                  <a:pt x="48539" y="162585"/>
                  <a:pt x="42253" y="158877"/>
                </a:cubicBezTo>
                <a:cubicBezTo>
                  <a:pt x="35966" y="155143"/>
                  <a:pt x="30213" y="150724"/>
                  <a:pt x="25006" y="145529"/>
                </a:cubicBezTo>
                <a:cubicBezTo>
                  <a:pt x="19799" y="140348"/>
                  <a:pt x="15354" y="134595"/>
                  <a:pt x="11659" y="128219"/>
                </a:cubicBezTo>
                <a:cubicBezTo>
                  <a:pt x="7988" y="121869"/>
                  <a:pt x="5118" y="115037"/>
                  <a:pt x="3073" y="107734"/>
                </a:cubicBezTo>
                <a:cubicBezTo>
                  <a:pt x="1029" y="100457"/>
                  <a:pt x="0" y="92850"/>
                  <a:pt x="0" y="84963"/>
                </a:cubicBezTo>
                <a:cubicBezTo>
                  <a:pt x="0" y="77229"/>
                  <a:pt x="1016" y="69723"/>
                  <a:pt x="3010" y="62459"/>
                </a:cubicBezTo>
                <a:cubicBezTo>
                  <a:pt x="5029" y="55207"/>
                  <a:pt x="7899" y="48451"/>
                  <a:pt x="11620" y="42151"/>
                </a:cubicBezTo>
                <a:cubicBezTo>
                  <a:pt x="15341" y="35878"/>
                  <a:pt x="19786" y="30125"/>
                  <a:pt x="24943" y="24968"/>
                </a:cubicBezTo>
                <a:cubicBezTo>
                  <a:pt x="30124" y="19787"/>
                  <a:pt x="35890" y="15354"/>
                  <a:pt x="42253" y="11671"/>
                </a:cubicBezTo>
                <a:cubicBezTo>
                  <a:pt x="48628" y="7976"/>
                  <a:pt x="55448" y="5143"/>
                  <a:pt x="62738" y="3086"/>
                </a:cubicBezTo>
                <a:cubicBezTo>
                  <a:pt x="70028" y="1029"/>
                  <a:pt x="77622" y="0"/>
                  <a:pt x="855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24" name="Shape 30"/>
          <xdr:cNvSpPr/>
        </xdr:nvSpPr>
        <xdr:spPr>
          <a:xfrm>
            <a:off x="762927" y="1593535"/>
            <a:ext cx="84277" cy="109411"/>
          </a:xfrm>
          <a:custGeom>
            <a:avLst/>
            <a:gdLst/>
            <a:ahLst/>
            <a:cxnLst/>
            <a:rect l="0" t="0" r="0" b="0"/>
            <a:pathLst>
              <a:path w="84277" h="109411">
                <a:moveTo>
                  <a:pt x="4242" y="0"/>
                </a:moveTo>
                <a:lnTo>
                  <a:pt x="8827" y="0"/>
                </a:lnTo>
                <a:cubicBezTo>
                  <a:pt x="10173" y="0"/>
                  <a:pt x="11176" y="407"/>
                  <a:pt x="11887" y="1169"/>
                </a:cubicBezTo>
                <a:cubicBezTo>
                  <a:pt x="12598" y="1969"/>
                  <a:pt x="12954" y="2947"/>
                  <a:pt x="12954" y="4140"/>
                </a:cubicBezTo>
                <a:lnTo>
                  <a:pt x="12954" y="56820"/>
                </a:lnTo>
                <a:cubicBezTo>
                  <a:pt x="16218" y="56541"/>
                  <a:pt x="19507" y="55397"/>
                  <a:pt x="22771" y="53429"/>
                </a:cubicBezTo>
                <a:cubicBezTo>
                  <a:pt x="26048" y="51448"/>
                  <a:pt x="28842" y="49060"/>
                  <a:pt x="31153" y="46228"/>
                </a:cubicBezTo>
                <a:lnTo>
                  <a:pt x="38507" y="35294"/>
                </a:lnTo>
                <a:cubicBezTo>
                  <a:pt x="41415" y="31039"/>
                  <a:pt x="44183" y="26822"/>
                  <a:pt x="46838" y="22619"/>
                </a:cubicBezTo>
                <a:cubicBezTo>
                  <a:pt x="49467" y="18402"/>
                  <a:pt x="52362" y="14681"/>
                  <a:pt x="55487" y="11392"/>
                </a:cubicBezTo>
                <a:cubicBezTo>
                  <a:pt x="58611" y="8128"/>
                  <a:pt x="62128" y="5461"/>
                  <a:pt x="66040" y="3416"/>
                </a:cubicBezTo>
                <a:cubicBezTo>
                  <a:pt x="69952" y="1359"/>
                  <a:pt x="74575" y="356"/>
                  <a:pt x="79934" y="356"/>
                </a:cubicBezTo>
                <a:lnTo>
                  <a:pt x="80048" y="356"/>
                </a:lnTo>
                <a:cubicBezTo>
                  <a:pt x="81306" y="356"/>
                  <a:pt x="82334" y="686"/>
                  <a:pt x="83122" y="1359"/>
                </a:cubicBezTo>
                <a:cubicBezTo>
                  <a:pt x="83896" y="2007"/>
                  <a:pt x="84277" y="3023"/>
                  <a:pt x="84277" y="4369"/>
                </a:cubicBezTo>
                <a:lnTo>
                  <a:pt x="84277" y="9055"/>
                </a:lnTo>
                <a:cubicBezTo>
                  <a:pt x="84277" y="10325"/>
                  <a:pt x="83896" y="11341"/>
                  <a:pt x="83122" y="12103"/>
                </a:cubicBezTo>
                <a:cubicBezTo>
                  <a:pt x="82334" y="12903"/>
                  <a:pt x="81306" y="13259"/>
                  <a:pt x="80048" y="13183"/>
                </a:cubicBezTo>
                <a:lnTo>
                  <a:pt x="77927" y="13081"/>
                </a:lnTo>
                <a:cubicBezTo>
                  <a:pt x="75324" y="13081"/>
                  <a:pt x="72987" y="13564"/>
                  <a:pt x="70955" y="14516"/>
                </a:cubicBezTo>
                <a:cubicBezTo>
                  <a:pt x="68898" y="15494"/>
                  <a:pt x="67018" y="16815"/>
                  <a:pt x="65316" y="18428"/>
                </a:cubicBezTo>
                <a:cubicBezTo>
                  <a:pt x="63602" y="20066"/>
                  <a:pt x="61976" y="21933"/>
                  <a:pt x="60452" y="24067"/>
                </a:cubicBezTo>
                <a:cubicBezTo>
                  <a:pt x="58928" y="26188"/>
                  <a:pt x="57417" y="28359"/>
                  <a:pt x="55931" y="30582"/>
                </a:cubicBezTo>
                <a:lnTo>
                  <a:pt x="53924" y="33605"/>
                </a:lnTo>
                <a:lnTo>
                  <a:pt x="52362" y="36411"/>
                </a:lnTo>
                <a:cubicBezTo>
                  <a:pt x="50432" y="39827"/>
                  <a:pt x="48463" y="43104"/>
                  <a:pt x="46495" y="46228"/>
                </a:cubicBezTo>
                <a:cubicBezTo>
                  <a:pt x="44526" y="49352"/>
                  <a:pt x="42456" y="52184"/>
                  <a:pt x="40297" y="54725"/>
                </a:cubicBezTo>
                <a:lnTo>
                  <a:pt x="83744" y="105842"/>
                </a:lnTo>
                <a:cubicBezTo>
                  <a:pt x="84100" y="106287"/>
                  <a:pt x="84277" y="106845"/>
                  <a:pt x="84277" y="107518"/>
                </a:cubicBezTo>
                <a:cubicBezTo>
                  <a:pt x="84277" y="108039"/>
                  <a:pt x="84100" y="108471"/>
                  <a:pt x="83744" y="108865"/>
                </a:cubicBezTo>
                <a:cubicBezTo>
                  <a:pt x="83363" y="109233"/>
                  <a:pt x="82690" y="109411"/>
                  <a:pt x="81712" y="109411"/>
                </a:cubicBezTo>
                <a:lnTo>
                  <a:pt x="72568" y="109411"/>
                </a:lnTo>
                <a:cubicBezTo>
                  <a:pt x="72047" y="109411"/>
                  <a:pt x="71450" y="109182"/>
                  <a:pt x="70777" y="108738"/>
                </a:cubicBezTo>
                <a:cubicBezTo>
                  <a:pt x="70104" y="108293"/>
                  <a:pt x="69393" y="107760"/>
                  <a:pt x="68669" y="107125"/>
                </a:cubicBezTo>
                <a:cubicBezTo>
                  <a:pt x="67907" y="106502"/>
                  <a:pt x="67209" y="105816"/>
                  <a:pt x="66535" y="105131"/>
                </a:cubicBezTo>
                <a:cubicBezTo>
                  <a:pt x="65862" y="104420"/>
                  <a:pt x="65316" y="103759"/>
                  <a:pt x="64859" y="103162"/>
                </a:cubicBezTo>
                <a:lnTo>
                  <a:pt x="30696" y="62751"/>
                </a:lnTo>
                <a:cubicBezTo>
                  <a:pt x="28029" y="64389"/>
                  <a:pt x="25070" y="65875"/>
                  <a:pt x="21819" y="67196"/>
                </a:cubicBezTo>
                <a:cubicBezTo>
                  <a:pt x="18593" y="68555"/>
                  <a:pt x="15621" y="69228"/>
                  <a:pt x="12954" y="69228"/>
                </a:cubicBezTo>
                <a:lnTo>
                  <a:pt x="12954" y="105397"/>
                </a:lnTo>
                <a:cubicBezTo>
                  <a:pt x="12954" y="108090"/>
                  <a:pt x="11608" y="109411"/>
                  <a:pt x="8928" y="109411"/>
                </a:cubicBezTo>
                <a:lnTo>
                  <a:pt x="4356" y="109411"/>
                </a:lnTo>
                <a:cubicBezTo>
                  <a:pt x="1448" y="109411"/>
                  <a:pt x="0" y="108090"/>
                  <a:pt x="0" y="105397"/>
                </a:cubicBezTo>
                <a:lnTo>
                  <a:pt x="0" y="4140"/>
                </a:lnTo>
                <a:cubicBezTo>
                  <a:pt x="0" y="2870"/>
                  <a:pt x="394" y="1867"/>
                  <a:pt x="1169" y="1118"/>
                </a:cubicBezTo>
                <a:cubicBezTo>
                  <a:pt x="1956" y="381"/>
                  <a:pt x="2985" y="0"/>
                  <a:pt x="424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25" name="Shape 31"/>
          <xdr:cNvSpPr/>
        </xdr:nvSpPr>
        <xdr:spPr>
          <a:xfrm>
            <a:off x="874571" y="1593431"/>
            <a:ext cx="111303" cy="110084"/>
          </a:xfrm>
          <a:custGeom>
            <a:avLst/>
            <a:gdLst/>
            <a:ahLst/>
            <a:cxnLst/>
            <a:rect l="0" t="0" r="0" b="0"/>
            <a:pathLst>
              <a:path w="111303" h="110084">
                <a:moveTo>
                  <a:pt x="27127" y="0"/>
                </a:moveTo>
                <a:lnTo>
                  <a:pt x="107721" y="0"/>
                </a:lnTo>
                <a:cubicBezTo>
                  <a:pt x="108776" y="0"/>
                  <a:pt x="109627" y="267"/>
                  <a:pt x="110287" y="788"/>
                </a:cubicBezTo>
                <a:cubicBezTo>
                  <a:pt x="110973" y="1296"/>
                  <a:pt x="111303" y="2210"/>
                  <a:pt x="111303" y="3467"/>
                </a:cubicBezTo>
                <a:lnTo>
                  <a:pt x="111303" y="106274"/>
                </a:lnTo>
                <a:cubicBezTo>
                  <a:pt x="111303" y="108522"/>
                  <a:pt x="110109" y="109627"/>
                  <a:pt x="107721" y="109627"/>
                </a:cubicBezTo>
                <a:lnTo>
                  <a:pt x="101816" y="109627"/>
                </a:lnTo>
                <a:cubicBezTo>
                  <a:pt x="99581" y="109627"/>
                  <a:pt x="98463" y="108522"/>
                  <a:pt x="98463" y="106274"/>
                </a:cubicBezTo>
                <a:lnTo>
                  <a:pt x="98463" y="12840"/>
                </a:lnTo>
                <a:lnTo>
                  <a:pt x="36728" y="12840"/>
                </a:lnTo>
                <a:lnTo>
                  <a:pt x="36728" y="78042"/>
                </a:lnTo>
                <a:cubicBezTo>
                  <a:pt x="36728" y="82728"/>
                  <a:pt x="36030" y="87021"/>
                  <a:pt x="34620" y="90920"/>
                </a:cubicBezTo>
                <a:cubicBezTo>
                  <a:pt x="33185" y="94831"/>
                  <a:pt x="31153" y="98222"/>
                  <a:pt x="28461" y="101105"/>
                </a:cubicBezTo>
                <a:cubicBezTo>
                  <a:pt x="25794" y="103962"/>
                  <a:pt x="22479" y="106159"/>
                  <a:pt x="18529" y="107722"/>
                </a:cubicBezTo>
                <a:cubicBezTo>
                  <a:pt x="14580" y="109284"/>
                  <a:pt x="10046" y="110084"/>
                  <a:pt x="4915" y="110084"/>
                </a:cubicBezTo>
                <a:cubicBezTo>
                  <a:pt x="1626" y="110084"/>
                  <a:pt x="0" y="108776"/>
                  <a:pt x="0" y="106159"/>
                </a:cubicBezTo>
                <a:lnTo>
                  <a:pt x="0" y="102489"/>
                </a:lnTo>
                <a:cubicBezTo>
                  <a:pt x="0" y="101003"/>
                  <a:pt x="495" y="99975"/>
                  <a:pt x="1461" y="99416"/>
                </a:cubicBezTo>
                <a:cubicBezTo>
                  <a:pt x="2413" y="98857"/>
                  <a:pt x="3429" y="98565"/>
                  <a:pt x="4471" y="98565"/>
                </a:cubicBezTo>
                <a:cubicBezTo>
                  <a:pt x="7595" y="98565"/>
                  <a:pt x="10351" y="98057"/>
                  <a:pt x="12789" y="97003"/>
                </a:cubicBezTo>
                <a:cubicBezTo>
                  <a:pt x="15202" y="95987"/>
                  <a:pt x="17234" y="94539"/>
                  <a:pt x="18860" y="92710"/>
                </a:cubicBezTo>
                <a:cubicBezTo>
                  <a:pt x="20511" y="90894"/>
                  <a:pt x="21730" y="88710"/>
                  <a:pt x="22555" y="86144"/>
                </a:cubicBezTo>
                <a:cubicBezTo>
                  <a:pt x="23368" y="83579"/>
                  <a:pt x="23775" y="80747"/>
                  <a:pt x="23775" y="77699"/>
                </a:cubicBezTo>
                <a:lnTo>
                  <a:pt x="23775" y="3582"/>
                </a:lnTo>
                <a:cubicBezTo>
                  <a:pt x="23775" y="1169"/>
                  <a:pt x="24892" y="0"/>
                  <a:pt x="271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26" name="Shape 32"/>
          <xdr:cNvSpPr/>
        </xdr:nvSpPr>
        <xdr:spPr>
          <a:xfrm>
            <a:off x="1025501" y="1591139"/>
            <a:ext cx="53417" cy="114089"/>
          </a:xfrm>
          <a:custGeom>
            <a:avLst/>
            <a:gdLst/>
            <a:ahLst/>
            <a:cxnLst/>
            <a:rect l="0" t="0" r="0" b="0"/>
            <a:pathLst>
              <a:path w="53417" h="114089">
                <a:moveTo>
                  <a:pt x="53417" y="0"/>
                </a:moveTo>
                <a:lnTo>
                  <a:pt x="53417" y="12524"/>
                </a:lnTo>
                <a:lnTo>
                  <a:pt x="37122" y="16030"/>
                </a:lnTo>
                <a:cubicBezTo>
                  <a:pt x="32093" y="18417"/>
                  <a:pt x="27775" y="21618"/>
                  <a:pt x="24168" y="25695"/>
                </a:cubicBezTo>
                <a:cubicBezTo>
                  <a:pt x="20562" y="29746"/>
                  <a:pt x="17742" y="34483"/>
                  <a:pt x="15685" y="39918"/>
                </a:cubicBezTo>
                <a:cubicBezTo>
                  <a:pt x="13640" y="45367"/>
                  <a:pt x="12611" y="51120"/>
                  <a:pt x="12611" y="57203"/>
                </a:cubicBezTo>
                <a:cubicBezTo>
                  <a:pt x="12611" y="63324"/>
                  <a:pt x="13640" y="69065"/>
                  <a:pt x="15685" y="74488"/>
                </a:cubicBezTo>
                <a:cubicBezTo>
                  <a:pt x="17742" y="79860"/>
                  <a:pt x="20587" y="84572"/>
                  <a:pt x="24219" y="88598"/>
                </a:cubicBezTo>
                <a:cubicBezTo>
                  <a:pt x="27877" y="92598"/>
                  <a:pt x="32220" y="95773"/>
                  <a:pt x="37236" y="98135"/>
                </a:cubicBezTo>
                <a:lnTo>
                  <a:pt x="53417" y="101591"/>
                </a:lnTo>
                <a:lnTo>
                  <a:pt x="53417" y="114089"/>
                </a:lnTo>
                <a:lnTo>
                  <a:pt x="32500" y="109692"/>
                </a:lnTo>
                <a:cubicBezTo>
                  <a:pt x="25946" y="106733"/>
                  <a:pt x="20269" y="102657"/>
                  <a:pt x="15456" y="97526"/>
                </a:cubicBezTo>
                <a:cubicBezTo>
                  <a:pt x="10668" y="92382"/>
                  <a:pt x="6883" y="86350"/>
                  <a:pt x="4128" y="79416"/>
                </a:cubicBezTo>
                <a:cubicBezTo>
                  <a:pt x="1372" y="72520"/>
                  <a:pt x="0" y="65115"/>
                  <a:pt x="0" y="57203"/>
                </a:cubicBezTo>
                <a:cubicBezTo>
                  <a:pt x="0" y="49316"/>
                  <a:pt x="1359" y="41900"/>
                  <a:pt x="4077" y="34940"/>
                </a:cubicBezTo>
                <a:cubicBezTo>
                  <a:pt x="6795" y="27993"/>
                  <a:pt x="10554" y="21910"/>
                  <a:pt x="15354" y="16703"/>
                </a:cubicBezTo>
                <a:cubicBezTo>
                  <a:pt x="20142" y="11483"/>
                  <a:pt x="25832" y="7394"/>
                  <a:pt x="32372" y="4409"/>
                </a:cubicBezTo>
                <a:lnTo>
                  <a:pt x="534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27" name="Shape 33"/>
          <xdr:cNvSpPr/>
        </xdr:nvSpPr>
        <xdr:spPr>
          <a:xfrm>
            <a:off x="1078917" y="1591077"/>
            <a:ext cx="53530" cy="114211"/>
          </a:xfrm>
          <a:custGeom>
            <a:avLst/>
            <a:gdLst/>
            <a:ahLst/>
            <a:cxnLst/>
            <a:rect l="0" t="0" r="0" b="0"/>
            <a:pathLst>
              <a:path w="53530" h="114211">
                <a:moveTo>
                  <a:pt x="292" y="0"/>
                </a:moveTo>
                <a:cubicBezTo>
                  <a:pt x="5194" y="0"/>
                  <a:pt x="9753" y="660"/>
                  <a:pt x="13957" y="1968"/>
                </a:cubicBezTo>
                <a:cubicBezTo>
                  <a:pt x="18161" y="3277"/>
                  <a:pt x="21996" y="5080"/>
                  <a:pt x="25450" y="7379"/>
                </a:cubicBezTo>
                <a:cubicBezTo>
                  <a:pt x="28918" y="9690"/>
                  <a:pt x="31928" y="12421"/>
                  <a:pt x="34506" y="15570"/>
                </a:cubicBezTo>
                <a:cubicBezTo>
                  <a:pt x="37071" y="18745"/>
                  <a:pt x="39217" y="22174"/>
                  <a:pt x="40919" y="25908"/>
                </a:cubicBezTo>
                <a:lnTo>
                  <a:pt x="41364" y="6833"/>
                </a:lnTo>
                <a:cubicBezTo>
                  <a:pt x="41440" y="5321"/>
                  <a:pt x="41808" y="4191"/>
                  <a:pt x="42481" y="3416"/>
                </a:cubicBezTo>
                <a:cubicBezTo>
                  <a:pt x="43154" y="2629"/>
                  <a:pt x="44234" y="2248"/>
                  <a:pt x="45720" y="2248"/>
                </a:cubicBezTo>
                <a:lnTo>
                  <a:pt x="48958" y="2248"/>
                </a:lnTo>
                <a:cubicBezTo>
                  <a:pt x="50304" y="2248"/>
                  <a:pt x="51397" y="2629"/>
                  <a:pt x="52248" y="3416"/>
                </a:cubicBezTo>
                <a:cubicBezTo>
                  <a:pt x="53098" y="4191"/>
                  <a:pt x="53530" y="5321"/>
                  <a:pt x="53530" y="6833"/>
                </a:cubicBezTo>
                <a:lnTo>
                  <a:pt x="53530" y="107861"/>
                </a:lnTo>
                <a:cubicBezTo>
                  <a:pt x="53530" y="109119"/>
                  <a:pt x="53124" y="110096"/>
                  <a:pt x="52311" y="110820"/>
                </a:cubicBezTo>
                <a:cubicBezTo>
                  <a:pt x="51498" y="111532"/>
                  <a:pt x="50368" y="111875"/>
                  <a:pt x="48958" y="111875"/>
                </a:cubicBezTo>
                <a:lnTo>
                  <a:pt x="45389" y="111875"/>
                </a:lnTo>
                <a:cubicBezTo>
                  <a:pt x="42405" y="111875"/>
                  <a:pt x="40919" y="110376"/>
                  <a:pt x="40919" y="107404"/>
                </a:cubicBezTo>
                <a:lnTo>
                  <a:pt x="40919" y="87973"/>
                </a:lnTo>
                <a:cubicBezTo>
                  <a:pt x="39357" y="91783"/>
                  <a:pt x="37249" y="95276"/>
                  <a:pt x="34607" y="98476"/>
                </a:cubicBezTo>
                <a:cubicBezTo>
                  <a:pt x="31978" y="101676"/>
                  <a:pt x="28918" y="104445"/>
                  <a:pt x="25450" y="106795"/>
                </a:cubicBezTo>
                <a:cubicBezTo>
                  <a:pt x="21996" y="109144"/>
                  <a:pt x="18148" y="110960"/>
                  <a:pt x="13906" y="112268"/>
                </a:cubicBezTo>
                <a:cubicBezTo>
                  <a:pt x="9652" y="113576"/>
                  <a:pt x="5118" y="114211"/>
                  <a:pt x="292" y="114211"/>
                </a:cubicBezTo>
                <a:lnTo>
                  <a:pt x="0" y="114150"/>
                </a:lnTo>
                <a:lnTo>
                  <a:pt x="0" y="101652"/>
                </a:lnTo>
                <a:lnTo>
                  <a:pt x="292" y="101714"/>
                </a:lnTo>
                <a:cubicBezTo>
                  <a:pt x="6159" y="101714"/>
                  <a:pt x="11595" y="100546"/>
                  <a:pt x="16586" y="98247"/>
                </a:cubicBezTo>
                <a:cubicBezTo>
                  <a:pt x="21564" y="95936"/>
                  <a:pt x="25844" y="92812"/>
                  <a:pt x="29413" y="88824"/>
                </a:cubicBezTo>
                <a:cubicBezTo>
                  <a:pt x="32994" y="84824"/>
                  <a:pt x="35789" y="80137"/>
                  <a:pt x="37795" y="74740"/>
                </a:cubicBezTo>
                <a:cubicBezTo>
                  <a:pt x="39801" y="69355"/>
                  <a:pt x="40805" y="63564"/>
                  <a:pt x="40805" y="57391"/>
                </a:cubicBezTo>
                <a:cubicBezTo>
                  <a:pt x="40805" y="51295"/>
                  <a:pt x="39827" y="45504"/>
                  <a:pt x="37846" y="40107"/>
                </a:cubicBezTo>
                <a:cubicBezTo>
                  <a:pt x="35864" y="34658"/>
                  <a:pt x="33109" y="29896"/>
                  <a:pt x="29540" y="25794"/>
                </a:cubicBezTo>
                <a:cubicBezTo>
                  <a:pt x="25958" y="21704"/>
                  <a:pt x="21691" y="18479"/>
                  <a:pt x="16688" y="16091"/>
                </a:cubicBezTo>
                <a:cubicBezTo>
                  <a:pt x="11709" y="13716"/>
                  <a:pt x="6236" y="12522"/>
                  <a:pt x="292" y="12522"/>
                </a:cubicBezTo>
                <a:lnTo>
                  <a:pt x="0" y="12585"/>
                </a:lnTo>
                <a:lnTo>
                  <a:pt x="0" y="61"/>
                </a:lnTo>
                <a:lnTo>
                  <a:pt x="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28" name="Shape 34"/>
          <xdr:cNvSpPr/>
        </xdr:nvSpPr>
        <xdr:spPr>
          <a:xfrm>
            <a:off x="1167952" y="1593216"/>
            <a:ext cx="58896" cy="133515"/>
          </a:xfrm>
          <a:custGeom>
            <a:avLst/>
            <a:gdLst/>
            <a:ahLst/>
            <a:cxnLst/>
            <a:rect l="0" t="0" r="0" b="0"/>
            <a:pathLst>
              <a:path w="58896" h="133515">
                <a:moveTo>
                  <a:pt x="37744" y="0"/>
                </a:moveTo>
                <a:lnTo>
                  <a:pt x="58896" y="0"/>
                </a:lnTo>
                <a:lnTo>
                  <a:pt x="58896" y="12713"/>
                </a:lnTo>
                <a:lnTo>
                  <a:pt x="47561" y="12713"/>
                </a:lnTo>
                <a:cubicBezTo>
                  <a:pt x="47485" y="13081"/>
                  <a:pt x="47447" y="13437"/>
                  <a:pt x="47447" y="13792"/>
                </a:cubicBezTo>
                <a:lnTo>
                  <a:pt x="47447" y="19965"/>
                </a:lnTo>
                <a:cubicBezTo>
                  <a:pt x="47447" y="30239"/>
                  <a:pt x="46799" y="39344"/>
                  <a:pt x="45504" y="47270"/>
                </a:cubicBezTo>
                <a:cubicBezTo>
                  <a:pt x="44196" y="55207"/>
                  <a:pt x="42507" y="62192"/>
                  <a:pt x="40411" y="68313"/>
                </a:cubicBezTo>
                <a:cubicBezTo>
                  <a:pt x="38341" y="74422"/>
                  <a:pt x="35992" y="79794"/>
                  <a:pt x="33388" y="84443"/>
                </a:cubicBezTo>
                <a:cubicBezTo>
                  <a:pt x="30785" y="89116"/>
                  <a:pt x="28168" y="93282"/>
                  <a:pt x="25578" y="97015"/>
                </a:cubicBezTo>
                <a:lnTo>
                  <a:pt x="58896" y="97015"/>
                </a:lnTo>
                <a:lnTo>
                  <a:pt x="58896" y="109741"/>
                </a:lnTo>
                <a:lnTo>
                  <a:pt x="12840" y="109741"/>
                </a:lnTo>
                <a:lnTo>
                  <a:pt x="12840" y="130264"/>
                </a:lnTo>
                <a:cubicBezTo>
                  <a:pt x="12840" y="132436"/>
                  <a:pt x="11697" y="133515"/>
                  <a:pt x="9385" y="133515"/>
                </a:cubicBezTo>
                <a:lnTo>
                  <a:pt x="3467" y="133515"/>
                </a:lnTo>
                <a:cubicBezTo>
                  <a:pt x="2413" y="133515"/>
                  <a:pt x="1588" y="133223"/>
                  <a:pt x="952" y="132664"/>
                </a:cubicBezTo>
                <a:cubicBezTo>
                  <a:pt x="317" y="132106"/>
                  <a:pt x="0" y="131318"/>
                  <a:pt x="0" y="130264"/>
                </a:cubicBezTo>
                <a:lnTo>
                  <a:pt x="0" y="100470"/>
                </a:lnTo>
                <a:cubicBezTo>
                  <a:pt x="0" y="99416"/>
                  <a:pt x="317" y="98577"/>
                  <a:pt x="952" y="97955"/>
                </a:cubicBezTo>
                <a:cubicBezTo>
                  <a:pt x="1588" y="97320"/>
                  <a:pt x="2413" y="97015"/>
                  <a:pt x="3467" y="97015"/>
                </a:cubicBezTo>
                <a:lnTo>
                  <a:pt x="10719" y="97015"/>
                </a:lnTo>
                <a:cubicBezTo>
                  <a:pt x="13627" y="92697"/>
                  <a:pt x="16484" y="88189"/>
                  <a:pt x="19317" y="83503"/>
                </a:cubicBezTo>
                <a:cubicBezTo>
                  <a:pt x="22149" y="78816"/>
                  <a:pt x="24676" y="73393"/>
                  <a:pt x="26898" y="67247"/>
                </a:cubicBezTo>
                <a:cubicBezTo>
                  <a:pt x="29146" y="61113"/>
                  <a:pt x="30937" y="53988"/>
                  <a:pt x="32321" y="45860"/>
                </a:cubicBezTo>
                <a:cubicBezTo>
                  <a:pt x="33693" y="37783"/>
                  <a:pt x="34379" y="28156"/>
                  <a:pt x="34379" y="17082"/>
                </a:cubicBezTo>
                <a:lnTo>
                  <a:pt x="34379" y="3454"/>
                </a:lnTo>
                <a:cubicBezTo>
                  <a:pt x="34379" y="2413"/>
                  <a:pt x="34684" y="1588"/>
                  <a:pt x="35280" y="953"/>
                </a:cubicBezTo>
                <a:cubicBezTo>
                  <a:pt x="35877" y="305"/>
                  <a:pt x="36690" y="0"/>
                  <a:pt x="37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29" name="Shape 35"/>
          <xdr:cNvSpPr/>
        </xdr:nvSpPr>
        <xdr:spPr>
          <a:xfrm>
            <a:off x="1226848" y="1593216"/>
            <a:ext cx="60230" cy="132740"/>
          </a:xfrm>
          <a:custGeom>
            <a:avLst/>
            <a:gdLst/>
            <a:ahLst/>
            <a:cxnLst/>
            <a:rect l="0" t="0" r="0" b="0"/>
            <a:pathLst>
              <a:path w="60230" h="132740">
                <a:moveTo>
                  <a:pt x="0" y="0"/>
                </a:moveTo>
                <a:lnTo>
                  <a:pt x="42577" y="0"/>
                </a:lnTo>
                <a:cubicBezTo>
                  <a:pt x="43478" y="0"/>
                  <a:pt x="44304" y="305"/>
                  <a:pt x="45041" y="876"/>
                </a:cubicBezTo>
                <a:cubicBezTo>
                  <a:pt x="45790" y="1486"/>
                  <a:pt x="46171" y="2311"/>
                  <a:pt x="46171" y="3340"/>
                </a:cubicBezTo>
                <a:lnTo>
                  <a:pt x="46171" y="97015"/>
                </a:lnTo>
                <a:lnTo>
                  <a:pt x="56775" y="97015"/>
                </a:lnTo>
                <a:cubicBezTo>
                  <a:pt x="57588" y="97015"/>
                  <a:pt x="58376" y="97295"/>
                  <a:pt x="59112" y="97904"/>
                </a:cubicBezTo>
                <a:cubicBezTo>
                  <a:pt x="59849" y="98489"/>
                  <a:pt x="60230" y="99301"/>
                  <a:pt x="60230" y="100343"/>
                </a:cubicBezTo>
                <a:lnTo>
                  <a:pt x="60230" y="129705"/>
                </a:lnTo>
                <a:cubicBezTo>
                  <a:pt x="60230" y="130620"/>
                  <a:pt x="59950" y="131344"/>
                  <a:pt x="59392" y="131902"/>
                </a:cubicBezTo>
                <a:cubicBezTo>
                  <a:pt x="58833" y="132461"/>
                  <a:pt x="58185" y="132740"/>
                  <a:pt x="57436" y="132740"/>
                </a:cubicBezTo>
                <a:lnTo>
                  <a:pt x="50070" y="132740"/>
                </a:lnTo>
                <a:cubicBezTo>
                  <a:pt x="48279" y="132740"/>
                  <a:pt x="47390" y="131813"/>
                  <a:pt x="47390" y="129934"/>
                </a:cubicBezTo>
                <a:lnTo>
                  <a:pt x="47390" y="109741"/>
                </a:lnTo>
                <a:lnTo>
                  <a:pt x="0" y="109741"/>
                </a:lnTo>
                <a:lnTo>
                  <a:pt x="0" y="97015"/>
                </a:lnTo>
                <a:lnTo>
                  <a:pt x="33319" y="97015"/>
                </a:lnTo>
                <a:lnTo>
                  <a:pt x="33319" y="12713"/>
                </a:lnTo>
                <a:lnTo>
                  <a:pt x="0" y="127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30" name="Shape 36"/>
          <xdr:cNvSpPr/>
        </xdr:nvSpPr>
        <xdr:spPr>
          <a:xfrm>
            <a:off x="1321904" y="1534921"/>
            <a:ext cx="140348" cy="170472"/>
          </a:xfrm>
          <a:custGeom>
            <a:avLst/>
            <a:gdLst/>
            <a:ahLst/>
            <a:cxnLst/>
            <a:rect l="0" t="0" r="0" b="0"/>
            <a:pathLst>
              <a:path w="140348" h="170472">
                <a:moveTo>
                  <a:pt x="85509" y="0"/>
                </a:moveTo>
                <a:cubicBezTo>
                  <a:pt x="97041" y="0"/>
                  <a:pt x="108026" y="2248"/>
                  <a:pt x="118453" y="6706"/>
                </a:cubicBezTo>
                <a:cubicBezTo>
                  <a:pt x="122022" y="8268"/>
                  <a:pt x="125425" y="9995"/>
                  <a:pt x="128613" y="11836"/>
                </a:cubicBezTo>
                <a:cubicBezTo>
                  <a:pt x="131813" y="13691"/>
                  <a:pt x="134899" y="15824"/>
                  <a:pt x="137871" y="18199"/>
                </a:cubicBezTo>
                <a:cubicBezTo>
                  <a:pt x="139205" y="19012"/>
                  <a:pt x="139967" y="19977"/>
                  <a:pt x="140157" y="21057"/>
                </a:cubicBezTo>
                <a:cubicBezTo>
                  <a:pt x="140348" y="22123"/>
                  <a:pt x="140068" y="23127"/>
                  <a:pt x="139331" y="24016"/>
                </a:cubicBezTo>
                <a:lnTo>
                  <a:pt x="136309" y="27826"/>
                </a:lnTo>
                <a:cubicBezTo>
                  <a:pt x="135344" y="29070"/>
                  <a:pt x="134366" y="29756"/>
                  <a:pt x="133362" y="29871"/>
                </a:cubicBezTo>
                <a:cubicBezTo>
                  <a:pt x="132359" y="29997"/>
                  <a:pt x="130797" y="29312"/>
                  <a:pt x="128714" y="27826"/>
                </a:cubicBezTo>
                <a:cubicBezTo>
                  <a:pt x="122313" y="23127"/>
                  <a:pt x="115494" y="19469"/>
                  <a:pt x="108280" y="16815"/>
                </a:cubicBezTo>
                <a:cubicBezTo>
                  <a:pt x="101079" y="14174"/>
                  <a:pt x="93548" y="12865"/>
                  <a:pt x="85737" y="12865"/>
                </a:cubicBezTo>
                <a:cubicBezTo>
                  <a:pt x="78880" y="12865"/>
                  <a:pt x="72339" y="13741"/>
                  <a:pt x="66091" y="15520"/>
                </a:cubicBezTo>
                <a:cubicBezTo>
                  <a:pt x="59830" y="17323"/>
                  <a:pt x="54013" y="19838"/>
                  <a:pt x="48616" y="23063"/>
                </a:cubicBezTo>
                <a:cubicBezTo>
                  <a:pt x="43218" y="26302"/>
                  <a:pt x="38328" y="30150"/>
                  <a:pt x="33934" y="34633"/>
                </a:cubicBezTo>
                <a:cubicBezTo>
                  <a:pt x="29540" y="39091"/>
                  <a:pt x="25781" y="43980"/>
                  <a:pt x="22657" y="49352"/>
                </a:cubicBezTo>
                <a:cubicBezTo>
                  <a:pt x="19533" y="54725"/>
                  <a:pt x="17119" y="60414"/>
                  <a:pt x="15405" y="66434"/>
                </a:cubicBezTo>
                <a:cubicBezTo>
                  <a:pt x="13691" y="72454"/>
                  <a:pt x="12840" y="78639"/>
                  <a:pt x="12840" y="84963"/>
                </a:cubicBezTo>
                <a:cubicBezTo>
                  <a:pt x="12840" y="91377"/>
                  <a:pt x="13754" y="97638"/>
                  <a:pt x="15570" y="103785"/>
                </a:cubicBezTo>
                <a:cubicBezTo>
                  <a:pt x="17399" y="109931"/>
                  <a:pt x="19926" y="115697"/>
                  <a:pt x="23164" y="121082"/>
                </a:cubicBezTo>
                <a:cubicBezTo>
                  <a:pt x="26403" y="126467"/>
                  <a:pt x="30251" y="131445"/>
                  <a:pt x="34722" y="135928"/>
                </a:cubicBezTo>
                <a:cubicBezTo>
                  <a:pt x="39179" y="140424"/>
                  <a:pt x="44056" y="144323"/>
                  <a:pt x="49339" y="147587"/>
                </a:cubicBezTo>
                <a:cubicBezTo>
                  <a:pt x="54623" y="150876"/>
                  <a:pt x="60236" y="153416"/>
                  <a:pt x="66205" y="155245"/>
                </a:cubicBezTo>
                <a:cubicBezTo>
                  <a:pt x="72149" y="157061"/>
                  <a:pt x="78257" y="157976"/>
                  <a:pt x="84506" y="157976"/>
                </a:cubicBezTo>
                <a:cubicBezTo>
                  <a:pt x="88316" y="157976"/>
                  <a:pt x="92227" y="157607"/>
                  <a:pt x="96304" y="156871"/>
                </a:cubicBezTo>
                <a:cubicBezTo>
                  <a:pt x="100343" y="156121"/>
                  <a:pt x="104330" y="155029"/>
                  <a:pt x="108280" y="153632"/>
                </a:cubicBezTo>
                <a:cubicBezTo>
                  <a:pt x="112217" y="152210"/>
                  <a:pt x="116091" y="150483"/>
                  <a:pt x="119837" y="148425"/>
                </a:cubicBezTo>
                <a:cubicBezTo>
                  <a:pt x="123609" y="146406"/>
                  <a:pt x="127051" y="144069"/>
                  <a:pt x="130175" y="141453"/>
                </a:cubicBezTo>
                <a:cubicBezTo>
                  <a:pt x="131305" y="140640"/>
                  <a:pt x="132461" y="140335"/>
                  <a:pt x="133680" y="140526"/>
                </a:cubicBezTo>
                <a:cubicBezTo>
                  <a:pt x="134925" y="140703"/>
                  <a:pt x="136055" y="141618"/>
                  <a:pt x="137096" y="143256"/>
                </a:cubicBezTo>
                <a:lnTo>
                  <a:pt x="138760" y="145936"/>
                </a:lnTo>
                <a:cubicBezTo>
                  <a:pt x="139357" y="146965"/>
                  <a:pt x="139611" y="148146"/>
                  <a:pt x="139484" y="149504"/>
                </a:cubicBezTo>
                <a:cubicBezTo>
                  <a:pt x="139382" y="150825"/>
                  <a:pt x="138659" y="151943"/>
                  <a:pt x="137312" y="152845"/>
                </a:cubicBezTo>
                <a:cubicBezTo>
                  <a:pt x="134480" y="155004"/>
                  <a:pt x="131495" y="157023"/>
                  <a:pt x="128320" y="158877"/>
                </a:cubicBezTo>
                <a:cubicBezTo>
                  <a:pt x="125171" y="160731"/>
                  <a:pt x="121869" y="162395"/>
                  <a:pt x="118453" y="163906"/>
                </a:cubicBezTo>
                <a:cubicBezTo>
                  <a:pt x="107962" y="168275"/>
                  <a:pt x="96825" y="170472"/>
                  <a:pt x="85065" y="170472"/>
                </a:cubicBezTo>
                <a:cubicBezTo>
                  <a:pt x="77330" y="170472"/>
                  <a:pt x="69837" y="169469"/>
                  <a:pt x="62573" y="167475"/>
                </a:cubicBezTo>
                <a:cubicBezTo>
                  <a:pt x="55321" y="165469"/>
                  <a:pt x="48539" y="162585"/>
                  <a:pt x="42253" y="158877"/>
                </a:cubicBezTo>
                <a:cubicBezTo>
                  <a:pt x="35966" y="155143"/>
                  <a:pt x="30213" y="150724"/>
                  <a:pt x="25006" y="145529"/>
                </a:cubicBezTo>
                <a:cubicBezTo>
                  <a:pt x="19786" y="140348"/>
                  <a:pt x="15354" y="134595"/>
                  <a:pt x="11659" y="128219"/>
                </a:cubicBezTo>
                <a:cubicBezTo>
                  <a:pt x="7988" y="121869"/>
                  <a:pt x="5118" y="115037"/>
                  <a:pt x="3073" y="107734"/>
                </a:cubicBezTo>
                <a:cubicBezTo>
                  <a:pt x="1016" y="100457"/>
                  <a:pt x="0" y="92850"/>
                  <a:pt x="0" y="84963"/>
                </a:cubicBezTo>
                <a:cubicBezTo>
                  <a:pt x="0" y="77229"/>
                  <a:pt x="1003" y="69723"/>
                  <a:pt x="3010" y="62459"/>
                </a:cubicBezTo>
                <a:cubicBezTo>
                  <a:pt x="5029" y="55207"/>
                  <a:pt x="7887" y="48451"/>
                  <a:pt x="11620" y="42151"/>
                </a:cubicBezTo>
                <a:cubicBezTo>
                  <a:pt x="15341" y="35878"/>
                  <a:pt x="19774" y="30125"/>
                  <a:pt x="24943" y="24968"/>
                </a:cubicBezTo>
                <a:cubicBezTo>
                  <a:pt x="30112" y="19787"/>
                  <a:pt x="35890" y="15354"/>
                  <a:pt x="42253" y="11671"/>
                </a:cubicBezTo>
                <a:cubicBezTo>
                  <a:pt x="48616" y="7976"/>
                  <a:pt x="55448" y="5143"/>
                  <a:pt x="62738" y="3086"/>
                </a:cubicBezTo>
                <a:cubicBezTo>
                  <a:pt x="70028" y="1029"/>
                  <a:pt x="77622" y="0"/>
                  <a:pt x="855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31" name="Shape 37"/>
          <xdr:cNvSpPr/>
        </xdr:nvSpPr>
        <xdr:spPr>
          <a:xfrm>
            <a:off x="1490360" y="1591384"/>
            <a:ext cx="52305" cy="113715"/>
          </a:xfrm>
          <a:custGeom>
            <a:avLst/>
            <a:gdLst/>
            <a:ahLst/>
            <a:cxnLst/>
            <a:rect l="0" t="0" r="0" b="0"/>
            <a:pathLst>
              <a:path w="52305" h="113715">
                <a:moveTo>
                  <a:pt x="52305" y="0"/>
                </a:moveTo>
                <a:lnTo>
                  <a:pt x="52305" y="12548"/>
                </a:lnTo>
                <a:lnTo>
                  <a:pt x="38570" y="15444"/>
                </a:lnTo>
                <a:cubicBezTo>
                  <a:pt x="34226" y="17387"/>
                  <a:pt x="30340" y="20055"/>
                  <a:pt x="26911" y="23433"/>
                </a:cubicBezTo>
                <a:cubicBezTo>
                  <a:pt x="23495" y="26824"/>
                  <a:pt x="20612" y="30773"/>
                  <a:pt x="18250" y="35384"/>
                </a:cubicBezTo>
                <a:cubicBezTo>
                  <a:pt x="15926" y="39955"/>
                  <a:pt x="14300" y="44883"/>
                  <a:pt x="13398" y="50179"/>
                </a:cubicBezTo>
                <a:lnTo>
                  <a:pt x="52305" y="50179"/>
                </a:lnTo>
                <a:lnTo>
                  <a:pt x="52305" y="61647"/>
                </a:lnTo>
                <a:lnTo>
                  <a:pt x="12941" y="61647"/>
                </a:lnTo>
                <a:cubicBezTo>
                  <a:pt x="13246" y="67260"/>
                  <a:pt x="14529" y="72442"/>
                  <a:pt x="16802" y="77243"/>
                </a:cubicBezTo>
                <a:cubicBezTo>
                  <a:pt x="19075" y="82030"/>
                  <a:pt x="22022" y="86234"/>
                  <a:pt x="25679" y="89790"/>
                </a:cubicBezTo>
                <a:cubicBezTo>
                  <a:pt x="29311" y="93359"/>
                  <a:pt x="33541" y="96191"/>
                  <a:pt x="38303" y="98287"/>
                </a:cubicBezTo>
                <a:lnTo>
                  <a:pt x="52305" y="101368"/>
                </a:lnTo>
                <a:lnTo>
                  <a:pt x="52305" y="113715"/>
                </a:lnTo>
                <a:lnTo>
                  <a:pt x="32664" y="109234"/>
                </a:lnTo>
                <a:cubicBezTo>
                  <a:pt x="26136" y="106173"/>
                  <a:pt x="20460" y="102071"/>
                  <a:pt x="15634" y="96927"/>
                </a:cubicBezTo>
                <a:cubicBezTo>
                  <a:pt x="10795" y="91797"/>
                  <a:pt x="6985" y="85828"/>
                  <a:pt x="4191" y="79008"/>
                </a:cubicBezTo>
                <a:cubicBezTo>
                  <a:pt x="1410" y="72201"/>
                  <a:pt x="0" y="64898"/>
                  <a:pt x="0" y="57088"/>
                </a:cubicBezTo>
                <a:cubicBezTo>
                  <a:pt x="0" y="49201"/>
                  <a:pt x="1384" y="41784"/>
                  <a:pt x="4140" y="34825"/>
                </a:cubicBezTo>
                <a:cubicBezTo>
                  <a:pt x="6896" y="27839"/>
                  <a:pt x="10668" y="21794"/>
                  <a:pt x="15468" y="16613"/>
                </a:cubicBezTo>
                <a:cubicBezTo>
                  <a:pt x="20269" y="11444"/>
                  <a:pt x="25844" y="7367"/>
                  <a:pt x="32220" y="4395"/>
                </a:cubicBezTo>
                <a:lnTo>
                  <a:pt x="52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32" name="Shape 38"/>
          <xdr:cNvSpPr/>
        </xdr:nvSpPr>
        <xdr:spPr>
          <a:xfrm>
            <a:off x="1542665" y="1677745"/>
            <a:ext cx="43352" cy="27648"/>
          </a:xfrm>
          <a:custGeom>
            <a:avLst/>
            <a:gdLst/>
            <a:ahLst/>
            <a:cxnLst/>
            <a:rect l="0" t="0" r="0" b="0"/>
            <a:pathLst>
              <a:path w="43352" h="27648">
                <a:moveTo>
                  <a:pt x="36938" y="26"/>
                </a:moveTo>
                <a:cubicBezTo>
                  <a:pt x="38107" y="64"/>
                  <a:pt x="39097" y="635"/>
                  <a:pt x="39923" y="1753"/>
                </a:cubicBezTo>
                <a:lnTo>
                  <a:pt x="41701" y="4115"/>
                </a:lnTo>
                <a:cubicBezTo>
                  <a:pt x="42742" y="5512"/>
                  <a:pt x="43288" y="6845"/>
                  <a:pt x="43314" y="8077"/>
                </a:cubicBezTo>
                <a:cubicBezTo>
                  <a:pt x="43352" y="9297"/>
                  <a:pt x="42450" y="10554"/>
                  <a:pt x="40570" y="11811"/>
                </a:cubicBezTo>
                <a:cubicBezTo>
                  <a:pt x="35452" y="16713"/>
                  <a:pt x="29547" y="20587"/>
                  <a:pt x="22892" y="23406"/>
                </a:cubicBezTo>
                <a:cubicBezTo>
                  <a:pt x="16225" y="26251"/>
                  <a:pt x="9062" y="27648"/>
                  <a:pt x="1391" y="27648"/>
                </a:cubicBezTo>
                <a:lnTo>
                  <a:pt x="1289" y="27648"/>
                </a:lnTo>
                <a:lnTo>
                  <a:pt x="0" y="27354"/>
                </a:lnTo>
                <a:lnTo>
                  <a:pt x="0" y="15007"/>
                </a:lnTo>
                <a:lnTo>
                  <a:pt x="1175" y="15266"/>
                </a:lnTo>
                <a:lnTo>
                  <a:pt x="1505" y="15266"/>
                </a:lnTo>
                <a:cubicBezTo>
                  <a:pt x="7817" y="15266"/>
                  <a:pt x="13773" y="14034"/>
                  <a:pt x="19336" y="11532"/>
                </a:cubicBezTo>
                <a:cubicBezTo>
                  <a:pt x="24860" y="9030"/>
                  <a:pt x="29674" y="5702"/>
                  <a:pt x="33776" y="1550"/>
                </a:cubicBezTo>
                <a:cubicBezTo>
                  <a:pt x="34741" y="495"/>
                  <a:pt x="35795" y="0"/>
                  <a:pt x="36938" y="2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33" name="Shape 39"/>
          <xdr:cNvSpPr/>
        </xdr:nvSpPr>
        <xdr:spPr>
          <a:xfrm>
            <a:off x="1542665" y="1591296"/>
            <a:ext cx="51632" cy="61735"/>
          </a:xfrm>
          <a:custGeom>
            <a:avLst/>
            <a:gdLst/>
            <a:ahLst/>
            <a:cxnLst/>
            <a:rect l="0" t="0" r="0" b="0"/>
            <a:pathLst>
              <a:path w="51632" h="61735">
                <a:moveTo>
                  <a:pt x="400" y="0"/>
                </a:moveTo>
                <a:cubicBezTo>
                  <a:pt x="7322" y="0"/>
                  <a:pt x="13888" y="1473"/>
                  <a:pt x="20098" y="4369"/>
                </a:cubicBezTo>
                <a:cubicBezTo>
                  <a:pt x="26308" y="7251"/>
                  <a:pt x="31769" y="11201"/>
                  <a:pt x="36443" y="16142"/>
                </a:cubicBezTo>
                <a:cubicBezTo>
                  <a:pt x="41129" y="21094"/>
                  <a:pt x="44850" y="26924"/>
                  <a:pt x="47555" y="33617"/>
                </a:cubicBezTo>
                <a:cubicBezTo>
                  <a:pt x="50273" y="40322"/>
                  <a:pt x="51632" y="47460"/>
                  <a:pt x="51632" y="55054"/>
                </a:cubicBezTo>
                <a:cubicBezTo>
                  <a:pt x="51632" y="57810"/>
                  <a:pt x="50807" y="59614"/>
                  <a:pt x="49118" y="60465"/>
                </a:cubicBezTo>
                <a:cubicBezTo>
                  <a:pt x="47454" y="61328"/>
                  <a:pt x="45346" y="61735"/>
                  <a:pt x="42818" y="61735"/>
                </a:cubicBezTo>
                <a:lnTo>
                  <a:pt x="0" y="61735"/>
                </a:lnTo>
                <a:lnTo>
                  <a:pt x="0" y="50266"/>
                </a:lnTo>
                <a:lnTo>
                  <a:pt x="38907" y="50266"/>
                </a:lnTo>
                <a:cubicBezTo>
                  <a:pt x="38246" y="45034"/>
                  <a:pt x="36735" y="40157"/>
                  <a:pt x="34386" y="35573"/>
                </a:cubicBezTo>
                <a:cubicBezTo>
                  <a:pt x="32036" y="30988"/>
                  <a:pt x="29153" y="27000"/>
                  <a:pt x="25686" y="23571"/>
                </a:cubicBezTo>
                <a:cubicBezTo>
                  <a:pt x="22206" y="20142"/>
                  <a:pt x="18269" y="17475"/>
                  <a:pt x="13850" y="15532"/>
                </a:cubicBezTo>
                <a:cubicBezTo>
                  <a:pt x="9404" y="13601"/>
                  <a:pt x="4820" y="12624"/>
                  <a:pt x="57" y="12624"/>
                </a:cubicBezTo>
                <a:lnTo>
                  <a:pt x="0" y="12636"/>
                </a:lnTo>
                <a:lnTo>
                  <a:pt x="0" y="88"/>
                </a:lnTo>
                <a:lnTo>
                  <a:pt x="4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34" name="Shape 40"/>
          <xdr:cNvSpPr/>
        </xdr:nvSpPr>
        <xdr:spPr>
          <a:xfrm>
            <a:off x="1629465" y="1590433"/>
            <a:ext cx="52686" cy="155830"/>
          </a:xfrm>
          <a:custGeom>
            <a:avLst/>
            <a:gdLst/>
            <a:ahLst/>
            <a:cxnLst/>
            <a:rect l="0" t="0" r="0" b="0"/>
            <a:pathLst>
              <a:path w="52686" h="155830">
                <a:moveTo>
                  <a:pt x="52686" y="0"/>
                </a:moveTo>
                <a:lnTo>
                  <a:pt x="52686" y="12179"/>
                </a:lnTo>
                <a:lnTo>
                  <a:pt x="37160" y="15660"/>
                </a:lnTo>
                <a:cubicBezTo>
                  <a:pt x="32245" y="18009"/>
                  <a:pt x="27927" y="21210"/>
                  <a:pt x="24206" y="25274"/>
                </a:cubicBezTo>
                <a:cubicBezTo>
                  <a:pt x="20485" y="29338"/>
                  <a:pt x="17551" y="34075"/>
                  <a:pt x="15392" y="39510"/>
                </a:cubicBezTo>
                <a:cubicBezTo>
                  <a:pt x="13233" y="44933"/>
                  <a:pt x="12154" y="50712"/>
                  <a:pt x="12154" y="56821"/>
                </a:cubicBezTo>
                <a:cubicBezTo>
                  <a:pt x="12154" y="62904"/>
                  <a:pt x="13233" y="68682"/>
                  <a:pt x="15392" y="74105"/>
                </a:cubicBezTo>
                <a:cubicBezTo>
                  <a:pt x="17551" y="79541"/>
                  <a:pt x="20485" y="84278"/>
                  <a:pt x="24206" y="88342"/>
                </a:cubicBezTo>
                <a:cubicBezTo>
                  <a:pt x="27927" y="92406"/>
                  <a:pt x="32245" y="95606"/>
                  <a:pt x="37160" y="97956"/>
                </a:cubicBezTo>
                <a:lnTo>
                  <a:pt x="52686" y="101437"/>
                </a:lnTo>
                <a:lnTo>
                  <a:pt x="52686" y="113817"/>
                </a:lnTo>
                <a:lnTo>
                  <a:pt x="39560" y="111964"/>
                </a:lnTo>
                <a:cubicBezTo>
                  <a:pt x="35281" y="110618"/>
                  <a:pt x="31471" y="108789"/>
                  <a:pt x="28130" y="106427"/>
                </a:cubicBezTo>
                <a:cubicBezTo>
                  <a:pt x="24778" y="104103"/>
                  <a:pt x="21831" y="101359"/>
                  <a:pt x="19291" y="98235"/>
                </a:cubicBezTo>
                <a:cubicBezTo>
                  <a:pt x="16764" y="95111"/>
                  <a:pt x="14643" y="91746"/>
                  <a:pt x="12941" y="88177"/>
                </a:cubicBezTo>
                <a:lnTo>
                  <a:pt x="12941" y="151486"/>
                </a:lnTo>
                <a:cubicBezTo>
                  <a:pt x="12941" y="152820"/>
                  <a:pt x="12522" y="153887"/>
                  <a:pt x="11709" y="154661"/>
                </a:cubicBezTo>
                <a:cubicBezTo>
                  <a:pt x="10884" y="155449"/>
                  <a:pt x="9703" y="155830"/>
                  <a:pt x="8141" y="155830"/>
                </a:cubicBezTo>
                <a:lnTo>
                  <a:pt x="4915" y="155830"/>
                </a:lnTo>
                <a:cubicBezTo>
                  <a:pt x="3353" y="155830"/>
                  <a:pt x="2134" y="155449"/>
                  <a:pt x="1283" y="154661"/>
                </a:cubicBezTo>
                <a:cubicBezTo>
                  <a:pt x="407" y="153887"/>
                  <a:pt x="0" y="152820"/>
                  <a:pt x="0" y="151486"/>
                </a:cubicBezTo>
                <a:lnTo>
                  <a:pt x="0" y="7024"/>
                </a:lnTo>
                <a:cubicBezTo>
                  <a:pt x="0" y="3976"/>
                  <a:pt x="1562" y="2427"/>
                  <a:pt x="4686" y="2427"/>
                </a:cubicBezTo>
                <a:lnTo>
                  <a:pt x="8039" y="2427"/>
                </a:lnTo>
                <a:cubicBezTo>
                  <a:pt x="11303" y="2427"/>
                  <a:pt x="12941" y="3976"/>
                  <a:pt x="12941" y="7024"/>
                </a:cubicBezTo>
                <a:lnTo>
                  <a:pt x="12941" y="20981"/>
                </a:lnTo>
                <a:cubicBezTo>
                  <a:pt x="13894" y="19343"/>
                  <a:pt x="15329" y="17324"/>
                  <a:pt x="17234" y="14885"/>
                </a:cubicBezTo>
                <a:cubicBezTo>
                  <a:pt x="19139" y="12459"/>
                  <a:pt x="21704" y="10148"/>
                  <a:pt x="24930" y="7913"/>
                </a:cubicBezTo>
                <a:cubicBezTo>
                  <a:pt x="28181" y="5678"/>
                  <a:pt x="32144" y="3785"/>
                  <a:pt x="36817" y="2211"/>
                </a:cubicBezTo>
                <a:lnTo>
                  <a:pt x="526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35" name="Shape 41"/>
          <xdr:cNvSpPr/>
        </xdr:nvSpPr>
        <xdr:spPr>
          <a:xfrm>
            <a:off x="1682150" y="1590294"/>
            <a:ext cx="53473" cy="114097"/>
          </a:xfrm>
          <a:custGeom>
            <a:avLst/>
            <a:gdLst/>
            <a:ahLst/>
            <a:cxnLst/>
            <a:rect l="0" t="0" r="0" b="0"/>
            <a:pathLst>
              <a:path w="53473" h="114097">
                <a:moveTo>
                  <a:pt x="997" y="0"/>
                </a:moveTo>
                <a:cubicBezTo>
                  <a:pt x="8287" y="0"/>
                  <a:pt x="15132" y="1498"/>
                  <a:pt x="21482" y="4483"/>
                </a:cubicBezTo>
                <a:cubicBezTo>
                  <a:pt x="27858" y="7455"/>
                  <a:pt x="33407" y="11506"/>
                  <a:pt x="38170" y="16637"/>
                </a:cubicBezTo>
                <a:cubicBezTo>
                  <a:pt x="42932" y="21768"/>
                  <a:pt x="46679" y="27838"/>
                  <a:pt x="49384" y="34798"/>
                </a:cubicBezTo>
                <a:cubicBezTo>
                  <a:pt x="52115" y="41745"/>
                  <a:pt x="53473" y="49174"/>
                  <a:pt x="53473" y="57048"/>
                </a:cubicBezTo>
                <a:cubicBezTo>
                  <a:pt x="53473" y="64935"/>
                  <a:pt x="52115" y="72365"/>
                  <a:pt x="49384" y="79261"/>
                </a:cubicBezTo>
                <a:cubicBezTo>
                  <a:pt x="46679" y="86195"/>
                  <a:pt x="42932" y="92240"/>
                  <a:pt x="38170" y="97422"/>
                </a:cubicBezTo>
                <a:cubicBezTo>
                  <a:pt x="33407" y="102603"/>
                  <a:pt x="27858" y="106654"/>
                  <a:pt x="21482" y="109639"/>
                </a:cubicBezTo>
                <a:cubicBezTo>
                  <a:pt x="15132" y="112611"/>
                  <a:pt x="8287" y="114097"/>
                  <a:pt x="997" y="114097"/>
                </a:cubicBezTo>
                <a:lnTo>
                  <a:pt x="0" y="113956"/>
                </a:lnTo>
                <a:lnTo>
                  <a:pt x="0" y="101576"/>
                </a:lnTo>
                <a:lnTo>
                  <a:pt x="108" y="101600"/>
                </a:lnTo>
                <a:cubicBezTo>
                  <a:pt x="5620" y="101600"/>
                  <a:pt x="10814" y="100431"/>
                  <a:pt x="15729" y="98095"/>
                </a:cubicBezTo>
                <a:cubicBezTo>
                  <a:pt x="20631" y="95745"/>
                  <a:pt x="24949" y="92545"/>
                  <a:pt x="28632" y="88481"/>
                </a:cubicBezTo>
                <a:cubicBezTo>
                  <a:pt x="32302" y="84417"/>
                  <a:pt x="35223" y="79680"/>
                  <a:pt x="37332" y="74244"/>
                </a:cubicBezTo>
                <a:cubicBezTo>
                  <a:pt x="39465" y="68821"/>
                  <a:pt x="40532" y="63043"/>
                  <a:pt x="40532" y="56959"/>
                </a:cubicBezTo>
                <a:cubicBezTo>
                  <a:pt x="40532" y="50851"/>
                  <a:pt x="39465" y="45072"/>
                  <a:pt x="37332" y="39649"/>
                </a:cubicBezTo>
                <a:cubicBezTo>
                  <a:pt x="35223" y="34214"/>
                  <a:pt x="32302" y="29476"/>
                  <a:pt x="28632" y="25412"/>
                </a:cubicBezTo>
                <a:cubicBezTo>
                  <a:pt x="24949" y="21349"/>
                  <a:pt x="20631" y="18148"/>
                  <a:pt x="15729" y="15799"/>
                </a:cubicBezTo>
                <a:cubicBezTo>
                  <a:pt x="10814" y="13462"/>
                  <a:pt x="5620" y="12293"/>
                  <a:pt x="108" y="12293"/>
                </a:cubicBezTo>
                <a:lnTo>
                  <a:pt x="0" y="12318"/>
                </a:lnTo>
                <a:lnTo>
                  <a:pt x="0" y="139"/>
                </a:lnTo>
                <a:lnTo>
                  <a:pt x="9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36" name="Shape 42"/>
          <xdr:cNvSpPr/>
        </xdr:nvSpPr>
        <xdr:spPr>
          <a:xfrm>
            <a:off x="1773908" y="1593422"/>
            <a:ext cx="44215" cy="109525"/>
          </a:xfrm>
          <a:custGeom>
            <a:avLst/>
            <a:gdLst/>
            <a:ahLst/>
            <a:cxnLst/>
            <a:rect l="0" t="0" r="0" b="0"/>
            <a:pathLst>
              <a:path w="44215" h="109525">
                <a:moveTo>
                  <a:pt x="3137" y="0"/>
                </a:moveTo>
                <a:lnTo>
                  <a:pt x="44215" y="0"/>
                </a:lnTo>
                <a:lnTo>
                  <a:pt x="44215" y="11506"/>
                </a:lnTo>
                <a:lnTo>
                  <a:pt x="12954" y="11506"/>
                </a:lnTo>
                <a:lnTo>
                  <a:pt x="12954" y="47790"/>
                </a:lnTo>
                <a:lnTo>
                  <a:pt x="44215" y="47790"/>
                </a:lnTo>
                <a:lnTo>
                  <a:pt x="44215" y="58966"/>
                </a:lnTo>
                <a:lnTo>
                  <a:pt x="12954" y="58966"/>
                </a:lnTo>
                <a:lnTo>
                  <a:pt x="12954" y="97815"/>
                </a:lnTo>
                <a:lnTo>
                  <a:pt x="44215" y="97815"/>
                </a:lnTo>
                <a:lnTo>
                  <a:pt x="44215" y="109525"/>
                </a:lnTo>
                <a:lnTo>
                  <a:pt x="3137" y="109525"/>
                </a:lnTo>
                <a:cubicBezTo>
                  <a:pt x="1029" y="109525"/>
                  <a:pt x="0" y="108522"/>
                  <a:pt x="0" y="106515"/>
                </a:cubicBezTo>
                <a:lnTo>
                  <a:pt x="0" y="3239"/>
                </a:lnTo>
                <a:cubicBezTo>
                  <a:pt x="0" y="1092"/>
                  <a:pt x="1029" y="0"/>
                  <a:pt x="31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37" name="Shape 43"/>
          <xdr:cNvSpPr/>
        </xdr:nvSpPr>
        <xdr:spPr>
          <a:xfrm>
            <a:off x="1818123" y="1593422"/>
            <a:ext cx="44316" cy="109525"/>
          </a:xfrm>
          <a:custGeom>
            <a:avLst/>
            <a:gdLst/>
            <a:ahLst/>
            <a:cxnLst/>
            <a:rect l="0" t="0" r="0" b="0"/>
            <a:pathLst>
              <a:path w="44316" h="109525">
                <a:moveTo>
                  <a:pt x="0" y="0"/>
                </a:moveTo>
                <a:lnTo>
                  <a:pt x="8477" y="0"/>
                </a:lnTo>
                <a:cubicBezTo>
                  <a:pt x="12643" y="0"/>
                  <a:pt x="16580" y="813"/>
                  <a:pt x="20263" y="2400"/>
                </a:cubicBezTo>
                <a:cubicBezTo>
                  <a:pt x="23946" y="4013"/>
                  <a:pt x="27146" y="6160"/>
                  <a:pt x="29876" y="8827"/>
                </a:cubicBezTo>
                <a:cubicBezTo>
                  <a:pt x="32569" y="11506"/>
                  <a:pt x="34728" y="14631"/>
                  <a:pt x="36341" y="18199"/>
                </a:cubicBezTo>
                <a:cubicBezTo>
                  <a:pt x="37928" y="21768"/>
                  <a:pt x="38728" y="25527"/>
                  <a:pt x="38728" y="29502"/>
                </a:cubicBezTo>
                <a:cubicBezTo>
                  <a:pt x="38728" y="33718"/>
                  <a:pt x="37763" y="37821"/>
                  <a:pt x="35769" y="41770"/>
                </a:cubicBezTo>
                <a:cubicBezTo>
                  <a:pt x="33813" y="45707"/>
                  <a:pt x="31210" y="49098"/>
                  <a:pt x="28022" y="51918"/>
                </a:cubicBezTo>
                <a:cubicBezTo>
                  <a:pt x="32848" y="54737"/>
                  <a:pt x="36773" y="58522"/>
                  <a:pt x="39795" y="63259"/>
                </a:cubicBezTo>
                <a:cubicBezTo>
                  <a:pt x="42818" y="67971"/>
                  <a:pt x="44316" y="73127"/>
                  <a:pt x="44316" y="78702"/>
                </a:cubicBezTo>
                <a:cubicBezTo>
                  <a:pt x="44316" y="82436"/>
                  <a:pt x="43656" y="86004"/>
                  <a:pt x="42361" y="89433"/>
                </a:cubicBezTo>
                <a:cubicBezTo>
                  <a:pt x="41053" y="92863"/>
                  <a:pt x="39236" y="95898"/>
                  <a:pt x="36887" y="98577"/>
                </a:cubicBezTo>
                <a:cubicBezTo>
                  <a:pt x="34563" y="101270"/>
                  <a:pt x="31743" y="103505"/>
                  <a:pt x="28454" y="105270"/>
                </a:cubicBezTo>
                <a:cubicBezTo>
                  <a:pt x="25178" y="107074"/>
                  <a:pt x="21584" y="108217"/>
                  <a:pt x="17647" y="108763"/>
                </a:cubicBezTo>
                <a:cubicBezTo>
                  <a:pt x="15767" y="109029"/>
                  <a:pt x="13874" y="109246"/>
                  <a:pt x="11931" y="109372"/>
                </a:cubicBezTo>
                <a:cubicBezTo>
                  <a:pt x="10001" y="109487"/>
                  <a:pt x="8045" y="109525"/>
                  <a:pt x="6026" y="109525"/>
                </a:cubicBezTo>
                <a:lnTo>
                  <a:pt x="0" y="109525"/>
                </a:lnTo>
                <a:lnTo>
                  <a:pt x="0" y="97815"/>
                </a:lnTo>
                <a:lnTo>
                  <a:pt x="11931" y="97815"/>
                </a:lnTo>
                <a:cubicBezTo>
                  <a:pt x="14840" y="97815"/>
                  <a:pt x="17469" y="97282"/>
                  <a:pt x="19805" y="96190"/>
                </a:cubicBezTo>
                <a:cubicBezTo>
                  <a:pt x="22155" y="95110"/>
                  <a:pt x="24174" y="93675"/>
                  <a:pt x="25902" y="91885"/>
                </a:cubicBezTo>
                <a:cubicBezTo>
                  <a:pt x="27616" y="90094"/>
                  <a:pt x="28924" y="88036"/>
                  <a:pt x="29876" y="85700"/>
                </a:cubicBezTo>
                <a:cubicBezTo>
                  <a:pt x="30791" y="83350"/>
                  <a:pt x="31261" y="80925"/>
                  <a:pt x="31261" y="78372"/>
                </a:cubicBezTo>
                <a:cubicBezTo>
                  <a:pt x="31261" y="75933"/>
                  <a:pt x="30791" y="73520"/>
                  <a:pt x="29876" y="71196"/>
                </a:cubicBezTo>
                <a:cubicBezTo>
                  <a:pt x="28924" y="68834"/>
                  <a:pt x="27641" y="66751"/>
                  <a:pt x="26016" y="64935"/>
                </a:cubicBezTo>
                <a:cubicBezTo>
                  <a:pt x="24365" y="63094"/>
                  <a:pt x="22447" y="61646"/>
                  <a:pt x="20263" y="60579"/>
                </a:cubicBezTo>
                <a:cubicBezTo>
                  <a:pt x="18066" y="59499"/>
                  <a:pt x="15703" y="58966"/>
                  <a:pt x="13163" y="58966"/>
                </a:cubicBezTo>
                <a:lnTo>
                  <a:pt x="0" y="58966"/>
                </a:lnTo>
                <a:lnTo>
                  <a:pt x="0" y="47790"/>
                </a:lnTo>
                <a:lnTo>
                  <a:pt x="8477" y="47790"/>
                </a:lnTo>
                <a:cubicBezTo>
                  <a:pt x="10941" y="47790"/>
                  <a:pt x="13202" y="47295"/>
                  <a:pt x="15284" y="46292"/>
                </a:cubicBezTo>
                <a:cubicBezTo>
                  <a:pt x="17367" y="45288"/>
                  <a:pt x="19209" y="43904"/>
                  <a:pt x="20771" y="42215"/>
                </a:cubicBezTo>
                <a:cubicBezTo>
                  <a:pt x="22333" y="40513"/>
                  <a:pt x="23526" y="38532"/>
                  <a:pt x="24390" y="36284"/>
                </a:cubicBezTo>
                <a:cubicBezTo>
                  <a:pt x="25241" y="34061"/>
                  <a:pt x="25673" y="31750"/>
                  <a:pt x="25673" y="29375"/>
                </a:cubicBezTo>
                <a:cubicBezTo>
                  <a:pt x="25673" y="26912"/>
                  <a:pt x="25241" y="24600"/>
                  <a:pt x="24390" y="22403"/>
                </a:cubicBezTo>
                <a:cubicBezTo>
                  <a:pt x="23526" y="20206"/>
                  <a:pt x="22307" y="18301"/>
                  <a:pt x="20707" y="16713"/>
                </a:cubicBezTo>
                <a:cubicBezTo>
                  <a:pt x="19107" y="15100"/>
                  <a:pt x="17202" y="13831"/>
                  <a:pt x="14954" y="12903"/>
                </a:cubicBezTo>
                <a:cubicBezTo>
                  <a:pt x="12731" y="11976"/>
                  <a:pt x="10268" y="11506"/>
                  <a:pt x="7601" y="11506"/>
                </a:cubicBezTo>
                <a:lnTo>
                  <a:pt x="0" y="115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38" name="Shape 44"/>
          <xdr:cNvSpPr/>
        </xdr:nvSpPr>
        <xdr:spPr>
          <a:xfrm>
            <a:off x="1901176" y="1593090"/>
            <a:ext cx="93993" cy="109969"/>
          </a:xfrm>
          <a:custGeom>
            <a:avLst/>
            <a:gdLst/>
            <a:ahLst/>
            <a:cxnLst/>
            <a:rect l="0" t="0" r="0" b="0"/>
            <a:pathLst>
              <a:path w="93993" h="109969">
                <a:moveTo>
                  <a:pt x="83172" y="0"/>
                </a:moveTo>
                <a:lnTo>
                  <a:pt x="90868" y="0"/>
                </a:lnTo>
                <a:cubicBezTo>
                  <a:pt x="91922" y="0"/>
                  <a:pt x="92697" y="343"/>
                  <a:pt x="93218" y="1079"/>
                </a:cubicBezTo>
                <a:cubicBezTo>
                  <a:pt x="93738" y="1778"/>
                  <a:pt x="93993" y="2641"/>
                  <a:pt x="93993" y="3683"/>
                </a:cubicBezTo>
                <a:lnTo>
                  <a:pt x="93993" y="106286"/>
                </a:lnTo>
                <a:cubicBezTo>
                  <a:pt x="93993" y="108674"/>
                  <a:pt x="92811" y="109855"/>
                  <a:pt x="90437" y="109855"/>
                </a:cubicBezTo>
                <a:lnTo>
                  <a:pt x="84734" y="109855"/>
                </a:lnTo>
                <a:cubicBezTo>
                  <a:pt x="82271" y="109855"/>
                  <a:pt x="81051" y="108674"/>
                  <a:pt x="81051" y="106286"/>
                </a:cubicBezTo>
                <a:lnTo>
                  <a:pt x="81051" y="20777"/>
                </a:lnTo>
                <a:lnTo>
                  <a:pt x="13513" y="108293"/>
                </a:lnTo>
                <a:cubicBezTo>
                  <a:pt x="12535" y="109410"/>
                  <a:pt x="11417" y="109969"/>
                  <a:pt x="10173" y="109969"/>
                </a:cubicBezTo>
                <a:lnTo>
                  <a:pt x="3683" y="109969"/>
                </a:lnTo>
                <a:cubicBezTo>
                  <a:pt x="1308" y="109969"/>
                  <a:pt x="76" y="108915"/>
                  <a:pt x="0" y="106845"/>
                </a:cubicBezTo>
                <a:lnTo>
                  <a:pt x="0" y="3810"/>
                </a:lnTo>
                <a:cubicBezTo>
                  <a:pt x="0" y="2616"/>
                  <a:pt x="343" y="1714"/>
                  <a:pt x="1067" y="1130"/>
                </a:cubicBezTo>
                <a:cubicBezTo>
                  <a:pt x="1778" y="521"/>
                  <a:pt x="2680" y="241"/>
                  <a:pt x="3797" y="241"/>
                </a:cubicBezTo>
                <a:lnTo>
                  <a:pt x="9601" y="241"/>
                </a:lnTo>
                <a:cubicBezTo>
                  <a:pt x="11760" y="241"/>
                  <a:pt x="12941" y="1321"/>
                  <a:pt x="13170" y="3467"/>
                </a:cubicBezTo>
                <a:lnTo>
                  <a:pt x="13170" y="86855"/>
                </a:lnTo>
                <a:lnTo>
                  <a:pt x="80048" y="1689"/>
                </a:lnTo>
                <a:cubicBezTo>
                  <a:pt x="80861" y="558"/>
                  <a:pt x="81902" y="0"/>
                  <a:pt x="831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39" name="Shape 45"/>
          <xdr:cNvSpPr/>
        </xdr:nvSpPr>
        <xdr:spPr>
          <a:xfrm>
            <a:off x="2029222" y="1590976"/>
            <a:ext cx="96533" cy="114414"/>
          </a:xfrm>
          <a:custGeom>
            <a:avLst/>
            <a:gdLst/>
            <a:ahLst/>
            <a:cxnLst/>
            <a:rect l="0" t="0" r="0" b="0"/>
            <a:pathLst>
              <a:path w="96533" h="114414">
                <a:moveTo>
                  <a:pt x="55029" y="0"/>
                </a:moveTo>
                <a:cubicBezTo>
                  <a:pt x="62256" y="0"/>
                  <a:pt x="68949" y="1257"/>
                  <a:pt x="75121" y="3734"/>
                </a:cubicBezTo>
                <a:cubicBezTo>
                  <a:pt x="81306" y="6223"/>
                  <a:pt x="86919" y="9703"/>
                  <a:pt x="91999" y="14186"/>
                </a:cubicBezTo>
                <a:cubicBezTo>
                  <a:pt x="92812" y="14770"/>
                  <a:pt x="93587" y="15481"/>
                  <a:pt x="94323" y="16358"/>
                </a:cubicBezTo>
                <a:cubicBezTo>
                  <a:pt x="95072" y="17209"/>
                  <a:pt x="95453" y="18085"/>
                  <a:pt x="95453" y="18986"/>
                </a:cubicBezTo>
                <a:cubicBezTo>
                  <a:pt x="95453" y="19876"/>
                  <a:pt x="95123" y="20688"/>
                  <a:pt x="94450" y="21438"/>
                </a:cubicBezTo>
                <a:lnTo>
                  <a:pt x="92101" y="24448"/>
                </a:lnTo>
                <a:cubicBezTo>
                  <a:pt x="91440" y="25273"/>
                  <a:pt x="90856" y="25870"/>
                  <a:pt x="90386" y="26289"/>
                </a:cubicBezTo>
                <a:cubicBezTo>
                  <a:pt x="89891" y="26683"/>
                  <a:pt x="89357" y="26899"/>
                  <a:pt x="88760" y="26899"/>
                </a:cubicBezTo>
                <a:cubicBezTo>
                  <a:pt x="87795" y="26899"/>
                  <a:pt x="86754" y="26340"/>
                  <a:pt x="85623" y="25222"/>
                </a:cubicBezTo>
                <a:cubicBezTo>
                  <a:pt x="81598" y="21273"/>
                  <a:pt x="77064" y="18174"/>
                  <a:pt x="71946" y="15913"/>
                </a:cubicBezTo>
                <a:cubicBezTo>
                  <a:pt x="66853" y="13653"/>
                  <a:pt x="61290" y="12497"/>
                  <a:pt x="55258" y="12497"/>
                </a:cubicBezTo>
                <a:cubicBezTo>
                  <a:pt x="49086" y="12497"/>
                  <a:pt x="43396" y="13665"/>
                  <a:pt x="38240" y="16027"/>
                </a:cubicBezTo>
                <a:cubicBezTo>
                  <a:pt x="33058" y="18364"/>
                  <a:pt x="28588" y="21552"/>
                  <a:pt x="24854" y="25616"/>
                </a:cubicBezTo>
                <a:cubicBezTo>
                  <a:pt x="21082" y="29680"/>
                  <a:pt x="18136" y="34417"/>
                  <a:pt x="16015" y="39840"/>
                </a:cubicBezTo>
                <a:cubicBezTo>
                  <a:pt x="13907" y="45288"/>
                  <a:pt x="12840" y="51041"/>
                  <a:pt x="12840" y="57163"/>
                </a:cubicBezTo>
                <a:cubicBezTo>
                  <a:pt x="12840" y="63348"/>
                  <a:pt x="13907" y="69139"/>
                  <a:pt x="16015" y="74524"/>
                </a:cubicBezTo>
                <a:cubicBezTo>
                  <a:pt x="18136" y="79921"/>
                  <a:pt x="21082" y="84658"/>
                  <a:pt x="24854" y="88760"/>
                </a:cubicBezTo>
                <a:cubicBezTo>
                  <a:pt x="28588" y="92837"/>
                  <a:pt x="33058" y="96063"/>
                  <a:pt x="38240" y="98425"/>
                </a:cubicBezTo>
                <a:cubicBezTo>
                  <a:pt x="43396" y="100749"/>
                  <a:pt x="49086" y="101917"/>
                  <a:pt x="55258" y="101917"/>
                </a:cubicBezTo>
                <a:cubicBezTo>
                  <a:pt x="58230" y="101917"/>
                  <a:pt x="61163" y="101575"/>
                  <a:pt x="64008" y="100864"/>
                </a:cubicBezTo>
                <a:cubicBezTo>
                  <a:pt x="66891" y="100165"/>
                  <a:pt x="69672" y="99162"/>
                  <a:pt x="72352" y="97904"/>
                </a:cubicBezTo>
                <a:cubicBezTo>
                  <a:pt x="75032" y="96647"/>
                  <a:pt x="77559" y="95199"/>
                  <a:pt x="79934" y="93561"/>
                </a:cubicBezTo>
                <a:cubicBezTo>
                  <a:pt x="82322" y="91910"/>
                  <a:pt x="84506" y="90132"/>
                  <a:pt x="86513" y="88202"/>
                </a:cubicBezTo>
                <a:cubicBezTo>
                  <a:pt x="87706" y="87147"/>
                  <a:pt x="88798" y="86640"/>
                  <a:pt x="89764" y="86640"/>
                </a:cubicBezTo>
                <a:cubicBezTo>
                  <a:pt x="90208" y="86640"/>
                  <a:pt x="90691" y="86754"/>
                  <a:pt x="91199" y="86957"/>
                </a:cubicBezTo>
                <a:cubicBezTo>
                  <a:pt x="91720" y="87198"/>
                  <a:pt x="92215" y="87592"/>
                  <a:pt x="92659" y="88202"/>
                </a:cubicBezTo>
                <a:lnTo>
                  <a:pt x="95568" y="91999"/>
                </a:lnTo>
                <a:cubicBezTo>
                  <a:pt x="96165" y="92812"/>
                  <a:pt x="96457" y="93523"/>
                  <a:pt x="96457" y="94107"/>
                </a:cubicBezTo>
                <a:cubicBezTo>
                  <a:pt x="96533" y="94717"/>
                  <a:pt x="96304" y="95301"/>
                  <a:pt x="95784" y="95936"/>
                </a:cubicBezTo>
                <a:cubicBezTo>
                  <a:pt x="95263" y="96596"/>
                  <a:pt x="94476" y="97422"/>
                  <a:pt x="93447" y="98463"/>
                </a:cubicBezTo>
                <a:cubicBezTo>
                  <a:pt x="88227" y="103378"/>
                  <a:pt x="82448" y="107264"/>
                  <a:pt x="76086" y="110134"/>
                </a:cubicBezTo>
                <a:cubicBezTo>
                  <a:pt x="69723" y="113005"/>
                  <a:pt x="62700" y="114414"/>
                  <a:pt x="55029" y="114414"/>
                </a:cubicBezTo>
                <a:cubicBezTo>
                  <a:pt x="47079" y="114414"/>
                  <a:pt x="39738" y="112928"/>
                  <a:pt x="33046" y="109969"/>
                </a:cubicBezTo>
                <a:cubicBezTo>
                  <a:pt x="26353" y="106985"/>
                  <a:pt x="20536" y="102896"/>
                  <a:pt x="15621" y="97689"/>
                </a:cubicBezTo>
                <a:cubicBezTo>
                  <a:pt x="10706" y="92469"/>
                  <a:pt x="6884" y="86398"/>
                  <a:pt x="4140" y="79489"/>
                </a:cubicBezTo>
                <a:cubicBezTo>
                  <a:pt x="1372" y="72555"/>
                  <a:pt x="0" y="65126"/>
                  <a:pt x="0" y="57163"/>
                </a:cubicBezTo>
                <a:cubicBezTo>
                  <a:pt x="0" y="49263"/>
                  <a:pt x="1372" y="41859"/>
                  <a:pt x="4140" y="34887"/>
                </a:cubicBezTo>
                <a:cubicBezTo>
                  <a:pt x="6884" y="27927"/>
                  <a:pt x="10706" y="21857"/>
                  <a:pt x="15621" y="16675"/>
                </a:cubicBezTo>
                <a:cubicBezTo>
                  <a:pt x="20536" y="11519"/>
                  <a:pt x="26353" y="7442"/>
                  <a:pt x="33046" y="4471"/>
                </a:cubicBezTo>
                <a:cubicBezTo>
                  <a:pt x="39738" y="1486"/>
                  <a:pt x="47079" y="0"/>
                  <a:pt x="550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40" name="Shape 46"/>
          <xdr:cNvSpPr/>
        </xdr:nvSpPr>
        <xdr:spPr>
          <a:xfrm>
            <a:off x="2162949" y="1537050"/>
            <a:ext cx="54604" cy="165900"/>
          </a:xfrm>
          <a:custGeom>
            <a:avLst/>
            <a:gdLst/>
            <a:ahLst/>
            <a:cxnLst/>
            <a:rect l="0" t="0" r="0" b="0"/>
            <a:pathLst>
              <a:path w="54604" h="165900">
                <a:moveTo>
                  <a:pt x="3683" y="0"/>
                </a:moveTo>
                <a:lnTo>
                  <a:pt x="54604" y="0"/>
                </a:lnTo>
                <a:lnTo>
                  <a:pt x="54604" y="12738"/>
                </a:lnTo>
                <a:lnTo>
                  <a:pt x="12853" y="12738"/>
                </a:lnTo>
                <a:lnTo>
                  <a:pt x="12853" y="90322"/>
                </a:lnTo>
                <a:lnTo>
                  <a:pt x="54604" y="90322"/>
                </a:lnTo>
                <a:lnTo>
                  <a:pt x="54604" y="103035"/>
                </a:lnTo>
                <a:lnTo>
                  <a:pt x="12853" y="103035"/>
                </a:lnTo>
                <a:lnTo>
                  <a:pt x="12853" y="161887"/>
                </a:lnTo>
                <a:cubicBezTo>
                  <a:pt x="12853" y="164579"/>
                  <a:pt x="11468" y="165900"/>
                  <a:pt x="8725" y="165900"/>
                </a:cubicBezTo>
                <a:lnTo>
                  <a:pt x="4026" y="165900"/>
                </a:lnTo>
                <a:cubicBezTo>
                  <a:pt x="1359" y="165900"/>
                  <a:pt x="0" y="164579"/>
                  <a:pt x="0" y="161887"/>
                </a:cubicBezTo>
                <a:lnTo>
                  <a:pt x="0" y="4254"/>
                </a:lnTo>
                <a:cubicBezTo>
                  <a:pt x="0" y="2006"/>
                  <a:pt x="1003" y="711"/>
                  <a:pt x="3023" y="343"/>
                </a:cubicBezTo>
                <a:lnTo>
                  <a:pt x="36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41" name="Shape 47"/>
          <xdr:cNvSpPr/>
        </xdr:nvSpPr>
        <xdr:spPr>
          <a:xfrm>
            <a:off x="2217553" y="1537050"/>
            <a:ext cx="54706" cy="103035"/>
          </a:xfrm>
          <a:custGeom>
            <a:avLst/>
            <a:gdLst/>
            <a:ahLst/>
            <a:cxnLst/>
            <a:rect l="0" t="0" r="0" b="0"/>
            <a:pathLst>
              <a:path w="54706" h="103035">
                <a:moveTo>
                  <a:pt x="0" y="0"/>
                </a:moveTo>
                <a:lnTo>
                  <a:pt x="3118" y="0"/>
                </a:lnTo>
                <a:cubicBezTo>
                  <a:pt x="10332" y="0"/>
                  <a:pt x="17101" y="1372"/>
                  <a:pt x="23387" y="4128"/>
                </a:cubicBezTo>
                <a:cubicBezTo>
                  <a:pt x="29674" y="6883"/>
                  <a:pt x="35122" y="10617"/>
                  <a:pt x="39745" y="15303"/>
                </a:cubicBezTo>
                <a:cubicBezTo>
                  <a:pt x="44355" y="19990"/>
                  <a:pt x="48000" y="25464"/>
                  <a:pt x="50679" y="31712"/>
                </a:cubicBezTo>
                <a:cubicBezTo>
                  <a:pt x="53359" y="37960"/>
                  <a:pt x="54706" y="44602"/>
                  <a:pt x="54706" y="51676"/>
                </a:cubicBezTo>
                <a:cubicBezTo>
                  <a:pt x="54706" y="58687"/>
                  <a:pt x="53385" y="65278"/>
                  <a:pt x="50730" y="71526"/>
                </a:cubicBezTo>
                <a:cubicBezTo>
                  <a:pt x="48089" y="77724"/>
                  <a:pt x="44457" y="83185"/>
                  <a:pt x="39859" y="87871"/>
                </a:cubicBezTo>
                <a:cubicBezTo>
                  <a:pt x="35224" y="92570"/>
                  <a:pt x="29801" y="96253"/>
                  <a:pt x="23552" y="98984"/>
                </a:cubicBezTo>
                <a:cubicBezTo>
                  <a:pt x="17291" y="101689"/>
                  <a:pt x="10598" y="103035"/>
                  <a:pt x="3448" y="103035"/>
                </a:cubicBezTo>
                <a:lnTo>
                  <a:pt x="0" y="103035"/>
                </a:lnTo>
                <a:lnTo>
                  <a:pt x="0" y="90322"/>
                </a:lnTo>
                <a:lnTo>
                  <a:pt x="3118" y="90322"/>
                </a:lnTo>
                <a:cubicBezTo>
                  <a:pt x="8490" y="90322"/>
                  <a:pt x="13494" y="89294"/>
                  <a:pt x="18193" y="87249"/>
                </a:cubicBezTo>
                <a:cubicBezTo>
                  <a:pt x="22879" y="85217"/>
                  <a:pt x="26969" y="82436"/>
                  <a:pt x="30461" y="78943"/>
                </a:cubicBezTo>
                <a:cubicBezTo>
                  <a:pt x="33979" y="75438"/>
                  <a:pt x="36722" y="71349"/>
                  <a:pt x="38729" y="66662"/>
                </a:cubicBezTo>
                <a:cubicBezTo>
                  <a:pt x="40736" y="61976"/>
                  <a:pt x="41751" y="56934"/>
                  <a:pt x="41751" y="51588"/>
                </a:cubicBezTo>
                <a:cubicBezTo>
                  <a:pt x="41751" y="46291"/>
                  <a:pt x="40736" y="41301"/>
                  <a:pt x="38729" y="36563"/>
                </a:cubicBezTo>
                <a:cubicBezTo>
                  <a:pt x="36722" y="31839"/>
                  <a:pt x="33992" y="27711"/>
                  <a:pt x="30537" y="24168"/>
                </a:cubicBezTo>
                <a:cubicBezTo>
                  <a:pt x="27070" y="20650"/>
                  <a:pt x="22994" y="17843"/>
                  <a:pt x="18307" y="15799"/>
                </a:cubicBezTo>
                <a:cubicBezTo>
                  <a:pt x="13621" y="13767"/>
                  <a:pt x="8554" y="12738"/>
                  <a:pt x="3118" y="12738"/>
                </a:cubicBezTo>
                <a:lnTo>
                  <a:pt x="0" y="127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42" name="Shape 48"/>
          <xdr:cNvSpPr/>
        </xdr:nvSpPr>
        <xdr:spPr>
          <a:xfrm>
            <a:off x="2306744" y="1591380"/>
            <a:ext cx="52311" cy="113721"/>
          </a:xfrm>
          <a:custGeom>
            <a:avLst/>
            <a:gdLst/>
            <a:ahLst/>
            <a:cxnLst/>
            <a:rect l="0" t="0" r="0" b="0"/>
            <a:pathLst>
              <a:path w="52311" h="113721">
                <a:moveTo>
                  <a:pt x="52311" y="0"/>
                </a:moveTo>
                <a:lnTo>
                  <a:pt x="52311" y="12551"/>
                </a:lnTo>
                <a:lnTo>
                  <a:pt x="38570" y="15449"/>
                </a:lnTo>
                <a:cubicBezTo>
                  <a:pt x="34214" y="17392"/>
                  <a:pt x="30340" y="20059"/>
                  <a:pt x="26898" y="23437"/>
                </a:cubicBezTo>
                <a:cubicBezTo>
                  <a:pt x="23495" y="26828"/>
                  <a:pt x="20599" y="30778"/>
                  <a:pt x="18262" y="35388"/>
                </a:cubicBezTo>
                <a:cubicBezTo>
                  <a:pt x="15913" y="39960"/>
                  <a:pt x="14300" y="44887"/>
                  <a:pt x="13398" y="50183"/>
                </a:cubicBezTo>
                <a:lnTo>
                  <a:pt x="52311" y="50183"/>
                </a:lnTo>
                <a:lnTo>
                  <a:pt x="52311" y="61651"/>
                </a:lnTo>
                <a:lnTo>
                  <a:pt x="12954" y="61651"/>
                </a:lnTo>
                <a:cubicBezTo>
                  <a:pt x="13246" y="67265"/>
                  <a:pt x="14541" y="72446"/>
                  <a:pt x="16802" y="77247"/>
                </a:cubicBezTo>
                <a:cubicBezTo>
                  <a:pt x="19075" y="82035"/>
                  <a:pt x="22022" y="86239"/>
                  <a:pt x="25679" y="89795"/>
                </a:cubicBezTo>
                <a:cubicBezTo>
                  <a:pt x="29324" y="93363"/>
                  <a:pt x="33528" y="96195"/>
                  <a:pt x="38290" y="98291"/>
                </a:cubicBezTo>
                <a:lnTo>
                  <a:pt x="52311" y="101372"/>
                </a:lnTo>
                <a:lnTo>
                  <a:pt x="52311" y="113721"/>
                </a:lnTo>
                <a:lnTo>
                  <a:pt x="32651" y="109238"/>
                </a:lnTo>
                <a:cubicBezTo>
                  <a:pt x="26149" y="106177"/>
                  <a:pt x="20460" y="102075"/>
                  <a:pt x="15634" y="96932"/>
                </a:cubicBezTo>
                <a:cubicBezTo>
                  <a:pt x="10807" y="91801"/>
                  <a:pt x="6985" y="85832"/>
                  <a:pt x="4191" y="79012"/>
                </a:cubicBezTo>
                <a:cubicBezTo>
                  <a:pt x="1397" y="72205"/>
                  <a:pt x="0" y="64902"/>
                  <a:pt x="0" y="57092"/>
                </a:cubicBezTo>
                <a:cubicBezTo>
                  <a:pt x="0" y="49205"/>
                  <a:pt x="1371" y="41789"/>
                  <a:pt x="4127" y="34829"/>
                </a:cubicBezTo>
                <a:cubicBezTo>
                  <a:pt x="6883" y="27844"/>
                  <a:pt x="10668" y="21799"/>
                  <a:pt x="15468" y="16617"/>
                </a:cubicBezTo>
                <a:cubicBezTo>
                  <a:pt x="20269" y="11448"/>
                  <a:pt x="25844" y="7371"/>
                  <a:pt x="32207" y="4400"/>
                </a:cubicBezTo>
                <a:lnTo>
                  <a:pt x="523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43" name="Shape 49"/>
          <xdr:cNvSpPr/>
        </xdr:nvSpPr>
        <xdr:spPr>
          <a:xfrm>
            <a:off x="2359055" y="1677745"/>
            <a:ext cx="43345" cy="27648"/>
          </a:xfrm>
          <a:custGeom>
            <a:avLst/>
            <a:gdLst/>
            <a:ahLst/>
            <a:cxnLst/>
            <a:rect l="0" t="0" r="0" b="0"/>
            <a:pathLst>
              <a:path w="43345" h="27648">
                <a:moveTo>
                  <a:pt x="36944" y="26"/>
                </a:moveTo>
                <a:cubicBezTo>
                  <a:pt x="38087" y="64"/>
                  <a:pt x="39078" y="635"/>
                  <a:pt x="39903" y="1753"/>
                </a:cubicBezTo>
                <a:lnTo>
                  <a:pt x="41682" y="4115"/>
                </a:lnTo>
                <a:cubicBezTo>
                  <a:pt x="42723" y="5512"/>
                  <a:pt x="43269" y="6845"/>
                  <a:pt x="43307" y="8077"/>
                </a:cubicBezTo>
                <a:cubicBezTo>
                  <a:pt x="43345" y="9297"/>
                  <a:pt x="42431" y="10554"/>
                  <a:pt x="40564" y="11811"/>
                </a:cubicBezTo>
                <a:cubicBezTo>
                  <a:pt x="35433" y="16713"/>
                  <a:pt x="29540" y="20587"/>
                  <a:pt x="22885" y="23406"/>
                </a:cubicBezTo>
                <a:cubicBezTo>
                  <a:pt x="16218" y="26251"/>
                  <a:pt x="9055" y="27648"/>
                  <a:pt x="1384" y="27648"/>
                </a:cubicBezTo>
                <a:lnTo>
                  <a:pt x="1282" y="27648"/>
                </a:lnTo>
                <a:lnTo>
                  <a:pt x="0" y="27356"/>
                </a:lnTo>
                <a:lnTo>
                  <a:pt x="0" y="15006"/>
                </a:lnTo>
                <a:lnTo>
                  <a:pt x="1181" y="15266"/>
                </a:lnTo>
                <a:lnTo>
                  <a:pt x="1499" y="15266"/>
                </a:lnTo>
                <a:cubicBezTo>
                  <a:pt x="7823" y="15266"/>
                  <a:pt x="13754" y="14034"/>
                  <a:pt x="19317" y="11532"/>
                </a:cubicBezTo>
                <a:cubicBezTo>
                  <a:pt x="24854" y="9030"/>
                  <a:pt x="29680" y="5702"/>
                  <a:pt x="33769" y="1550"/>
                </a:cubicBezTo>
                <a:cubicBezTo>
                  <a:pt x="34747" y="495"/>
                  <a:pt x="35789" y="0"/>
                  <a:pt x="36944" y="2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44" name="Shape 50"/>
          <xdr:cNvSpPr/>
        </xdr:nvSpPr>
        <xdr:spPr>
          <a:xfrm>
            <a:off x="2359055" y="1591296"/>
            <a:ext cx="51626" cy="61735"/>
          </a:xfrm>
          <a:custGeom>
            <a:avLst/>
            <a:gdLst/>
            <a:ahLst/>
            <a:cxnLst/>
            <a:rect l="0" t="0" r="0" b="0"/>
            <a:pathLst>
              <a:path w="51626" h="61735">
                <a:moveTo>
                  <a:pt x="381" y="0"/>
                </a:moveTo>
                <a:cubicBezTo>
                  <a:pt x="7303" y="0"/>
                  <a:pt x="13881" y="1473"/>
                  <a:pt x="20091" y="4369"/>
                </a:cubicBezTo>
                <a:cubicBezTo>
                  <a:pt x="26301" y="7251"/>
                  <a:pt x="31763" y="11201"/>
                  <a:pt x="36436" y="16142"/>
                </a:cubicBezTo>
                <a:cubicBezTo>
                  <a:pt x="41123" y="21094"/>
                  <a:pt x="44831" y="26924"/>
                  <a:pt x="47561" y="33617"/>
                </a:cubicBezTo>
                <a:cubicBezTo>
                  <a:pt x="50267" y="40322"/>
                  <a:pt x="51626" y="47460"/>
                  <a:pt x="51626" y="55054"/>
                </a:cubicBezTo>
                <a:cubicBezTo>
                  <a:pt x="51626" y="57810"/>
                  <a:pt x="50787" y="59614"/>
                  <a:pt x="49098" y="60465"/>
                </a:cubicBezTo>
                <a:cubicBezTo>
                  <a:pt x="47447" y="61328"/>
                  <a:pt x="45339" y="61735"/>
                  <a:pt x="42799" y="61735"/>
                </a:cubicBezTo>
                <a:lnTo>
                  <a:pt x="0" y="61735"/>
                </a:lnTo>
                <a:lnTo>
                  <a:pt x="0" y="50266"/>
                </a:lnTo>
                <a:lnTo>
                  <a:pt x="38913" y="50266"/>
                </a:lnTo>
                <a:cubicBezTo>
                  <a:pt x="38240" y="45034"/>
                  <a:pt x="36728" y="40157"/>
                  <a:pt x="34366" y="35573"/>
                </a:cubicBezTo>
                <a:cubicBezTo>
                  <a:pt x="32042" y="30988"/>
                  <a:pt x="29134" y="27000"/>
                  <a:pt x="25679" y="23571"/>
                </a:cubicBezTo>
                <a:cubicBezTo>
                  <a:pt x="22212" y="20142"/>
                  <a:pt x="18275" y="17475"/>
                  <a:pt x="13843" y="15532"/>
                </a:cubicBezTo>
                <a:cubicBezTo>
                  <a:pt x="9411" y="13601"/>
                  <a:pt x="4813" y="12624"/>
                  <a:pt x="51" y="12624"/>
                </a:cubicBezTo>
                <a:lnTo>
                  <a:pt x="0" y="12635"/>
                </a:lnTo>
                <a:lnTo>
                  <a:pt x="0" y="83"/>
                </a:lnTo>
                <a:lnTo>
                  <a:pt x="3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45" name="Shape 51"/>
          <xdr:cNvSpPr/>
        </xdr:nvSpPr>
        <xdr:spPr>
          <a:xfrm>
            <a:off x="2446391" y="1593431"/>
            <a:ext cx="80835" cy="109639"/>
          </a:xfrm>
          <a:custGeom>
            <a:avLst/>
            <a:gdLst/>
            <a:ahLst/>
            <a:cxnLst/>
            <a:rect l="0" t="0" r="0" b="0"/>
            <a:pathLst>
              <a:path w="80835" h="109639">
                <a:moveTo>
                  <a:pt x="3594" y="0"/>
                </a:moveTo>
                <a:lnTo>
                  <a:pt x="77165" y="0"/>
                </a:lnTo>
                <a:cubicBezTo>
                  <a:pt x="78270" y="0"/>
                  <a:pt x="79172" y="318"/>
                  <a:pt x="79832" y="953"/>
                </a:cubicBezTo>
                <a:cubicBezTo>
                  <a:pt x="80505" y="1575"/>
                  <a:pt x="80835" y="2464"/>
                  <a:pt x="80835" y="3582"/>
                </a:cubicBezTo>
                <a:lnTo>
                  <a:pt x="80835" y="9373"/>
                </a:lnTo>
                <a:cubicBezTo>
                  <a:pt x="80835" y="10566"/>
                  <a:pt x="80480" y="11468"/>
                  <a:pt x="79794" y="12129"/>
                </a:cubicBezTo>
                <a:cubicBezTo>
                  <a:pt x="79070" y="12764"/>
                  <a:pt x="78206" y="13056"/>
                  <a:pt x="77165" y="13056"/>
                </a:cubicBezTo>
                <a:lnTo>
                  <a:pt x="12852" y="13056"/>
                </a:lnTo>
                <a:lnTo>
                  <a:pt x="12852" y="106159"/>
                </a:lnTo>
                <a:cubicBezTo>
                  <a:pt x="12852" y="108471"/>
                  <a:pt x="11697" y="109639"/>
                  <a:pt x="9398" y="109639"/>
                </a:cubicBezTo>
                <a:lnTo>
                  <a:pt x="3683" y="109639"/>
                </a:lnTo>
                <a:cubicBezTo>
                  <a:pt x="1244" y="109639"/>
                  <a:pt x="0" y="108471"/>
                  <a:pt x="0" y="106159"/>
                </a:cubicBezTo>
                <a:lnTo>
                  <a:pt x="0" y="3582"/>
                </a:lnTo>
                <a:cubicBezTo>
                  <a:pt x="0" y="2464"/>
                  <a:pt x="343" y="1575"/>
                  <a:pt x="1016" y="953"/>
                </a:cubicBezTo>
                <a:cubicBezTo>
                  <a:pt x="1676" y="318"/>
                  <a:pt x="2553" y="0"/>
                  <a:pt x="35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46" name="Shape 52"/>
          <xdr:cNvSpPr/>
        </xdr:nvSpPr>
        <xdr:spPr>
          <a:xfrm>
            <a:off x="2561402" y="1593090"/>
            <a:ext cx="93993" cy="109969"/>
          </a:xfrm>
          <a:custGeom>
            <a:avLst/>
            <a:gdLst/>
            <a:ahLst/>
            <a:cxnLst/>
            <a:rect l="0" t="0" r="0" b="0"/>
            <a:pathLst>
              <a:path w="93993" h="109969">
                <a:moveTo>
                  <a:pt x="83172" y="0"/>
                </a:moveTo>
                <a:lnTo>
                  <a:pt x="90856" y="0"/>
                </a:lnTo>
                <a:cubicBezTo>
                  <a:pt x="91922" y="0"/>
                  <a:pt x="92697" y="343"/>
                  <a:pt x="93218" y="1079"/>
                </a:cubicBezTo>
                <a:cubicBezTo>
                  <a:pt x="93738" y="1778"/>
                  <a:pt x="93993" y="2641"/>
                  <a:pt x="93993" y="3683"/>
                </a:cubicBezTo>
                <a:lnTo>
                  <a:pt x="93993" y="106286"/>
                </a:lnTo>
                <a:cubicBezTo>
                  <a:pt x="93993" y="108674"/>
                  <a:pt x="92811" y="109855"/>
                  <a:pt x="90424" y="109855"/>
                </a:cubicBezTo>
                <a:lnTo>
                  <a:pt x="84734" y="109855"/>
                </a:lnTo>
                <a:cubicBezTo>
                  <a:pt x="82270" y="109855"/>
                  <a:pt x="81038" y="108674"/>
                  <a:pt x="81038" y="106286"/>
                </a:cubicBezTo>
                <a:lnTo>
                  <a:pt x="81038" y="20777"/>
                </a:lnTo>
                <a:lnTo>
                  <a:pt x="13500" y="108293"/>
                </a:lnTo>
                <a:cubicBezTo>
                  <a:pt x="12535" y="109410"/>
                  <a:pt x="11405" y="109969"/>
                  <a:pt x="10160" y="109969"/>
                </a:cubicBezTo>
                <a:lnTo>
                  <a:pt x="3683" y="109969"/>
                </a:lnTo>
                <a:cubicBezTo>
                  <a:pt x="1295" y="109969"/>
                  <a:pt x="76" y="108915"/>
                  <a:pt x="0" y="106845"/>
                </a:cubicBezTo>
                <a:lnTo>
                  <a:pt x="0" y="3810"/>
                </a:lnTo>
                <a:cubicBezTo>
                  <a:pt x="0" y="2616"/>
                  <a:pt x="343" y="1714"/>
                  <a:pt x="1054" y="1130"/>
                </a:cubicBezTo>
                <a:cubicBezTo>
                  <a:pt x="1765" y="521"/>
                  <a:pt x="2680" y="241"/>
                  <a:pt x="3797" y="241"/>
                </a:cubicBezTo>
                <a:lnTo>
                  <a:pt x="9601" y="241"/>
                </a:lnTo>
                <a:cubicBezTo>
                  <a:pt x="11760" y="241"/>
                  <a:pt x="12941" y="1321"/>
                  <a:pt x="13170" y="3467"/>
                </a:cubicBezTo>
                <a:lnTo>
                  <a:pt x="13170" y="86855"/>
                </a:lnTo>
                <a:lnTo>
                  <a:pt x="80048" y="1689"/>
                </a:lnTo>
                <a:cubicBezTo>
                  <a:pt x="80861" y="558"/>
                  <a:pt x="81902" y="0"/>
                  <a:pt x="831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47" name="Shape 53"/>
          <xdr:cNvSpPr/>
        </xdr:nvSpPr>
        <xdr:spPr>
          <a:xfrm>
            <a:off x="2686415" y="1591293"/>
            <a:ext cx="55378" cy="114224"/>
          </a:xfrm>
          <a:custGeom>
            <a:avLst/>
            <a:gdLst/>
            <a:ahLst/>
            <a:cxnLst/>
            <a:rect l="0" t="0" r="0" b="0"/>
            <a:pathLst>
              <a:path w="55378" h="114224">
                <a:moveTo>
                  <a:pt x="55144" y="0"/>
                </a:moveTo>
                <a:lnTo>
                  <a:pt x="55378" y="48"/>
                </a:lnTo>
                <a:lnTo>
                  <a:pt x="55378" y="12511"/>
                </a:lnTo>
                <a:lnTo>
                  <a:pt x="55372" y="12510"/>
                </a:lnTo>
                <a:cubicBezTo>
                  <a:pt x="49200" y="12510"/>
                  <a:pt x="43511" y="13703"/>
                  <a:pt x="38303" y="16040"/>
                </a:cubicBezTo>
                <a:cubicBezTo>
                  <a:pt x="33096" y="18390"/>
                  <a:pt x="28588" y="21590"/>
                  <a:pt x="24778" y="25654"/>
                </a:cubicBezTo>
                <a:cubicBezTo>
                  <a:pt x="20981" y="29680"/>
                  <a:pt x="18035" y="34442"/>
                  <a:pt x="15913" y="39891"/>
                </a:cubicBezTo>
                <a:cubicBezTo>
                  <a:pt x="13792" y="45288"/>
                  <a:pt x="12726" y="51079"/>
                  <a:pt x="12726" y="57176"/>
                </a:cubicBezTo>
                <a:cubicBezTo>
                  <a:pt x="12726" y="63284"/>
                  <a:pt x="13792" y="69025"/>
                  <a:pt x="15913" y="74409"/>
                </a:cubicBezTo>
                <a:cubicBezTo>
                  <a:pt x="18035" y="79832"/>
                  <a:pt x="20981" y="84544"/>
                  <a:pt x="24778" y="88608"/>
                </a:cubicBezTo>
                <a:cubicBezTo>
                  <a:pt x="28588" y="92659"/>
                  <a:pt x="33096" y="95860"/>
                  <a:pt x="38303" y="98184"/>
                </a:cubicBezTo>
                <a:cubicBezTo>
                  <a:pt x="43511" y="100546"/>
                  <a:pt x="49200" y="101714"/>
                  <a:pt x="55372" y="101714"/>
                </a:cubicBezTo>
                <a:lnTo>
                  <a:pt x="55378" y="101713"/>
                </a:lnTo>
                <a:lnTo>
                  <a:pt x="55378" y="114177"/>
                </a:lnTo>
                <a:lnTo>
                  <a:pt x="55144" y="114224"/>
                </a:lnTo>
                <a:cubicBezTo>
                  <a:pt x="47333" y="114224"/>
                  <a:pt x="40056" y="112725"/>
                  <a:pt x="33338" y="109766"/>
                </a:cubicBezTo>
                <a:cubicBezTo>
                  <a:pt x="26594" y="106782"/>
                  <a:pt x="20739" y="102693"/>
                  <a:pt x="15799" y="97549"/>
                </a:cubicBezTo>
                <a:cubicBezTo>
                  <a:pt x="10859" y="92354"/>
                  <a:pt x="6972" y="86322"/>
                  <a:pt x="4191" y="79388"/>
                </a:cubicBezTo>
                <a:cubicBezTo>
                  <a:pt x="1397" y="72479"/>
                  <a:pt x="0" y="65062"/>
                  <a:pt x="0" y="57176"/>
                </a:cubicBezTo>
                <a:cubicBezTo>
                  <a:pt x="0" y="49289"/>
                  <a:pt x="1397" y="41872"/>
                  <a:pt x="4191" y="34913"/>
                </a:cubicBezTo>
                <a:cubicBezTo>
                  <a:pt x="6972" y="27927"/>
                  <a:pt x="10833" y="21895"/>
                  <a:pt x="15735" y="16701"/>
                </a:cubicBezTo>
                <a:cubicBezTo>
                  <a:pt x="20651" y="11532"/>
                  <a:pt x="26492" y="7455"/>
                  <a:pt x="33210" y="4496"/>
                </a:cubicBezTo>
                <a:cubicBezTo>
                  <a:pt x="39954" y="1499"/>
                  <a:pt x="47269" y="0"/>
                  <a:pt x="551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48" name="Shape 54"/>
          <xdr:cNvSpPr/>
        </xdr:nvSpPr>
        <xdr:spPr>
          <a:xfrm>
            <a:off x="2741793" y="1591341"/>
            <a:ext cx="55252" cy="114129"/>
          </a:xfrm>
          <a:custGeom>
            <a:avLst/>
            <a:gdLst/>
            <a:ahLst/>
            <a:cxnLst/>
            <a:rect l="0" t="0" r="0" b="0"/>
            <a:pathLst>
              <a:path w="55252" h="114129">
                <a:moveTo>
                  <a:pt x="0" y="0"/>
                </a:moveTo>
                <a:lnTo>
                  <a:pt x="21889" y="4448"/>
                </a:lnTo>
                <a:cubicBezTo>
                  <a:pt x="28646" y="7407"/>
                  <a:pt x="34513" y="11484"/>
                  <a:pt x="39466" y="16653"/>
                </a:cubicBezTo>
                <a:cubicBezTo>
                  <a:pt x="44419" y="21847"/>
                  <a:pt x="48279" y="27880"/>
                  <a:pt x="51074" y="34865"/>
                </a:cubicBezTo>
                <a:cubicBezTo>
                  <a:pt x="53867" y="41825"/>
                  <a:pt x="55252" y="49241"/>
                  <a:pt x="55252" y="57128"/>
                </a:cubicBezTo>
                <a:cubicBezTo>
                  <a:pt x="55252" y="65015"/>
                  <a:pt x="53867" y="72431"/>
                  <a:pt x="51074" y="79340"/>
                </a:cubicBezTo>
                <a:cubicBezTo>
                  <a:pt x="48279" y="86275"/>
                  <a:pt x="44406" y="92307"/>
                  <a:pt x="39402" y="97501"/>
                </a:cubicBezTo>
                <a:cubicBezTo>
                  <a:pt x="34411" y="102645"/>
                  <a:pt x="28544" y="106734"/>
                  <a:pt x="21762" y="109719"/>
                </a:cubicBezTo>
                <a:lnTo>
                  <a:pt x="0" y="114129"/>
                </a:lnTo>
                <a:lnTo>
                  <a:pt x="0" y="101666"/>
                </a:lnTo>
                <a:lnTo>
                  <a:pt x="16974" y="98136"/>
                </a:lnTo>
                <a:cubicBezTo>
                  <a:pt x="22181" y="95812"/>
                  <a:pt x="26677" y="92612"/>
                  <a:pt x="30474" y="88560"/>
                </a:cubicBezTo>
                <a:cubicBezTo>
                  <a:pt x="34272" y="84496"/>
                  <a:pt x="37243" y="79785"/>
                  <a:pt x="39402" y="74362"/>
                </a:cubicBezTo>
                <a:cubicBezTo>
                  <a:pt x="41561" y="68977"/>
                  <a:pt x="42653" y="63236"/>
                  <a:pt x="42653" y="57128"/>
                </a:cubicBezTo>
                <a:cubicBezTo>
                  <a:pt x="42653" y="51032"/>
                  <a:pt x="41561" y="45241"/>
                  <a:pt x="39402" y="39843"/>
                </a:cubicBezTo>
                <a:cubicBezTo>
                  <a:pt x="37243" y="34395"/>
                  <a:pt x="34272" y="29632"/>
                  <a:pt x="30474" y="25607"/>
                </a:cubicBezTo>
                <a:cubicBezTo>
                  <a:pt x="26677" y="21542"/>
                  <a:pt x="22181" y="18342"/>
                  <a:pt x="16974" y="15992"/>
                </a:cubicBezTo>
                <a:lnTo>
                  <a:pt x="0" y="1246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  <xdr:sp macro="" textlink="">
        <xdr:nvSpPr>
          <xdr:cNvPr id="49" name="Shape 55"/>
          <xdr:cNvSpPr/>
        </xdr:nvSpPr>
        <xdr:spPr>
          <a:xfrm>
            <a:off x="2835462" y="1593654"/>
            <a:ext cx="92329" cy="109296"/>
          </a:xfrm>
          <a:custGeom>
            <a:avLst/>
            <a:gdLst/>
            <a:ahLst/>
            <a:cxnLst/>
            <a:rect l="0" t="0" r="0" b="0"/>
            <a:pathLst>
              <a:path w="92329" h="109296">
                <a:moveTo>
                  <a:pt x="3683" y="0"/>
                </a:moveTo>
                <a:lnTo>
                  <a:pt x="9601" y="0"/>
                </a:lnTo>
                <a:cubicBezTo>
                  <a:pt x="10719" y="0"/>
                  <a:pt x="11620" y="330"/>
                  <a:pt x="12281" y="1003"/>
                </a:cubicBezTo>
                <a:cubicBezTo>
                  <a:pt x="12954" y="1689"/>
                  <a:pt x="13284" y="2527"/>
                  <a:pt x="13284" y="3569"/>
                </a:cubicBezTo>
                <a:lnTo>
                  <a:pt x="13284" y="44310"/>
                </a:lnTo>
                <a:lnTo>
                  <a:pt x="79146" y="44310"/>
                </a:lnTo>
                <a:lnTo>
                  <a:pt x="79146" y="3569"/>
                </a:lnTo>
                <a:cubicBezTo>
                  <a:pt x="79146" y="2527"/>
                  <a:pt x="79477" y="1689"/>
                  <a:pt x="80099" y="1003"/>
                </a:cubicBezTo>
                <a:cubicBezTo>
                  <a:pt x="80734" y="330"/>
                  <a:pt x="81635" y="0"/>
                  <a:pt x="82829" y="0"/>
                </a:cubicBezTo>
                <a:lnTo>
                  <a:pt x="88532" y="0"/>
                </a:lnTo>
                <a:cubicBezTo>
                  <a:pt x="89650" y="0"/>
                  <a:pt x="90551" y="330"/>
                  <a:pt x="91262" y="953"/>
                </a:cubicBezTo>
                <a:cubicBezTo>
                  <a:pt x="91973" y="1588"/>
                  <a:pt x="92329" y="2451"/>
                  <a:pt x="92329" y="3569"/>
                </a:cubicBezTo>
                <a:lnTo>
                  <a:pt x="92329" y="105728"/>
                </a:lnTo>
                <a:cubicBezTo>
                  <a:pt x="92329" y="108102"/>
                  <a:pt x="91059" y="109296"/>
                  <a:pt x="88532" y="109296"/>
                </a:cubicBezTo>
                <a:lnTo>
                  <a:pt x="82829" y="109296"/>
                </a:lnTo>
                <a:cubicBezTo>
                  <a:pt x="80378" y="109296"/>
                  <a:pt x="79146" y="108102"/>
                  <a:pt x="79146" y="105728"/>
                </a:cubicBezTo>
                <a:lnTo>
                  <a:pt x="79146" y="57493"/>
                </a:lnTo>
                <a:lnTo>
                  <a:pt x="13284" y="57493"/>
                </a:lnTo>
                <a:lnTo>
                  <a:pt x="13284" y="105728"/>
                </a:lnTo>
                <a:cubicBezTo>
                  <a:pt x="13284" y="108102"/>
                  <a:pt x="12014" y="109296"/>
                  <a:pt x="9487" y="109296"/>
                </a:cubicBezTo>
                <a:lnTo>
                  <a:pt x="3683" y="109296"/>
                </a:lnTo>
                <a:cubicBezTo>
                  <a:pt x="1219" y="109296"/>
                  <a:pt x="0" y="108102"/>
                  <a:pt x="0" y="105728"/>
                </a:cubicBezTo>
                <a:lnTo>
                  <a:pt x="0" y="3569"/>
                </a:lnTo>
                <a:cubicBezTo>
                  <a:pt x="0" y="2527"/>
                  <a:pt x="330" y="1689"/>
                  <a:pt x="1003" y="1003"/>
                </a:cubicBezTo>
                <a:cubicBezTo>
                  <a:pt x="1677" y="330"/>
                  <a:pt x="2565" y="0"/>
                  <a:pt x="36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C405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39"/>
  <sheetViews>
    <sheetView tabSelected="1" zoomScaleNormal="100" workbookViewId="0">
      <pane xSplit="4" ySplit="4" topLeftCell="E5" activePane="bottomRight" state="frozen"/>
      <selection pane="topRight" activeCell="M1" sqref="M1"/>
      <selection pane="bottomLeft" activeCell="A3" sqref="A3"/>
      <selection pane="bottomRight" activeCell="G11" sqref="G11"/>
    </sheetView>
  </sheetViews>
  <sheetFormatPr defaultColWidth="9.140625" defaultRowHeight="12.75" x14ac:dyDescent="0.2"/>
  <cols>
    <col min="1" max="1" width="12.140625" style="9" customWidth="1"/>
    <col min="2" max="2" width="8.140625" style="10" customWidth="1"/>
    <col min="3" max="3" width="8.140625" style="46" customWidth="1"/>
    <col min="4" max="4" width="29.7109375" style="11" customWidth="1"/>
    <col min="5" max="5" width="9" style="11" customWidth="1"/>
    <col min="6" max="6" width="5" style="11" customWidth="1"/>
    <col min="7" max="7" width="9.140625" style="9" customWidth="1"/>
    <col min="8" max="8" width="13" style="8" customWidth="1"/>
    <col min="9" max="9" width="13.85546875" style="1" customWidth="1"/>
    <col min="10" max="22" width="17.140625" style="12"/>
    <col min="23" max="16384" width="9.140625" style="12"/>
  </cols>
  <sheetData>
    <row r="1" spans="1:16" ht="142.5" customHeight="1" x14ac:dyDescent="0.2">
      <c r="E1" s="118"/>
      <c r="F1" s="118"/>
      <c r="G1" s="118"/>
      <c r="H1" s="118"/>
      <c r="I1" s="118"/>
      <c r="L1" s="118"/>
      <c r="M1" s="118"/>
      <c r="N1" s="118"/>
      <c r="O1" s="118"/>
      <c r="P1" s="118"/>
    </row>
    <row r="2" spans="1:16" ht="33" customHeight="1" thickBot="1" x14ac:dyDescent="0.25">
      <c r="A2" s="120"/>
      <c r="B2" s="120"/>
      <c r="C2" s="120"/>
      <c r="D2" s="48"/>
      <c r="E2" s="119" t="s">
        <v>77</v>
      </c>
      <c r="F2" s="119"/>
      <c r="G2" s="119"/>
      <c r="H2" s="119"/>
      <c r="I2" s="119"/>
      <c r="L2" s="118"/>
      <c r="M2" s="118"/>
      <c r="N2" s="118"/>
      <c r="O2" s="118"/>
      <c r="P2" s="118"/>
    </row>
    <row r="3" spans="1:16" ht="13.5" thickBot="1" x14ac:dyDescent="0.25">
      <c r="A3" s="110" t="s">
        <v>76</v>
      </c>
      <c r="B3" s="111"/>
      <c r="C3" s="111"/>
      <c r="D3" s="111"/>
      <c r="E3" s="111"/>
      <c r="F3" s="111"/>
      <c r="G3" s="111"/>
      <c r="H3" s="111"/>
      <c r="I3" s="112"/>
    </row>
    <row r="4" spans="1:16" s="9" customFormat="1" ht="39" thickBot="1" x14ac:dyDescent="0.25">
      <c r="A4" s="3" t="s">
        <v>47</v>
      </c>
      <c r="B4" s="4" t="s">
        <v>48</v>
      </c>
      <c r="C4" s="69" t="s">
        <v>3</v>
      </c>
      <c r="D4" s="4" t="s">
        <v>49</v>
      </c>
      <c r="E4" s="4" t="s">
        <v>50</v>
      </c>
      <c r="F4" s="4" t="s">
        <v>51</v>
      </c>
      <c r="G4" s="5" t="s">
        <v>52</v>
      </c>
      <c r="H4" s="7" t="s">
        <v>53</v>
      </c>
      <c r="I4" s="6" t="s">
        <v>4</v>
      </c>
    </row>
    <row r="5" spans="1:16" ht="13.5" thickBot="1" x14ac:dyDescent="0.25">
      <c r="A5" s="13">
        <v>48</v>
      </c>
      <c r="B5" s="14">
        <v>3.5</v>
      </c>
      <c r="C5" s="70" t="s">
        <v>44</v>
      </c>
      <c r="D5" s="15" t="s">
        <v>19</v>
      </c>
      <c r="E5" s="15" t="s">
        <v>56</v>
      </c>
      <c r="F5" s="15" t="s">
        <v>55</v>
      </c>
      <c r="G5" s="16">
        <v>0.17599999999999999</v>
      </c>
      <c r="H5" s="17">
        <v>43000</v>
      </c>
      <c r="I5" s="18" t="s">
        <v>5</v>
      </c>
    </row>
    <row r="6" spans="1:16" ht="13.5" thickBot="1" x14ac:dyDescent="0.25">
      <c r="A6" s="13">
        <v>57</v>
      </c>
      <c r="B6" s="14">
        <v>4</v>
      </c>
      <c r="C6" s="70" t="s">
        <v>12</v>
      </c>
      <c r="D6" s="15" t="s">
        <v>57</v>
      </c>
      <c r="E6" s="15">
        <v>20</v>
      </c>
      <c r="F6" s="15" t="s">
        <v>55</v>
      </c>
      <c r="G6" s="16">
        <f>0.35-0.211</f>
        <v>0.13899999999999998</v>
      </c>
      <c r="H6" s="19">
        <v>45000</v>
      </c>
      <c r="I6" s="18" t="s">
        <v>5</v>
      </c>
    </row>
    <row r="7" spans="1:16" x14ac:dyDescent="0.2">
      <c r="A7" s="116">
        <v>76</v>
      </c>
      <c r="B7" s="20">
        <v>4</v>
      </c>
      <c r="C7" s="71" t="s">
        <v>13</v>
      </c>
      <c r="D7" s="21" t="s">
        <v>59</v>
      </c>
      <c r="E7" s="21" t="s">
        <v>58</v>
      </c>
      <c r="F7" s="21" t="s">
        <v>55</v>
      </c>
      <c r="G7" s="22">
        <f>0.245-0.082</f>
        <v>0.16299999999999998</v>
      </c>
      <c r="H7" s="23">
        <v>45000</v>
      </c>
      <c r="I7" s="24" t="s">
        <v>5</v>
      </c>
    </row>
    <row r="8" spans="1:16" ht="13.5" thickBot="1" x14ac:dyDescent="0.25">
      <c r="A8" s="114"/>
      <c r="B8" s="55">
        <v>5</v>
      </c>
      <c r="C8" s="72" t="s">
        <v>43</v>
      </c>
      <c r="D8" s="56" t="s">
        <v>6</v>
      </c>
      <c r="E8" s="56" t="s">
        <v>56</v>
      </c>
      <c r="F8" s="56" t="s">
        <v>55</v>
      </c>
      <c r="G8" s="57">
        <v>1.369</v>
      </c>
      <c r="H8" s="60">
        <v>58000</v>
      </c>
      <c r="I8" s="61" t="s">
        <v>5</v>
      </c>
    </row>
    <row r="9" spans="1:16" x14ac:dyDescent="0.2">
      <c r="A9" s="107">
        <v>89</v>
      </c>
      <c r="B9" s="20">
        <v>4</v>
      </c>
      <c r="C9" s="71" t="s">
        <v>45</v>
      </c>
      <c r="D9" s="21" t="s">
        <v>19</v>
      </c>
      <c r="E9" s="21" t="s">
        <v>56</v>
      </c>
      <c r="F9" s="21" t="s">
        <v>55</v>
      </c>
      <c r="G9" s="22">
        <f>0.665-0.19-0.096-0.096</f>
        <v>0.28300000000000003</v>
      </c>
      <c r="H9" s="68">
        <v>43000</v>
      </c>
      <c r="I9" s="24" t="s">
        <v>5</v>
      </c>
    </row>
    <row r="10" spans="1:16" ht="13.5" thickBot="1" x14ac:dyDescent="0.25">
      <c r="A10" s="109"/>
      <c r="B10" s="25">
        <v>6</v>
      </c>
      <c r="C10" s="73" t="s">
        <v>143</v>
      </c>
      <c r="D10" s="26" t="s">
        <v>82</v>
      </c>
      <c r="E10" s="26" t="s">
        <v>58</v>
      </c>
      <c r="F10" s="26" t="s">
        <v>55</v>
      </c>
      <c r="G10" s="27">
        <f>19.779-1.474-1.155-1.044-0.792-0.788</f>
        <v>14.525999999999998</v>
      </c>
      <c r="H10" s="28">
        <v>76000</v>
      </c>
      <c r="I10" s="29" t="s">
        <v>5</v>
      </c>
    </row>
    <row r="11" spans="1:16" ht="13.5" thickBot="1" x14ac:dyDescent="0.25">
      <c r="A11" s="62">
        <v>108</v>
      </c>
      <c r="B11" s="63">
        <v>5</v>
      </c>
      <c r="C11" s="74" t="s">
        <v>34</v>
      </c>
      <c r="D11" s="64" t="s">
        <v>24</v>
      </c>
      <c r="E11" s="64" t="s">
        <v>60</v>
      </c>
      <c r="F11" s="64" t="s">
        <v>55</v>
      </c>
      <c r="G11" s="65">
        <v>0.57299999999999995</v>
      </c>
      <c r="H11" s="66">
        <v>64000</v>
      </c>
      <c r="I11" s="67" t="s">
        <v>5</v>
      </c>
    </row>
    <row r="12" spans="1:16" x14ac:dyDescent="0.2">
      <c r="A12" s="107">
        <v>114</v>
      </c>
      <c r="B12" s="20">
        <v>6</v>
      </c>
      <c r="C12" s="71" t="s">
        <v>8</v>
      </c>
      <c r="D12" s="21" t="s">
        <v>15</v>
      </c>
      <c r="E12" s="21" t="s">
        <v>56</v>
      </c>
      <c r="F12" s="21" t="s">
        <v>55</v>
      </c>
      <c r="G12" s="22">
        <v>0.45100000000000001</v>
      </c>
      <c r="H12" s="23">
        <v>28000</v>
      </c>
      <c r="I12" s="24" t="s">
        <v>5</v>
      </c>
    </row>
    <row r="13" spans="1:16" x14ac:dyDescent="0.2">
      <c r="A13" s="108"/>
      <c r="B13" s="30">
        <v>6</v>
      </c>
      <c r="C13" s="75" t="s">
        <v>38</v>
      </c>
      <c r="D13" s="2" t="s">
        <v>6</v>
      </c>
      <c r="E13" s="2" t="s">
        <v>56</v>
      </c>
      <c r="F13" s="2" t="s">
        <v>55</v>
      </c>
      <c r="G13" s="31">
        <f>2.34-0.343</f>
        <v>1.9969999999999999</v>
      </c>
      <c r="H13" s="32">
        <v>59000</v>
      </c>
      <c r="I13" s="33" t="s">
        <v>5</v>
      </c>
    </row>
    <row r="14" spans="1:16" x14ac:dyDescent="0.2">
      <c r="A14" s="108"/>
      <c r="B14" s="30">
        <v>6</v>
      </c>
      <c r="C14" s="75" t="s">
        <v>33</v>
      </c>
      <c r="D14" s="2" t="s">
        <v>24</v>
      </c>
      <c r="E14" s="2" t="s">
        <v>60</v>
      </c>
      <c r="F14" s="2" t="s">
        <v>55</v>
      </c>
      <c r="G14" s="31">
        <v>0.55500000000000005</v>
      </c>
      <c r="H14" s="32">
        <v>64000</v>
      </c>
      <c r="I14" s="34" t="s">
        <v>5</v>
      </c>
    </row>
    <row r="15" spans="1:16" x14ac:dyDescent="0.2">
      <c r="A15" s="108"/>
      <c r="B15" s="50">
        <v>6</v>
      </c>
      <c r="C15" s="90" t="s">
        <v>129</v>
      </c>
      <c r="D15" s="51" t="s">
        <v>20</v>
      </c>
      <c r="E15" s="51" t="s">
        <v>58</v>
      </c>
      <c r="F15" s="2" t="s">
        <v>55</v>
      </c>
      <c r="G15" s="52">
        <f>31.534-1.665-0.71</f>
        <v>29.158999999999999</v>
      </c>
      <c r="H15" s="53">
        <v>70000</v>
      </c>
      <c r="I15" s="54" t="s">
        <v>5</v>
      </c>
    </row>
    <row r="16" spans="1:16" x14ac:dyDescent="0.2">
      <c r="A16" s="108"/>
      <c r="B16" s="50">
        <v>8</v>
      </c>
      <c r="C16" s="76" t="s">
        <v>32</v>
      </c>
      <c r="D16" s="51" t="s">
        <v>24</v>
      </c>
      <c r="E16" s="51" t="s">
        <v>60</v>
      </c>
      <c r="F16" s="51" t="s">
        <v>55</v>
      </c>
      <c r="G16" s="52">
        <f>1.854-1.645</f>
        <v>0.20900000000000007</v>
      </c>
      <c r="H16" s="53">
        <v>69000</v>
      </c>
      <c r="I16" s="54" t="s">
        <v>5</v>
      </c>
    </row>
    <row r="17" spans="1:9" x14ac:dyDescent="0.2">
      <c r="A17" s="108"/>
      <c r="B17" s="30">
        <v>9</v>
      </c>
      <c r="C17" s="75" t="s">
        <v>132</v>
      </c>
      <c r="D17" s="2" t="s">
        <v>63</v>
      </c>
      <c r="E17" s="2" t="s">
        <v>56</v>
      </c>
      <c r="F17" s="51" t="s">
        <v>55</v>
      </c>
      <c r="G17" s="31">
        <v>5.5119999999999996</v>
      </c>
      <c r="H17" s="99"/>
      <c r="I17" s="34" t="s">
        <v>5</v>
      </c>
    </row>
    <row r="18" spans="1:9" ht="13.5" thickBot="1" x14ac:dyDescent="0.25">
      <c r="A18" s="109"/>
      <c r="B18" s="63">
        <v>10</v>
      </c>
      <c r="C18" s="74" t="s">
        <v>88</v>
      </c>
      <c r="D18" s="64" t="s">
        <v>20</v>
      </c>
      <c r="E18" s="64" t="s">
        <v>58</v>
      </c>
      <c r="F18" s="64" t="s">
        <v>55</v>
      </c>
      <c r="G18" s="65">
        <v>2.927</v>
      </c>
      <c r="H18" s="66">
        <v>65000</v>
      </c>
      <c r="I18" s="67" t="s">
        <v>5</v>
      </c>
    </row>
    <row r="19" spans="1:9" ht="13.5" thickBot="1" x14ac:dyDescent="0.25">
      <c r="A19" s="13">
        <v>127</v>
      </c>
      <c r="B19" s="14">
        <v>5</v>
      </c>
      <c r="C19" s="70" t="s">
        <v>9</v>
      </c>
      <c r="D19" s="15" t="s">
        <v>20</v>
      </c>
      <c r="E19" s="15">
        <v>20</v>
      </c>
      <c r="F19" s="15" t="s">
        <v>55</v>
      </c>
      <c r="G19" s="16">
        <v>1.05</v>
      </c>
      <c r="H19" s="19">
        <v>66000</v>
      </c>
      <c r="I19" s="18" t="s">
        <v>5</v>
      </c>
    </row>
    <row r="20" spans="1:9" x14ac:dyDescent="0.2">
      <c r="A20" s="116">
        <v>159</v>
      </c>
      <c r="B20" s="20">
        <v>5</v>
      </c>
      <c r="C20" s="71" t="s">
        <v>42</v>
      </c>
      <c r="D20" s="21" t="s">
        <v>19</v>
      </c>
      <c r="E20" s="21" t="s">
        <v>56</v>
      </c>
      <c r="F20" s="21" t="s">
        <v>55</v>
      </c>
      <c r="G20" s="22">
        <v>1.0780000000000001</v>
      </c>
      <c r="H20" s="23">
        <v>45000</v>
      </c>
      <c r="I20" s="24" t="s">
        <v>5</v>
      </c>
    </row>
    <row r="21" spans="1:9" x14ac:dyDescent="0.2">
      <c r="A21" s="113"/>
      <c r="B21" s="30">
        <v>5</v>
      </c>
      <c r="C21" s="75" t="s">
        <v>46</v>
      </c>
      <c r="D21" s="2" t="s">
        <v>19</v>
      </c>
      <c r="E21" s="2" t="s">
        <v>56</v>
      </c>
      <c r="F21" s="2" t="s">
        <v>55</v>
      </c>
      <c r="G21" s="31">
        <v>0.434</v>
      </c>
      <c r="H21" s="32">
        <v>43000</v>
      </c>
      <c r="I21" s="33" t="s">
        <v>5</v>
      </c>
    </row>
    <row r="22" spans="1:9" x14ac:dyDescent="0.2">
      <c r="A22" s="113"/>
      <c r="B22" s="30">
        <v>5</v>
      </c>
      <c r="C22" s="75" t="s">
        <v>37</v>
      </c>
      <c r="D22" s="2" t="s">
        <v>63</v>
      </c>
      <c r="E22" s="2" t="s">
        <v>58</v>
      </c>
      <c r="F22" s="2" t="s">
        <v>55</v>
      </c>
      <c r="G22" s="31">
        <f>13.488-2.888</f>
        <v>10.6</v>
      </c>
      <c r="H22" s="32">
        <v>59000</v>
      </c>
      <c r="I22" s="33" t="s">
        <v>5</v>
      </c>
    </row>
    <row r="23" spans="1:9" x14ac:dyDescent="0.2">
      <c r="A23" s="113"/>
      <c r="B23" s="30">
        <v>6</v>
      </c>
      <c r="C23" s="75" t="s">
        <v>41</v>
      </c>
      <c r="D23" s="2" t="s">
        <v>19</v>
      </c>
      <c r="E23" s="2" t="s">
        <v>56</v>
      </c>
      <c r="F23" s="2" t="s">
        <v>55</v>
      </c>
      <c r="G23" s="31">
        <v>0.25700000000000001</v>
      </c>
      <c r="H23" s="37">
        <v>45000</v>
      </c>
      <c r="I23" s="33" t="s">
        <v>5</v>
      </c>
    </row>
    <row r="24" spans="1:9" s="84" customFormat="1" ht="25.5" x14ac:dyDescent="0.2">
      <c r="A24" s="113"/>
      <c r="B24" s="80">
        <v>6</v>
      </c>
      <c r="C24" s="79" t="s">
        <v>92</v>
      </c>
      <c r="D24" s="96" t="s">
        <v>117</v>
      </c>
      <c r="E24" s="81" t="s">
        <v>58</v>
      </c>
      <c r="F24" s="81" t="s">
        <v>55</v>
      </c>
      <c r="G24" s="82">
        <v>0.98</v>
      </c>
      <c r="H24" s="97">
        <f>68000-4000</f>
        <v>64000</v>
      </c>
      <c r="I24" s="85" t="s">
        <v>5</v>
      </c>
    </row>
    <row r="25" spans="1:9" s="84" customFormat="1" x14ac:dyDescent="0.2">
      <c r="A25" s="113"/>
      <c r="B25" s="80">
        <v>6</v>
      </c>
      <c r="C25" s="77" t="s">
        <v>29</v>
      </c>
      <c r="D25" s="96" t="s">
        <v>118</v>
      </c>
      <c r="E25" s="81" t="s">
        <v>56</v>
      </c>
      <c r="F25" s="81" t="s">
        <v>55</v>
      </c>
      <c r="G25" s="82">
        <f>0.936-0.687</f>
        <v>0.249</v>
      </c>
      <c r="H25" s="97">
        <f>66000-4000</f>
        <v>62000</v>
      </c>
      <c r="I25" s="83" t="s">
        <v>5</v>
      </c>
    </row>
    <row r="26" spans="1:9" ht="25.5" x14ac:dyDescent="0.2">
      <c r="A26" s="113"/>
      <c r="B26" s="30">
        <v>6</v>
      </c>
      <c r="C26" s="77" t="s">
        <v>114</v>
      </c>
      <c r="D26" s="96" t="s">
        <v>119</v>
      </c>
      <c r="E26" s="2" t="s">
        <v>58</v>
      </c>
      <c r="F26" s="2" t="s">
        <v>55</v>
      </c>
      <c r="G26" s="31">
        <f>29.259-6.715-8.321-12.995</f>
        <v>1.2280000000000015</v>
      </c>
      <c r="H26" s="87">
        <f>72000-4000</f>
        <v>68000</v>
      </c>
      <c r="I26" s="34" t="s">
        <v>5</v>
      </c>
    </row>
    <row r="27" spans="1:9" x14ac:dyDescent="0.2">
      <c r="A27" s="113"/>
      <c r="B27" s="30">
        <v>6</v>
      </c>
      <c r="C27" s="77" t="s">
        <v>109</v>
      </c>
      <c r="D27" s="96" t="s">
        <v>120</v>
      </c>
      <c r="E27" s="2" t="s">
        <v>56</v>
      </c>
      <c r="F27" s="2" t="s">
        <v>55</v>
      </c>
      <c r="G27" s="31">
        <v>0.22700000000000001</v>
      </c>
      <c r="H27" s="87">
        <f>73000-4000</f>
        <v>69000</v>
      </c>
      <c r="I27" s="34" t="s">
        <v>5</v>
      </c>
    </row>
    <row r="28" spans="1:9" x14ac:dyDescent="0.2">
      <c r="A28" s="113"/>
      <c r="B28" s="30">
        <v>6</v>
      </c>
      <c r="C28" s="77" t="s">
        <v>94</v>
      </c>
      <c r="D28" s="2" t="s">
        <v>98</v>
      </c>
      <c r="E28" s="2" t="s">
        <v>60</v>
      </c>
      <c r="F28" s="2" t="s">
        <v>55</v>
      </c>
      <c r="G28" s="31">
        <v>4.6180000000000003</v>
      </c>
      <c r="H28" s="87">
        <v>85000</v>
      </c>
      <c r="I28" s="34" t="s">
        <v>5</v>
      </c>
    </row>
    <row r="29" spans="1:9" x14ac:dyDescent="0.2">
      <c r="A29" s="113"/>
      <c r="B29" s="30">
        <v>6</v>
      </c>
      <c r="C29" s="77" t="s">
        <v>21</v>
      </c>
      <c r="D29" s="2" t="s">
        <v>59</v>
      </c>
      <c r="E29" s="2" t="s">
        <v>58</v>
      </c>
      <c r="F29" s="2" t="s">
        <v>55</v>
      </c>
      <c r="G29" s="31">
        <f>1.63-1.358</f>
        <v>0.2719999999999998</v>
      </c>
      <c r="H29" s="87">
        <v>51000</v>
      </c>
      <c r="I29" s="86" t="s">
        <v>22</v>
      </c>
    </row>
    <row r="30" spans="1:9" x14ac:dyDescent="0.2">
      <c r="A30" s="113"/>
      <c r="B30" s="30">
        <v>7</v>
      </c>
      <c r="C30" s="79" t="s">
        <v>139</v>
      </c>
      <c r="D30" s="2" t="s">
        <v>20</v>
      </c>
      <c r="E30" s="2" t="s">
        <v>58</v>
      </c>
      <c r="F30" s="2" t="s">
        <v>55</v>
      </c>
      <c r="G30" s="31">
        <f>209.411-1.495-1.062-3.783-1.922</f>
        <v>201.149</v>
      </c>
      <c r="H30" s="87">
        <v>72000</v>
      </c>
      <c r="I30" s="34" t="s">
        <v>5</v>
      </c>
    </row>
    <row r="31" spans="1:9" ht="25.5" x14ac:dyDescent="0.2">
      <c r="A31" s="113"/>
      <c r="B31" s="30">
        <v>8</v>
      </c>
      <c r="C31" s="77" t="s">
        <v>111</v>
      </c>
      <c r="D31" s="96" t="s">
        <v>121</v>
      </c>
      <c r="E31" s="2" t="s">
        <v>56</v>
      </c>
      <c r="F31" s="2" t="s">
        <v>55</v>
      </c>
      <c r="G31" s="31">
        <v>2.0249999999999999</v>
      </c>
      <c r="H31" s="87">
        <f>65000-4000</f>
        <v>61000</v>
      </c>
      <c r="I31" s="34" t="s">
        <v>5</v>
      </c>
    </row>
    <row r="32" spans="1:9" ht="25.5" x14ac:dyDescent="0.2">
      <c r="A32" s="113"/>
      <c r="B32" s="30">
        <v>8</v>
      </c>
      <c r="C32" s="77" t="s">
        <v>110</v>
      </c>
      <c r="D32" s="96" t="s">
        <v>122</v>
      </c>
      <c r="E32" s="2" t="s">
        <v>56</v>
      </c>
      <c r="F32" s="2" t="s">
        <v>55</v>
      </c>
      <c r="G32" s="31">
        <v>0.34699999999999998</v>
      </c>
      <c r="H32" s="87">
        <f>70000-4000</f>
        <v>66000</v>
      </c>
      <c r="I32" s="34" t="s">
        <v>5</v>
      </c>
    </row>
    <row r="33" spans="1:9" x14ac:dyDescent="0.2">
      <c r="A33" s="113"/>
      <c r="B33" s="30">
        <v>8</v>
      </c>
      <c r="C33" s="77" t="s">
        <v>104</v>
      </c>
      <c r="D33" s="2" t="s">
        <v>103</v>
      </c>
      <c r="E33" s="2" t="s">
        <v>56</v>
      </c>
      <c r="F33" s="2" t="s">
        <v>55</v>
      </c>
      <c r="G33" s="31">
        <v>4.165</v>
      </c>
      <c r="H33" s="32">
        <v>49000</v>
      </c>
      <c r="I33" s="34" t="s">
        <v>5</v>
      </c>
    </row>
    <row r="34" spans="1:9" x14ac:dyDescent="0.2">
      <c r="A34" s="113"/>
      <c r="B34" s="30">
        <v>8</v>
      </c>
      <c r="C34" s="78" t="s">
        <v>137</v>
      </c>
      <c r="D34" s="2" t="s">
        <v>20</v>
      </c>
      <c r="E34" s="2" t="s">
        <v>58</v>
      </c>
      <c r="F34" s="2" t="s">
        <v>55</v>
      </c>
      <c r="G34" s="31">
        <f>49.746-7.78</f>
        <v>41.966000000000001</v>
      </c>
      <c r="H34" s="32">
        <v>75000</v>
      </c>
      <c r="I34" s="34" t="s">
        <v>5</v>
      </c>
    </row>
    <row r="35" spans="1:9" x14ac:dyDescent="0.2">
      <c r="A35" s="113"/>
      <c r="B35" s="30">
        <v>8</v>
      </c>
      <c r="C35" s="75" t="s">
        <v>21</v>
      </c>
      <c r="D35" s="2" t="s">
        <v>59</v>
      </c>
      <c r="E35" s="2" t="s">
        <v>58</v>
      </c>
      <c r="F35" s="2" t="s">
        <v>55</v>
      </c>
      <c r="G35" s="31">
        <v>27.6</v>
      </c>
      <c r="H35" s="32">
        <v>53000</v>
      </c>
      <c r="I35" s="89" t="s">
        <v>93</v>
      </c>
    </row>
    <row r="36" spans="1:9" x14ac:dyDescent="0.2">
      <c r="A36" s="113"/>
      <c r="B36" s="30">
        <v>8</v>
      </c>
      <c r="C36" s="78" t="s">
        <v>101</v>
      </c>
      <c r="D36" s="2" t="s">
        <v>98</v>
      </c>
      <c r="E36" s="2" t="s">
        <v>60</v>
      </c>
      <c r="F36" s="2" t="s">
        <v>55</v>
      </c>
      <c r="G36" s="31">
        <f>35.358-1.002</f>
        <v>34.355999999999995</v>
      </c>
      <c r="H36" s="32">
        <v>85000</v>
      </c>
      <c r="I36" s="34" t="s">
        <v>5</v>
      </c>
    </row>
    <row r="37" spans="1:9" ht="13.5" thickBot="1" x14ac:dyDescent="0.25">
      <c r="A37" s="113"/>
      <c r="B37" s="30">
        <v>10</v>
      </c>
      <c r="C37" s="78" t="s">
        <v>96</v>
      </c>
      <c r="D37" s="2" t="s">
        <v>20</v>
      </c>
      <c r="E37" s="2" t="s">
        <v>58</v>
      </c>
      <c r="F37" s="2" t="s">
        <v>55</v>
      </c>
      <c r="G37" s="31">
        <f>22.335-1.684-4.16-9.815</f>
        <v>6.6760000000000002</v>
      </c>
      <c r="H37" s="32">
        <v>72000</v>
      </c>
      <c r="I37" s="34" t="s">
        <v>5</v>
      </c>
    </row>
    <row r="38" spans="1:9" x14ac:dyDescent="0.2">
      <c r="A38" s="116">
        <v>168</v>
      </c>
      <c r="B38" s="20">
        <v>7</v>
      </c>
      <c r="C38" s="71" t="s">
        <v>10</v>
      </c>
      <c r="D38" s="21" t="s">
        <v>20</v>
      </c>
      <c r="E38" s="21">
        <v>20</v>
      </c>
      <c r="F38" s="21" t="s">
        <v>55</v>
      </c>
      <c r="G38" s="22">
        <v>3.95</v>
      </c>
      <c r="H38" s="23">
        <v>66000</v>
      </c>
      <c r="I38" s="24" t="s">
        <v>5</v>
      </c>
    </row>
    <row r="39" spans="1:9" x14ac:dyDescent="0.2">
      <c r="A39" s="113"/>
      <c r="B39" s="30">
        <v>8</v>
      </c>
      <c r="C39" s="75" t="s">
        <v>80</v>
      </c>
      <c r="D39" s="2" t="s">
        <v>20</v>
      </c>
      <c r="E39" s="2" t="s">
        <v>58</v>
      </c>
      <c r="F39" s="2" t="s">
        <v>55</v>
      </c>
      <c r="G39" s="31">
        <v>3.5049999999999999</v>
      </c>
      <c r="H39" s="32">
        <v>60000</v>
      </c>
      <c r="I39" s="33" t="s">
        <v>5</v>
      </c>
    </row>
    <row r="40" spans="1:9" x14ac:dyDescent="0.2">
      <c r="A40" s="113"/>
      <c r="B40" s="30">
        <v>10</v>
      </c>
      <c r="C40" s="75" t="s">
        <v>39</v>
      </c>
      <c r="D40" s="2" t="s">
        <v>6</v>
      </c>
      <c r="E40" s="2" t="s">
        <v>56</v>
      </c>
      <c r="F40" s="2" t="s">
        <v>55</v>
      </c>
      <c r="G40" s="31">
        <f>0.61-0.318</f>
        <v>0.29199999999999998</v>
      </c>
      <c r="H40" s="32">
        <v>59000</v>
      </c>
      <c r="I40" s="33" t="s">
        <v>5</v>
      </c>
    </row>
    <row r="41" spans="1:9" ht="13.5" thickBot="1" x14ac:dyDescent="0.25">
      <c r="A41" s="117"/>
      <c r="B41" s="25">
        <v>14</v>
      </c>
      <c r="C41" s="73" t="s">
        <v>40</v>
      </c>
      <c r="D41" s="26" t="s">
        <v>6</v>
      </c>
      <c r="E41" s="26" t="s">
        <v>56</v>
      </c>
      <c r="F41" s="26" t="s">
        <v>55</v>
      </c>
      <c r="G41" s="27">
        <v>0.41699999999999998</v>
      </c>
      <c r="H41" s="35">
        <v>59000</v>
      </c>
      <c r="I41" s="36" t="s">
        <v>5</v>
      </c>
    </row>
    <row r="42" spans="1:9" x14ac:dyDescent="0.2">
      <c r="A42" s="113">
        <v>219</v>
      </c>
      <c r="B42" s="30">
        <v>8</v>
      </c>
      <c r="C42" s="75" t="s">
        <v>102</v>
      </c>
      <c r="D42" s="2" t="s">
        <v>103</v>
      </c>
      <c r="E42" s="2" t="s">
        <v>56</v>
      </c>
      <c r="F42" s="2" t="s">
        <v>55</v>
      </c>
      <c r="G42" s="31">
        <v>0.48199999999999998</v>
      </c>
      <c r="H42" s="32">
        <v>49000</v>
      </c>
      <c r="I42" s="34" t="s">
        <v>5</v>
      </c>
    </row>
    <row r="43" spans="1:9" x14ac:dyDescent="0.2">
      <c r="A43" s="113"/>
      <c r="B43" s="30">
        <v>8</v>
      </c>
      <c r="C43" s="75" t="s">
        <v>7</v>
      </c>
      <c r="D43" s="2" t="s">
        <v>64</v>
      </c>
      <c r="E43" s="2" t="s">
        <v>58</v>
      </c>
      <c r="F43" s="2" t="s">
        <v>55</v>
      </c>
      <c r="G43" s="31">
        <v>0.52799999999999958</v>
      </c>
      <c r="H43" s="32">
        <v>77000</v>
      </c>
      <c r="I43" s="33" t="s">
        <v>5</v>
      </c>
    </row>
    <row r="44" spans="1:9" x14ac:dyDescent="0.2">
      <c r="A44" s="113"/>
      <c r="B44" s="30">
        <v>8</v>
      </c>
      <c r="C44" s="75" t="s">
        <v>18</v>
      </c>
      <c r="D44" s="2" t="s">
        <v>20</v>
      </c>
      <c r="E44" s="2">
        <v>20</v>
      </c>
      <c r="F44" s="2" t="s">
        <v>55</v>
      </c>
      <c r="G44" s="31">
        <v>0.7370000000000001</v>
      </c>
      <c r="H44" s="32">
        <v>68000</v>
      </c>
      <c r="I44" s="33" t="s">
        <v>5</v>
      </c>
    </row>
    <row r="45" spans="1:9" x14ac:dyDescent="0.2">
      <c r="A45" s="113"/>
      <c r="B45" s="30">
        <v>8</v>
      </c>
      <c r="C45" s="75" t="s">
        <v>35</v>
      </c>
      <c r="D45" s="2" t="s">
        <v>24</v>
      </c>
      <c r="E45" s="2" t="s">
        <v>58</v>
      </c>
      <c r="F45" s="2" t="s">
        <v>55</v>
      </c>
      <c r="G45" s="31">
        <v>0.44800000000000001</v>
      </c>
      <c r="H45" s="32">
        <v>64000</v>
      </c>
      <c r="I45" s="34" t="s">
        <v>5</v>
      </c>
    </row>
    <row r="46" spans="1:9" x14ac:dyDescent="0.2">
      <c r="A46" s="113"/>
      <c r="B46" s="30">
        <v>8</v>
      </c>
      <c r="C46" s="78" t="s">
        <v>135</v>
      </c>
      <c r="D46" s="2" t="s">
        <v>20</v>
      </c>
      <c r="E46" s="2" t="s">
        <v>58</v>
      </c>
      <c r="F46" s="2" t="s">
        <v>55</v>
      </c>
      <c r="G46" s="31">
        <v>2.738</v>
      </c>
      <c r="H46" s="32">
        <v>65000</v>
      </c>
      <c r="I46" s="34" t="s">
        <v>5</v>
      </c>
    </row>
    <row r="47" spans="1:9" x14ac:dyDescent="0.2">
      <c r="A47" s="113"/>
      <c r="B47" s="30">
        <v>8</v>
      </c>
      <c r="C47" s="75" t="s">
        <v>21</v>
      </c>
      <c r="D47" s="2" t="s">
        <v>20</v>
      </c>
      <c r="E47" s="2" t="s">
        <v>58</v>
      </c>
      <c r="F47" s="2" t="s">
        <v>55</v>
      </c>
      <c r="G47" s="31">
        <v>0.46899999999999997</v>
      </c>
      <c r="H47" s="32">
        <v>60000</v>
      </c>
      <c r="I47" s="83" t="s">
        <v>5</v>
      </c>
    </row>
    <row r="48" spans="1:9" x14ac:dyDescent="0.2">
      <c r="A48" s="113"/>
      <c r="B48" s="30">
        <v>8</v>
      </c>
      <c r="C48" s="75" t="s">
        <v>21</v>
      </c>
      <c r="D48" s="2" t="s">
        <v>20</v>
      </c>
      <c r="E48" s="2" t="s">
        <v>58</v>
      </c>
      <c r="F48" s="2" t="s">
        <v>55</v>
      </c>
      <c r="G48" s="31">
        <v>9.4960000000000004</v>
      </c>
      <c r="H48" s="32">
        <v>72000</v>
      </c>
      <c r="I48" s="100" t="s">
        <v>93</v>
      </c>
    </row>
    <row r="49" spans="1:9" x14ac:dyDescent="0.2">
      <c r="A49" s="113"/>
      <c r="B49" s="30">
        <v>8</v>
      </c>
      <c r="C49" s="75" t="s">
        <v>87</v>
      </c>
      <c r="D49" s="2" t="s">
        <v>97</v>
      </c>
      <c r="E49" s="2" t="s">
        <v>60</v>
      </c>
      <c r="F49" s="2" t="s">
        <v>55</v>
      </c>
      <c r="G49" s="31">
        <v>0.94899999999999995</v>
      </c>
      <c r="H49" s="32">
        <v>72000</v>
      </c>
      <c r="I49" s="34" t="s">
        <v>5</v>
      </c>
    </row>
    <row r="50" spans="1:9" x14ac:dyDescent="0.2">
      <c r="A50" s="113"/>
      <c r="B50" s="30">
        <v>8</v>
      </c>
      <c r="C50" s="75" t="s">
        <v>100</v>
      </c>
      <c r="D50" s="2" t="s">
        <v>63</v>
      </c>
      <c r="E50" s="2" t="s">
        <v>56</v>
      </c>
      <c r="F50" s="2" t="s">
        <v>55</v>
      </c>
      <c r="G50" s="31">
        <v>0.96399999999999997</v>
      </c>
      <c r="H50" s="32">
        <v>72000</v>
      </c>
      <c r="I50" s="34" t="s">
        <v>5</v>
      </c>
    </row>
    <row r="51" spans="1:9" x14ac:dyDescent="0.2">
      <c r="A51" s="113"/>
      <c r="B51" s="30">
        <v>10</v>
      </c>
      <c r="C51" s="75" t="s">
        <v>21</v>
      </c>
      <c r="D51" s="2" t="s">
        <v>20</v>
      </c>
      <c r="E51" s="2" t="s">
        <v>58</v>
      </c>
      <c r="F51" s="2" t="s">
        <v>55</v>
      </c>
      <c r="G51" s="31">
        <v>1.417</v>
      </c>
      <c r="H51" s="32">
        <v>72000</v>
      </c>
      <c r="I51" s="100" t="s">
        <v>93</v>
      </c>
    </row>
    <row r="52" spans="1:9" x14ac:dyDescent="0.2">
      <c r="A52" s="113"/>
      <c r="B52" s="30">
        <v>10</v>
      </c>
      <c r="C52" s="75" t="s">
        <v>36</v>
      </c>
      <c r="D52" s="2" t="s">
        <v>24</v>
      </c>
      <c r="E52" s="2" t="s">
        <v>60</v>
      </c>
      <c r="F52" s="2" t="s">
        <v>55</v>
      </c>
      <c r="G52" s="31">
        <v>0.60399999999999998</v>
      </c>
      <c r="H52" s="32">
        <v>64000</v>
      </c>
      <c r="I52" s="34" t="s">
        <v>5</v>
      </c>
    </row>
    <row r="53" spans="1:9" ht="13.5" thickBot="1" x14ac:dyDescent="0.25">
      <c r="A53" s="114"/>
      <c r="B53" s="55">
        <v>10</v>
      </c>
      <c r="C53" s="72" t="s">
        <v>21</v>
      </c>
      <c r="D53" s="56" t="s">
        <v>20</v>
      </c>
      <c r="E53" s="56" t="s">
        <v>58</v>
      </c>
      <c r="F53" s="56" t="s">
        <v>55</v>
      </c>
      <c r="G53" s="57">
        <v>0.61299999999999999</v>
      </c>
      <c r="H53" s="58">
        <v>64000</v>
      </c>
      <c r="I53" s="94" t="s">
        <v>5</v>
      </c>
    </row>
    <row r="54" spans="1:9" x14ac:dyDescent="0.2">
      <c r="A54" s="107">
        <v>273</v>
      </c>
      <c r="B54" s="20">
        <v>6</v>
      </c>
      <c r="C54" s="71" t="s">
        <v>11</v>
      </c>
      <c r="D54" s="21" t="s">
        <v>59</v>
      </c>
      <c r="E54" s="21">
        <v>20</v>
      </c>
      <c r="F54" s="21" t="s">
        <v>55</v>
      </c>
      <c r="G54" s="22">
        <f>6.744-0.45</f>
        <v>6.2939999999999996</v>
      </c>
      <c r="H54" s="23">
        <v>46000</v>
      </c>
      <c r="I54" s="24" t="s">
        <v>5</v>
      </c>
    </row>
    <row r="55" spans="1:9" x14ac:dyDescent="0.2">
      <c r="A55" s="108"/>
      <c r="B55" s="30">
        <v>8</v>
      </c>
      <c r="C55" s="75" t="s">
        <v>21</v>
      </c>
      <c r="D55" s="2" t="s">
        <v>20</v>
      </c>
      <c r="E55" s="2" t="s">
        <v>58</v>
      </c>
      <c r="F55" s="2" t="s">
        <v>55</v>
      </c>
      <c r="G55" s="31">
        <v>1.87</v>
      </c>
      <c r="H55" s="32">
        <v>73000</v>
      </c>
      <c r="I55" s="34" t="s">
        <v>5</v>
      </c>
    </row>
    <row r="56" spans="1:9" x14ac:dyDescent="0.2">
      <c r="A56" s="108"/>
      <c r="B56" s="30">
        <v>8</v>
      </c>
      <c r="C56" s="75" t="s">
        <v>131</v>
      </c>
      <c r="D56" s="2" t="s">
        <v>63</v>
      </c>
      <c r="E56" s="2" t="s">
        <v>56</v>
      </c>
      <c r="F56" s="2" t="s">
        <v>55</v>
      </c>
      <c r="G56" s="31">
        <v>1.823</v>
      </c>
      <c r="H56" s="98">
        <v>73000</v>
      </c>
      <c r="I56" s="34" t="s">
        <v>5</v>
      </c>
    </row>
    <row r="57" spans="1:9" x14ac:dyDescent="0.2">
      <c r="A57" s="108"/>
      <c r="B57" s="30">
        <v>8</v>
      </c>
      <c r="C57" s="75" t="s">
        <v>95</v>
      </c>
      <c r="D57" s="81" t="s">
        <v>98</v>
      </c>
      <c r="E57" s="2" t="s">
        <v>60</v>
      </c>
      <c r="F57" s="2" t="s">
        <v>55</v>
      </c>
      <c r="G57" s="31">
        <v>2.4430000000000001</v>
      </c>
      <c r="H57" s="32">
        <v>85000</v>
      </c>
      <c r="I57" s="34" t="s">
        <v>5</v>
      </c>
    </row>
    <row r="58" spans="1:9" ht="13.5" thickBot="1" x14ac:dyDescent="0.25">
      <c r="A58" s="109"/>
      <c r="B58" s="25">
        <v>8</v>
      </c>
      <c r="C58" s="93" t="s">
        <v>136</v>
      </c>
      <c r="D58" s="26" t="s">
        <v>62</v>
      </c>
      <c r="E58" s="26" t="s">
        <v>58</v>
      </c>
      <c r="F58" s="26" t="s">
        <v>55</v>
      </c>
      <c r="G58" s="27">
        <v>17.879000000000001</v>
      </c>
      <c r="H58" s="35">
        <v>73000</v>
      </c>
      <c r="I58" s="29" t="s">
        <v>5</v>
      </c>
    </row>
    <row r="59" spans="1:9" x14ac:dyDescent="0.2">
      <c r="A59" s="115">
        <v>325</v>
      </c>
      <c r="B59" s="50">
        <v>8</v>
      </c>
      <c r="C59" s="76" t="s">
        <v>17</v>
      </c>
      <c r="D59" s="51" t="s">
        <v>65</v>
      </c>
      <c r="E59" s="51" t="s">
        <v>56</v>
      </c>
      <c r="F59" s="51" t="s">
        <v>55</v>
      </c>
      <c r="G59" s="52">
        <f>2.016-1.278</f>
        <v>0.73799999999999999</v>
      </c>
      <c r="H59" s="53">
        <v>25000</v>
      </c>
      <c r="I59" s="88" t="s">
        <v>5</v>
      </c>
    </row>
    <row r="60" spans="1:9" x14ac:dyDescent="0.2">
      <c r="A60" s="115"/>
      <c r="B60" s="50">
        <v>8</v>
      </c>
      <c r="C60" s="76" t="s">
        <v>133</v>
      </c>
      <c r="D60" s="81" t="s">
        <v>98</v>
      </c>
      <c r="E60" s="2" t="s">
        <v>60</v>
      </c>
      <c r="F60" s="2" t="s">
        <v>55</v>
      </c>
      <c r="G60" s="31">
        <v>0.69</v>
      </c>
      <c r="H60" s="32">
        <v>85000</v>
      </c>
      <c r="I60" s="34" t="s">
        <v>5</v>
      </c>
    </row>
    <row r="61" spans="1:9" x14ac:dyDescent="0.2">
      <c r="A61" s="113"/>
      <c r="B61" s="30">
        <v>8</v>
      </c>
      <c r="C61" s="75" t="s">
        <v>25</v>
      </c>
      <c r="D61" s="2" t="s">
        <v>28</v>
      </c>
      <c r="E61" s="2" t="s">
        <v>56</v>
      </c>
      <c r="F61" s="2" t="s">
        <v>55</v>
      </c>
      <c r="G61" s="31">
        <v>0.66300000000000003</v>
      </c>
      <c r="H61" s="32">
        <v>49000</v>
      </c>
      <c r="I61" s="33" t="s">
        <v>5</v>
      </c>
    </row>
    <row r="62" spans="1:9" x14ac:dyDescent="0.2">
      <c r="A62" s="113"/>
      <c r="B62" s="30">
        <v>8</v>
      </c>
      <c r="C62" s="75" t="s">
        <v>21</v>
      </c>
      <c r="D62" s="2" t="s">
        <v>6</v>
      </c>
      <c r="E62" s="2" t="s">
        <v>56</v>
      </c>
      <c r="F62" s="2" t="s">
        <v>55</v>
      </c>
      <c r="G62" s="31">
        <v>1.2849999999999999</v>
      </c>
      <c r="H62" s="37">
        <v>72000</v>
      </c>
      <c r="I62" s="33" t="s">
        <v>5</v>
      </c>
    </row>
    <row r="63" spans="1:9" x14ac:dyDescent="0.2">
      <c r="A63" s="113"/>
      <c r="B63" s="30">
        <v>8</v>
      </c>
      <c r="C63" s="75" t="s">
        <v>85</v>
      </c>
      <c r="D63" s="2" t="s">
        <v>59</v>
      </c>
      <c r="E63" s="2" t="s">
        <v>58</v>
      </c>
      <c r="F63" s="2" t="s">
        <v>55</v>
      </c>
      <c r="G63" s="31">
        <f>8.026-2.173-3.642-1.475</f>
        <v>0.73599999999999977</v>
      </c>
      <c r="H63" s="37">
        <v>52000</v>
      </c>
      <c r="I63" s="33" t="s">
        <v>5</v>
      </c>
    </row>
    <row r="64" spans="1:9" x14ac:dyDescent="0.2">
      <c r="A64" s="113"/>
      <c r="B64" s="30">
        <v>8</v>
      </c>
      <c r="C64" s="78" t="s">
        <v>115</v>
      </c>
      <c r="D64" s="2" t="s">
        <v>62</v>
      </c>
      <c r="E64" s="2">
        <v>20</v>
      </c>
      <c r="F64" s="2" t="s">
        <v>55</v>
      </c>
      <c r="G64" s="31">
        <v>36.572000000000003</v>
      </c>
      <c r="H64" s="37">
        <v>68000</v>
      </c>
      <c r="I64" s="33" t="s">
        <v>5</v>
      </c>
    </row>
    <row r="65" spans="1:9" x14ac:dyDescent="0.2">
      <c r="A65" s="113"/>
      <c r="B65" s="30">
        <v>8</v>
      </c>
      <c r="C65" s="79" t="s">
        <v>134</v>
      </c>
      <c r="D65" s="2" t="s">
        <v>20</v>
      </c>
      <c r="E65" s="2" t="s">
        <v>58</v>
      </c>
      <c r="F65" s="2" t="s">
        <v>55</v>
      </c>
      <c r="G65" s="31">
        <v>32.078000000000003</v>
      </c>
      <c r="H65" s="32">
        <v>69000</v>
      </c>
      <c r="I65" s="34" t="s">
        <v>5</v>
      </c>
    </row>
    <row r="66" spans="1:9" x14ac:dyDescent="0.2">
      <c r="A66" s="113"/>
      <c r="B66" s="30">
        <v>8</v>
      </c>
      <c r="C66" s="77" t="s">
        <v>21</v>
      </c>
      <c r="D66" s="2" t="s">
        <v>20</v>
      </c>
      <c r="E66" s="2" t="s">
        <v>58</v>
      </c>
      <c r="F66" s="2" t="s">
        <v>55</v>
      </c>
      <c r="G66" s="31">
        <f>82.729-22.776</f>
        <v>59.953000000000003</v>
      </c>
      <c r="H66" s="87">
        <v>72000</v>
      </c>
      <c r="I66" s="86" t="s">
        <v>22</v>
      </c>
    </row>
    <row r="67" spans="1:9" x14ac:dyDescent="0.2">
      <c r="A67" s="113"/>
      <c r="B67" s="30">
        <v>8</v>
      </c>
      <c r="C67" s="79" t="s">
        <v>116</v>
      </c>
      <c r="D67" s="2" t="s">
        <v>62</v>
      </c>
      <c r="E67" s="2" t="s">
        <v>58</v>
      </c>
      <c r="F67" s="2" t="s">
        <v>55</v>
      </c>
      <c r="G67" s="31">
        <f>66.732-17.713-3.597</f>
        <v>45.421999999999997</v>
      </c>
      <c r="H67" s="32">
        <v>73000</v>
      </c>
      <c r="I67" s="34" t="s">
        <v>5</v>
      </c>
    </row>
    <row r="68" spans="1:9" x14ac:dyDescent="0.2">
      <c r="A68" s="113"/>
      <c r="B68" s="30">
        <v>8</v>
      </c>
      <c r="C68" s="77" t="s">
        <v>21</v>
      </c>
      <c r="D68" s="2" t="s">
        <v>59</v>
      </c>
      <c r="E68" s="2" t="s">
        <v>58</v>
      </c>
      <c r="F68" s="2" t="s">
        <v>55</v>
      </c>
      <c r="G68" s="31">
        <f>25.301-6-12.012</f>
        <v>7.2889999999999979</v>
      </c>
      <c r="H68" s="32">
        <v>54000</v>
      </c>
      <c r="I68" s="34" t="s">
        <v>5</v>
      </c>
    </row>
    <row r="69" spans="1:9" x14ac:dyDescent="0.2">
      <c r="A69" s="113"/>
      <c r="B69" s="30">
        <v>8</v>
      </c>
      <c r="C69" s="77" t="s">
        <v>21</v>
      </c>
      <c r="D69" s="2" t="s">
        <v>59</v>
      </c>
      <c r="E69" s="2" t="s">
        <v>58</v>
      </c>
      <c r="F69" s="2" t="s">
        <v>55</v>
      </c>
      <c r="G69" s="31">
        <f>58.722-7.289</f>
        <v>51.433</v>
      </c>
      <c r="H69" s="32">
        <v>54000</v>
      </c>
      <c r="I69" s="89" t="s">
        <v>93</v>
      </c>
    </row>
    <row r="70" spans="1:9" s="84" customFormat="1" x14ac:dyDescent="0.2">
      <c r="A70" s="113"/>
      <c r="B70" s="80">
        <v>9</v>
      </c>
      <c r="C70" s="79" t="s">
        <v>90</v>
      </c>
      <c r="D70" s="81" t="s">
        <v>61</v>
      </c>
      <c r="E70" s="81" t="s">
        <v>58</v>
      </c>
      <c r="F70" s="81" t="s">
        <v>55</v>
      </c>
      <c r="G70" s="82">
        <v>7.88</v>
      </c>
      <c r="H70" s="32">
        <v>72000</v>
      </c>
      <c r="I70" s="83" t="s">
        <v>5</v>
      </c>
    </row>
    <row r="71" spans="1:9" x14ac:dyDescent="0.2">
      <c r="A71" s="113"/>
      <c r="B71" s="30">
        <v>9</v>
      </c>
      <c r="C71" s="78" t="s">
        <v>128</v>
      </c>
      <c r="D71" s="2" t="s">
        <v>20</v>
      </c>
      <c r="E71" s="2" t="s">
        <v>58</v>
      </c>
      <c r="F71" s="2" t="s">
        <v>55</v>
      </c>
      <c r="G71" s="31">
        <v>30.571999999999999</v>
      </c>
      <c r="H71" s="32">
        <v>72000</v>
      </c>
      <c r="I71" s="34" t="s">
        <v>5</v>
      </c>
    </row>
    <row r="72" spans="1:9" ht="25.5" x14ac:dyDescent="0.2">
      <c r="A72" s="113"/>
      <c r="B72" s="30">
        <v>10</v>
      </c>
      <c r="C72" s="75" t="s">
        <v>125</v>
      </c>
      <c r="D72" s="2" t="s">
        <v>123</v>
      </c>
      <c r="E72" s="2" t="s">
        <v>58</v>
      </c>
      <c r="F72" s="2" t="s">
        <v>55</v>
      </c>
      <c r="G72" s="31">
        <v>18.780999999999999</v>
      </c>
      <c r="H72" s="32">
        <v>69000</v>
      </c>
      <c r="I72" s="34" t="s">
        <v>5</v>
      </c>
    </row>
    <row r="73" spans="1:9" x14ac:dyDescent="0.2">
      <c r="A73" s="113"/>
      <c r="B73" s="30">
        <v>10</v>
      </c>
      <c r="C73" s="79" t="s">
        <v>127</v>
      </c>
      <c r="D73" s="2" t="s">
        <v>113</v>
      </c>
      <c r="E73" s="2" t="s">
        <v>58</v>
      </c>
      <c r="F73" s="2" t="s">
        <v>55</v>
      </c>
      <c r="G73" s="31">
        <v>57.155000000000001</v>
      </c>
      <c r="H73" s="32">
        <v>69000</v>
      </c>
      <c r="I73" s="34" t="s">
        <v>5</v>
      </c>
    </row>
    <row r="74" spans="1:9" x14ac:dyDescent="0.2">
      <c r="A74" s="113"/>
      <c r="B74" s="30">
        <v>10</v>
      </c>
      <c r="C74" s="75" t="s">
        <v>112</v>
      </c>
      <c r="D74" s="2" t="s">
        <v>113</v>
      </c>
      <c r="E74" s="2" t="s">
        <v>58</v>
      </c>
      <c r="F74" s="2" t="s">
        <v>55</v>
      </c>
      <c r="G74" s="31">
        <f>20.442-12.325</f>
        <v>8.1170000000000009</v>
      </c>
      <c r="H74" s="32">
        <v>75000</v>
      </c>
      <c r="I74" s="34" t="s">
        <v>5</v>
      </c>
    </row>
    <row r="75" spans="1:9" x14ac:dyDescent="0.2">
      <c r="A75" s="113"/>
      <c r="B75" s="30">
        <v>10</v>
      </c>
      <c r="C75" s="78" t="s">
        <v>142</v>
      </c>
      <c r="D75" s="2" t="s">
        <v>138</v>
      </c>
      <c r="E75" s="2" t="s">
        <v>58</v>
      </c>
      <c r="F75" s="2" t="s">
        <v>55</v>
      </c>
      <c r="G75" s="31">
        <v>193.30199999999999</v>
      </c>
      <c r="H75" s="32">
        <v>75000</v>
      </c>
      <c r="I75" s="34" t="s">
        <v>5</v>
      </c>
    </row>
    <row r="76" spans="1:9" x14ac:dyDescent="0.2">
      <c r="A76" s="113"/>
      <c r="B76" s="30">
        <v>10</v>
      </c>
      <c r="C76" s="75" t="s">
        <v>78</v>
      </c>
      <c r="D76" s="2" t="s">
        <v>66</v>
      </c>
      <c r="E76" s="2" t="s">
        <v>58</v>
      </c>
      <c r="F76" s="2" t="s">
        <v>55</v>
      </c>
      <c r="G76" s="31">
        <v>7.3989999999999991</v>
      </c>
      <c r="H76" s="32">
        <v>47000</v>
      </c>
      <c r="I76" s="34" t="s">
        <v>5</v>
      </c>
    </row>
    <row r="77" spans="1:9" x14ac:dyDescent="0.2">
      <c r="A77" s="113"/>
      <c r="B77" s="30">
        <v>10</v>
      </c>
      <c r="C77" s="75" t="s">
        <v>26</v>
      </c>
      <c r="D77" s="2" t="s">
        <v>28</v>
      </c>
      <c r="E77" s="2" t="s">
        <v>56</v>
      </c>
      <c r="F77" s="2" t="s">
        <v>55</v>
      </c>
      <c r="G77" s="31">
        <v>0.92900000000000005</v>
      </c>
      <c r="H77" s="32">
        <v>48000</v>
      </c>
      <c r="I77" s="34" t="s">
        <v>5</v>
      </c>
    </row>
    <row r="78" spans="1:9" x14ac:dyDescent="0.2">
      <c r="A78" s="113"/>
      <c r="B78" s="30">
        <v>10</v>
      </c>
      <c r="C78" s="75" t="s">
        <v>126</v>
      </c>
      <c r="D78" s="2" t="s">
        <v>103</v>
      </c>
      <c r="E78" s="2" t="s">
        <v>58</v>
      </c>
      <c r="F78" s="2" t="s">
        <v>55</v>
      </c>
      <c r="G78" s="31">
        <v>0.67</v>
      </c>
      <c r="H78" s="32">
        <v>53000</v>
      </c>
      <c r="I78" s="34" t="s">
        <v>5</v>
      </c>
    </row>
    <row r="79" spans="1:9" x14ac:dyDescent="0.2">
      <c r="A79" s="113"/>
      <c r="B79" s="30">
        <v>10</v>
      </c>
      <c r="C79" s="78" t="s">
        <v>124</v>
      </c>
      <c r="D79" s="2" t="s">
        <v>59</v>
      </c>
      <c r="E79" s="2" t="s">
        <v>58</v>
      </c>
      <c r="F79" s="2" t="s">
        <v>55</v>
      </c>
      <c r="G79" s="31">
        <v>11.861000000000001</v>
      </c>
      <c r="H79" s="87">
        <v>53000</v>
      </c>
      <c r="I79" s="34" t="s">
        <v>5</v>
      </c>
    </row>
    <row r="80" spans="1:9" x14ac:dyDescent="0.2">
      <c r="A80" s="113"/>
      <c r="B80" s="30">
        <v>10</v>
      </c>
      <c r="C80" s="75" t="s">
        <v>21</v>
      </c>
      <c r="D80" s="2" t="s">
        <v>59</v>
      </c>
      <c r="E80" s="2" t="s">
        <v>58</v>
      </c>
      <c r="F80" s="2" t="s">
        <v>55</v>
      </c>
      <c r="G80" s="31">
        <v>14.566000000000001</v>
      </c>
      <c r="H80" s="32">
        <v>53000</v>
      </c>
      <c r="I80" s="86" t="s">
        <v>22</v>
      </c>
    </row>
    <row r="81" spans="1:9" x14ac:dyDescent="0.2">
      <c r="A81" s="113"/>
      <c r="B81" s="30">
        <v>14</v>
      </c>
      <c r="C81" s="75" t="s">
        <v>130</v>
      </c>
      <c r="D81" s="2" t="s">
        <v>63</v>
      </c>
      <c r="E81" s="2" t="s">
        <v>58</v>
      </c>
      <c r="F81" s="2" t="s">
        <v>55</v>
      </c>
      <c r="G81" s="31">
        <v>6.2480000000000002</v>
      </c>
      <c r="H81" s="98">
        <v>75000</v>
      </c>
      <c r="I81" s="34" t="s">
        <v>5</v>
      </c>
    </row>
    <row r="82" spans="1:9" ht="13.5" thickBot="1" x14ac:dyDescent="0.25">
      <c r="A82" s="113"/>
      <c r="B82" s="30">
        <v>18</v>
      </c>
      <c r="C82" s="75" t="s">
        <v>21</v>
      </c>
      <c r="D82" s="2" t="s">
        <v>6</v>
      </c>
      <c r="E82" s="2" t="s">
        <v>58</v>
      </c>
      <c r="F82" s="2" t="s">
        <v>55</v>
      </c>
      <c r="G82" s="31">
        <v>1.3149999999999999</v>
      </c>
      <c r="H82" s="32">
        <v>59000</v>
      </c>
      <c r="I82" s="34" t="s">
        <v>5</v>
      </c>
    </row>
    <row r="83" spans="1:9" x14ac:dyDescent="0.2">
      <c r="A83" s="116">
        <v>426</v>
      </c>
      <c r="B83" s="20">
        <v>8</v>
      </c>
      <c r="C83" s="71" t="s">
        <v>23</v>
      </c>
      <c r="D83" s="21" t="s">
        <v>59</v>
      </c>
      <c r="E83" s="21" t="s">
        <v>67</v>
      </c>
      <c r="F83" s="21" t="s">
        <v>55</v>
      </c>
      <c r="G83" s="22">
        <v>3.7890000000000006</v>
      </c>
      <c r="H83" s="23">
        <v>49000</v>
      </c>
      <c r="I83" s="38" t="s">
        <v>5</v>
      </c>
    </row>
    <row r="84" spans="1:9" x14ac:dyDescent="0.2">
      <c r="A84" s="113"/>
      <c r="B84" s="30">
        <v>8</v>
      </c>
      <c r="C84" s="75" t="s">
        <v>81</v>
      </c>
      <c r="D84" s="2" t="s">
        <v>19</v>
      </c>
      <c r="E84" s="2" t="s">
        <v>58</v>
      </c>
      <c r="F84" s="2" t="s">
        <v>55</v>
      </c>
      <c r="G84" s="31">
        <v>4.8049999999999997</v>
      </c>
      <c r="H84" s="32">
        <v>53000</v>
      </c>
      <c r="I84" s="34" t="s">
        <v>5</v>
      </c>
    </row>
    <row r="85" spans="1:9" x14ac:dyDescent="0.2">
      <c r="A85" s="113"/>
      <c r="B85" s="30">
        <v>8</v>
      </c>
      <c r="C85" s="75" t="s">
        <v>30</v>
      </c>
      <c r="D85" s="2" t="s">
        <v>69</v>
      </c>
      <c r="E85" s="2" t="s">
        <v>68</v>
      </c>
      <c r="F85" s="2" t="s">
        <v>55</v>
      </c>
      <c r="G85" s="31">
        <v>0.99</v>
      </c>
      <c r="H85" s="37">
        <v>53000</v>
      </c>
      <c r="I85" s="33" t="s">
        <v>5</v>
      </c>
    </row>
    <row r="86" spans="1:9" x14ac:dyDescent="0.2">
      <c r="A86" s="113"/>
      <c r="B86" s="30">
        <v>8</v>
      </c>
      <c r="C86" s="75" t="s">
        <v>31</v>
      </c>
      <c r="D86" s="2" t="s">
        <v>70</v>
      </c>
      <c r="E86" s="2">
        <v>20</v>
      </c>
      <c r="F86" s="2" t="s">
        <v>55</v>
      </c>
      <c r="G86" s="31">
        <f>2.868-0.956-0.956</f>
        <v>0.95599999999999996</v>
      </c>
      <c r="H86" s="37">
        <v>49000</v>
      </c>
      <c r="I86" s="34" t="s">
        <v>5</v>
      </c>
    </row>
    <row r="87" spans="1:9" x14ac:dyDescent="0.2">
      <c r="A87" s="113"/>
      <c r="B87" s="30">
        <v>8</v>
      </c>
      <c r="C87" s="75" t="s">
        <v>79</v>
      </c>
      <c r="D87" s="2" t="s">
        <v>59</v>
      </c>
      <c r="E87" s="2">
        <v>20</v>
      </c>
      <c r="F87" s="2" t="s">
        <v>55</v>
      </c>
      <c r="G87" s="31">
        <f>8.458-3.829</f>
        <v>4.6289999999999996</v>
      </c>
      <c r="H87" s="32">
        <v>48000</v>
      </c>
      <c r="I87" s="34" t="s">
        <v>5</v>
      </c>
    </row>
    <row r="88" spans="1:9" x14ac:dyDescent="0.2">
      <c r="A88" s="113"/>
      <c r="B88" s="30">
        <v>8</v>
      </c>
      <c r="C88" s="75" t="s">
        <v>21</v>
      </c>
      <c r="D88" s="2" t="s">
        <v>59</v>
      </c>
      <c r="E88" s="2" t="s">
        <v>58</v>
      </c>
      <c r="F88" s="2" t="s">
        <v>55</v>
      </c>
      <c r="G88" s="31">
        <v>22.189</v>
      </c>
      <c r="H88" s="32">
        <v>53000</v>
      </c>
      <c r="I88" s="86" t="s">
        <v>22</v>
      </c>
    </row>
    <row r="89" spans="1:9" x14ac:dyDescent="0.2">
      <c r="A89" s="113"/>
      <c r="B89" s="30">
        <v>8</v>
      </c>
      <c r="C89" s="77" t="s">
        <v>89</v>
      </c>
      <c r="D89" s="2" t="s">
        <v>71</v>
      </c>
      <c r="E89" s="2">
        <v>20</v>
      </c>
      <c r="F89" s="2" t="s">
        <v>55</v>
      </c>
      <c r="G89" s="31">
        <v>23.94</v>
      </c>
      <c r="H89" s="32">
        <v>49000</v>
      </c>
      <c r="I89" s="34" t="s">
        <v>5</v>
      </c>
    </row>
    <row r="90" spans="1:9" x14ac:dyDescent="0.2">
      <c r="A90" s="113"/>
      <c r="B90" s="30">
        <v>9</v>
      </c>
      <c r="C90" s="77" t="s">
        <v>107</v>
      </c>
      <c r="D90" s="2" t="s">
        <v>108</v>
      </c>
      <c r="E90" s="2" t="s">
        <v>60</v>
      </c>
      <c r="F90" s="2" t="s">
        <v>55</v>
      </c>
      <c r="G90" s="31">
        <v>0.99299999999999999</v>
      </c>
      <c r="H90" s="32">
        <v>79000</v>
      </c>
      <c r="I90" s="34" t="s">
        <v>5</v>
      </c>
    </row>
    <row r="91" spans="1:9" x14ac:dyDescent="0.2">
      <c r="A91" s="113"/>
      <c r="B91" s="30">
        <v>10</v>
      </c>
      <c r="C91" s="75" t="s">
        <v>21</v>
      </c>
      <c r="D91" s="2" t="s">
        <v>6</v>
      </c>
      <c r="E91" s="2" t="s">
        <v>56</v>
      </c>
      <c r="F91" s="2" t="s">
        <v>55</v>
      </c>
      <c r="G91" s="31">
        <v>1.0220000000000007</v>
      </c>
      <c r="H91" s="32">
        <v>52000</v>
      </c>
      <c r="I91" s="34" t="s">
        <v>5</v>
      </c>
    </row>
    <row r="92" spans="1:9" x14ac:dyDescent="0.2">
      <c r="A92" s="113"/>
      <c r="B92" s="30">
        <v>10</v>
      </c>
      <c r="C92" s="75" t="s">
        <v>84</v>
      </c>
      <c r="D92" s="2" t="s">
        <v>59</v>
      </c>
      <c r="E92" s="2">
        <v>20</v>
      </c>
      <c r="F92" s="2" t="s">
        <v>55</v>
      </c>
      <c r="G92" s="31">
        <v>2.3689999999999998</v>
      </c>
      <c r="H92" s="32">
        <v>49000</v>
      </c>
      <c r="I92" s="34" t="s">
        <v>5</v>
      </c>
    </row>
    <row r="93" spans="1:9" x14ac:dyDescent="0.2">
      <c r="A93" s="113"/>
      <c r="B93" s="30">
        <v>10</v>
      </c>
      <c r="C93" s="78" t="s">
        <v>141</v>
      </c>
      <c r="D93" s="2" t="s">
        <v>59</v>
      </c>
      <c r="E93" s="2" t="s">
        <v>58</v>
      </c>
      <c r="F93" s="2" t="s">
        <v>55</v>
      </c>
      <c r="G93" s="31">
        <f>49.313-4.775</f>
        <v>44.538000000000004</v>
      </c>
      <c r="H93" s="32">
        <v>54000</v>
      </c>
      <c r="I93" s="34" t="s">
        <v>5</v>
      </c>
    </row>
    <row r="94" spans="1:9" x14ac:dyDescent="0.2">
      <c r="A94" s="113"/>
      <c r="B94" s="30">
        <v>10</v>
      </c>
      <c r="C94" s="75" t="s">
        <v>21</v>
      </c>
      <c r="D94" s="2" t="s">
        <v>59</v>
      </c>
      <c r="E94" s="2" t="s">
        <v>58</v>
      </c>
      <c r="F94" s="2" t="s">
        <v>55</v>
      </c>
      <c r="G94" s="31">
        <v>81.322000000000003</v>
      </c>
      <c r="H94" s="87">
        <v>54000</v>
      </c>
      <c r="I94" s="86" t="s">
        <v>22</v>
      </c>
    </row>
    <row r="95" spans="1:9" x14ac:dyDescent="0.2">
      <c r="A95" s="113"/>
      <c r="B95" s="30">
        <v>12</v>
      </c>
      <c r="C95" s="75" t="s">
        <v>99</v>
      </c>
      <c r="D95" s="2" t="s">
        <v>20</v>
      </c>
      <c r="E95" s="2" t="s">
        <v>56</v>
      </c>
      <c r="F95" s="2" t="s">
        <v>55</v>
      </c>
      <c r="G95" s="31">
        <v>1.2290000000000001</v>
      </c>
      <c r="H95" s="32">
        <v>75000</v>
      </c>
      <c r="I95" s="34" t="s">
        <v>5</v>
      </c>
    </row>
    <row r="96" spans="1:9" x14ac:dyDescent="0.2">
      <c r="A96" s="113"/>
      <c r="B96" s="30">
        <v>12</v>
      </c>
      <c r="C96" s="75" t="s">
        <v>83</v>
      </c>
      <c r="D96" s="2" t="s">
        <v>20</v>
      </c>
      <c r="E96" s="2" t="s">
        <v>58</v>
      </c>
      <c r="F96" s="2" t="s">
        <v>55</v>
      </c>
      <c r="G96" s="31">
        <v>1.161</v>
      </c>
      <c r="H96" s="32">
        <v>52000</v>
      </c>
      <c r="I96" s="34" t="s">
        <v>5</v>
      </c>
    </row>
    <row r="97" spans="1:10" x14ac:dyDescent="0.2">
      <c r="A97" s="113"/>
      <c r="B97" s="30">
        <v>12</v>
      </c>
      <c r="C97" s="75" t="s">
        <v>27</v>
      </c>
      <c r="D97" s="2" t="s">
        <v>28</v>
      </c>
      <c r="E97" s="2" t="s">
        <v>56</v>
      </c>
      <c r="F97" s="2" t="s">
        <v>55</v>
      </c>
      <c r="G97" s="31">
        <v>2.8069999999999999</v>
      </c>
      <c r="H97" s="32">
        <v>46000</v>
      </c>
      <c r="I97" s="34" t="s">
        <v>5</v>
      </c>
    </row>
    <row r="98" spans="1:10" ht="13.5" thickBot="1" x14ac:dyDescent="0.25">
      <c r="A98" s="114"/>
      <c r="B98" s="55">
        <v>18</v>
      </c>
      <c r="C98" s="72" t="s">
        <v>1</v>
      </c>
      <c r="D98" s="56" t="s">
        <v>64</v>
      </c>
      <c r="E98" s="56" t="s">
        <v>58</v>
      </c>
      <c r="F98" s="56" t="s">
        <v>55</v>
      </c>
      <c r="G98" s="57">
        <f>29.309-20.54</f>
        <v>8.7690000000000019</v>
      </c>
      <c r="H98" s="58">
        <v>92000</v>
      </c>
      <c r="I98" s="59" t="s">
        <v>5</v>
      </c>
    </row>
    <row r="99" spans="1:10" x14ac:dyDescent="0.2">
      <c r="A99" s="107">
        <v>530</v>
      </c>
      <c r="B99" s="20">
        <v>8</v>
      </c>
      <c r="C99" s="71" t="s">
        <v>105</v>
      </c>
      <c r="D99" s="21" t="s">
        <v>106</v>
      </c>
      <c r="E99" s="21" t="s">
        <v>60</v>
      </c>
      <c r="F99" s="21" t="s">
        <v>55</v>
      </c>
      <c r="G99" s="22">
        <v>2.3769999999999998</v>
      </c>
      <c r="H99" s="23">
        <v>53000</v>
      </c>
      <c r="I99" s="38" t="s">
        <v>5</v>
      </c>
    </row>
    <row r="100" spans="1:10" x14ac:dyDescent="0.2">
      <c r="A100" s="108"/>
      <c r="B100" s="101">
        <v>8</v>
      </c>
      <c r="C100" s="102" t="s">
        <v>140</v>
      </c>
      <c r="D100" s="103" t="s">
        <v>59</v>
      </c>
      <c r="E100" s="103" t="s">
        <v>58</v>
      </c>
      <c r="F100" s="103" t="s">
        <v>55</v>
      </c>
      <c r="G100" s="104">
        <v>11.955</v>
      </c>
      <c r="H100" s="105">
        <v>54000</v>
      </c>
      <c r="I100" s="106" t="s">
        <v>5</v>
      </c>
    </row>
    <row r="101" spans="1:10" ht="13.5" thickBot="1" x14ac:dyDescent="0.25">
      <c r="A101" s="109"/>
      <c r="B101" s="25">
        <v>12</v>
      </c>
      <c r="C101" s="73" t="s">
        <v>21</v>
      </c>
      <c r="D101" s="26" t="s">
        <v>59</v>
      </c>
      <c r="E101" s="26">
        <v>20</v>
      </c>
      <c r="F101" s="26" t="s">
        <v>55</v>
      </c>
      <c r="G101" s="27">
        <f>7.189-3.029</f>
        <v>4.16</v>
      </c>
      <c r="H101" s="35">
        <v>52000</v>
      </c>
      <c r="I101" s="36" t="s">
        <v>5</v>
      </c>
      <c r="J101" s="95"/>
    </row>
    <row r="102" spans="1:10" ht="26.25" thickBot="1" x14ac:dyDescent="0.25">
      <c r="A102" s="91">
        <v>630</v>
      </c>
      <c r="B102" s="50">
        <v>10</v>
      </c>
      <c r="C102" s="90" t="s">
        <v>91</v>
      </c>
      <c r="D102" s="51" t="s">
        <v>86</v>
      </c>
      <c r="E102" s="51" t="s">
        <v>56</v>
      </c>
      <c r="F102" s="51" t="s">
        <v>55</v>
      </c>
      <c r="G102" s="52">
        <v>3.258</v>
      </c>
      <c r="H102" s="92">
        <v>30000</v>
      </c>
      <c r="I102" s="54" t="s">
        <v>5</v>
      </c>
    </row>
    <row r="103" spans="1:10" ht="26.25" thickBot="1" x14ac:dyDescent="0.25">
      <c r="A103" s="49">
        <v>720</v>
      </c>
      <c r="B103" s="20">
        <v>8</v>
      </c>
      <c r="C103" s="71" t="s">
        <v>2</v>
      </c>
      <c r="D103" s="21" t="s">
        <v>0</v>
      </c>
      <c r="E103" s="21" t="s">
        <v>56</v>
      </c>
      <c r="F103" s="21" t="s">
        <v>55</v>
      </c>
      <c r="G103" s="22">
        <v>1.5620000000000001</v>
      </c>
      <c r="H103" s="23">
        <v>43000</v>
      </c>
      <c r="I103" s="38" t="s">
        <v>5</v>
      </c>
    </row>
    <row r="104" spans="1:10" x14ac:dyDescent="0.2">
      <c r="A104" s="39" t="s">
        <v>75</v>
      </c>
      <c r="B104" s="20">
        <v>4</v>
      </c>
      <c r="C104" s="71" t="s">
        <v>16</v>
      </c>
      <c r="D104" s="21" t="s">
        <v>72</v>
      </c>
      <c r="E104" s="21">
        <v>20</v>
      </c>
      <c r="F104" s="21" t="s">
        <v>54</v>
      </c>
      <c r="G104" s="22">
        <v>28</v>
      </c>
      <c r="H104" s="23"/>
      <c r="I104" s="24" t="s">
        <v>5</v>
      </c>
    </row>
    <row r="105" spans="1:10" ht="13.5" thickBot="1" x14ac:dyDescent="0.25">
      <c r="A105" s="40" t="s">
        <v>74</v>
      </c>
      <c r="B105" s="25">
        <v>5</v>
      </c>
      <c r="C105" s="73" t="s">
        <v>14</v>
      </c>
      <c r="D105" s="26" t="s">
        <v>73</v>
      </c>
      <c r="E105" s="26">
        <v>20</v>
      </c>
      <c r="F105" s="26" t="s">
        <v>54</v>
      </c>
      <c r="G105" s="27">
        <v>28</v>
      </c>
      <c r="H105" s="35"/>
      <c r="I105" s="29" t="s">
        <v>5</v>
      </c>
    </row>
    <row r="106" spans="1:10" x14ac:dyDescent="0.2">
      <c r="A106" s="41"/>
      <c r="G106" s="42"/>
    </row>
    <row r="107" spans="1:10" x14ac:dyDescent="0.2">
      <c r="A107" s="41"/>
      <c r="G107" s="42"/>
    </row>
    <row r="108" spans="1:10" x14ac:dyDescent="0.2">
      <c r="A108" s="41"/>
      <c r="G108" s="42"/>
    </row>
    <row r="109" spans="1:10" x14ac:dyDescent="0.2">
      <c r="A109" s="41"/>
      <c r="G109" s="42"/>
    </row>
    <row r="110" spans="1:10" x14ac:dyDescent="0.2">
      <c r="A110" s="41"/>
      <c r="G110" s="42"/>
    </row>
    <row r="111" spans="1:10" x14ac:dyDescent="0.2">
      <c r="A111" s="41"/>
      <c r="G111" s="42"/>
    </row>
    <row r="112" spans="1:10" x14ac:dyDescent="0.2">
      <c r="A112" s="41"/>
      <c r="G112" s="42"/>
    </row>
    <row r="113" spans="1:7" x14ac:dyDescent="0.2">
      <c r="A113" s="41"/>
      <c r="G113" s="42"/>
    </row>
    <row r="114" spans="1:7" x14ac:dyDescent="0.2">
      <c r="A114" s="41"/>
      <c r="G114" s="42"/>
    </row>
    <row r="115" spans="1:7" x14ac:dyDescent="0.2">
      <c r="A115" s="41"/>
      <c r="G115" s="42"/>
    </row>
    <row r="116" spans="1:7" x14ac:dyDescent="0.2">
      <c r="A116" s="41"/>
      <c r="G116" s="42"/>
    </row>
    <row r="117" spans="1:7" x14ac:dyDescent="0.2">
      <c r="A117" s="41"/>
      <c r="G117" s="42"/>
    </row>
    <row r="118" spans="1:7" x14ac:dyDescent="0.2">
      <c r="A118" s="41"/>
      <c r="G118" s="42"/>
    </row>
    <row r="119" spans="1:7" x14ac:dyDescent="0.2">
      <c r="A119" s="41"/>
      <c r="G119" s="42"/>
    </row>
    <row r="120" spans="1:7" x14ac:dyDescent="0.2">
      <c r="A120" s="41"/>
      <c r="G120" s="42"/>
    </row>
    <row r="121" spans="1:7" x14ac:dyDescent="0.2">
      <c r="A121" s="41"/>
      <c r="G121" s="42"/>
    </row>
    <row r="122" spans="1:7" x14ac:dyDescent="0.2">
      <c r="A122" s="41"/>
      <c r="G122" s="42"/>
    </row>
    <row r="123" spans="1:7" x14ac:dyDescent="0.2">
      <c r="A123" s="41"/>
      <c r="G123" s="42"/>
    </row>
    <row r="124" spans="1:7" x14ac:dyDescent="0.2">
      <c r="A124" s="41"/>
      <c r="G124" s="42"/>
    </row>
    <row r="125" spans="1:7" x14ac:dyDescent="0.2">
      <c r="A125" s="41"/>
      <c r="G125" s="42"/>
    </row>
    <row r="126" spans="1:7" x14ac:dyDescent="0.2">
      <c r="A126" s="41"/>
      <c r="G126" s="42"/>
    </row>
    <row r="127" spans="1:7" x14ac:dyDescent="0.2">
      <c r="A127" s="41"/>
      <c r="G127" s="42"/>
    </row>
    <row r="128" spans="1:7" x14ac:dyDescent="0.2">
      <c r="A128" s="41"/>
      <c r="G128" s="42"/>
    </row>
    <row r="129" spans="1:7" x14ac:dyDescent="0.2">
      <c r="A129" s="41"/>
      <c r="G129" s="42"/>
    </row>
    <row r="130" spans="1:7" x14ac:dyDescent="0.2">
      <c r="A130" s="41"/>
      <c r="G130" s="42"/>
    </row>
    <row r="131" spans="1:7" x14ac:dyDescent="0.2">
      <c r="A131" s="41"/>
      <c r="G131" s="42"/>
    </row>
    <row r="132" spans="1:7" x14ac:dyDescent="0.2">
      <c r="A132" s="41"/>
      <c r="G132" s="42"/>
    </row>
    <row r="133" spans="1:7" x14ac:dyDescent="0.2">
      <c r="A133" s="41"/>
      <c r="G133" s="42"/>
    </row>
    <row r="134" spans="1:7" x14ac:dyDescent="0.2">
      <c r="A134" s="41"/>
      <c r="G134" s="42"/>
    </row>
    <row r="135" spans="1:7" x14ac:dyDescent="0.2">
      <c r="A135" s="41"/>
      <c r="G135" s="42"/>
    </row>
    <row r="136" spans="1:7" x14ac:dyDescent="0.2">
      <c r="A136" s="41"/>
      <c r="G136" s="42"/>
    </row>
    <row r="137" spans="1:7" x14ac:dyDescent="0.2">
      <c r="A137" s="41"/>
      <c r="G137" s="42"/>
    </row>
    <row r="138" spans="1:7" x14ac:dyDescent="0.2">
      <c r="A138" s="41"/>
      <c r="G138" s="42"/>
    </row>
    <row r="139" spans="1:7" x14ac:dyDescent="0.2">
      <c r="A139" s="41"/>
      <c r="G139" s="42"/>
    </row>
    <row r="140" spans="1:7" x14ac:dyDescent="0.2">
      <c r="A140" s="41"/>
      <c r="G140" s="42"/>
    </row>
    <row r="141" spans="1:7" x14ac:dyDescent="0.2">
      <c r="A141" s="41"/>
      <c r="G141" s="42"/>
    </row>
    <row r="142" spans="1:7" x14ac:dyDescent="0.2">
      <c r="A142" s="41"/>
      <c r="G142" s="42"/>
    </row>
    <row r="143" spans="1:7" x14ac:dyDescent="0.2">
      <c r="A143" s="41"/>
      <c r="G143" s="42"/>
    </row>
    <row r="144" spans="1:7" x14ac:dyDescent="0.2">
      <c r="A144" s="41"/>
      <c r="G144" s="42"/>
    </row>
    <row r="145" spans="1:7" x14ac:dyDescent="0.2">
      <c r="A145" s="41"/>
      <c r="G145" s="42"/>
    </row>
    <row r="146" spans="1:7" x14ac:dyDescent="0.2">
      <c r="A146" s="41"/>
      <c r="G146" s="42"/>
    </row>
    <row r="147" spans="1:7" x14ac:dyDescent="0.2">
      <c r="A147" s="41"/>
      <c r="G147" s="42"/>
    </row>
    <row r="148" spans="1:7" x14ac:dyDescent="0.2">
      <c r="A148" s="41"/>
      <c r="G148" s="42"/>
    </row>
    <row r="149" spans="1:7" x14ac:dyDescent="0.2">
      <c r="A149" s="41"/>
      <c r="G149" s="42"/>
    </row>
    <row r="150" spans="1:7" x14ac:dyDescent="0.2">
      <c r="A150" s="41"/>
      <c r="G150" s="42"/>
    </row>
    <row r="151" spans="1:7" x14ac:dyDescent="0.2">
      <c r="A151" s="41"/>
      <c r="G151" s="42"/>
    </row>
    <row r="152" spans="1:7" x14ac:dyDescent="0.2">
      <c r="A152" s="41"/>
      <c r="G152" s="42"/>
    </row>
    <row r="153" spans="1:7" x14ac:dyDescent="0.2">
      <c r="A153" s="41"/>
      <c r="G153" s="42"/>
    </row>
    <row r="154" spans="1:7" x14ac:dyDescent="0.2">
      <c r="A154" s="41"/>
      <c r="G154" s="42"/>
    </row>
    <row r="155" spans="1:7" x14ac:dyDescent="0.2">
      <c r="A155" s="41"/>
      <c r="G155" s="42"/>
    </row>
    <row r="156" spans="1:7" x14ac:dyDescent="0.2">
      <c r="A156" s="41"/>
      <c r="G156" s="42"/>
    </row>
    <row r="157" spans="1:7" x14ac:dyDescent="0.2">
      <c r="A157" s="41"/>
      <c r="G157" s="42"/>
    </row>
    <row r="158" spans="1:7" x14ac:dyDescent="0.2">
      <c r="A158" s="41"/>
      <c r="G158" s="42"/>
    </row>
    <row r="159" spans="1:7" x14ac:dyDescent="0.2">
      <c r="A159" s="41"/>
      <c r="G159" s="42"/>
    </row>
    <row r="160" spans="1:7" x14ac:dyDescent="0.2">
      <c r="A160" s="41"/>
      <c r="G160" s="42"/>
    </row>
    <row r="161" spans="1:7" x14ac:dyDescent="0.2">
      <c r="A161" s="41"/>
      <c r="G161" s="42"/>
    </row>
    <row r="162" spans="1:7" x14ac:dyDescent="0.2">
      <c r="A162" s="41"/>
      <c r="G162" s="42"/>
    </row>
    <row r="163" spans="1:7" x14ac:dyDescent="0.2">
      <c r="A163" s="41"/>
      <c r="G163" s="42"/>
    </row>
    <row r="164" spans="1:7" x14ac:dyDescent="0.2">
      <c r="A164" s="41"/>
      <c r="G164" s="42"/>
    </row>
    <row r="165" spans="1:7" x14ac:dyDescent="0.2">
      <c r="A165" s="41"/>
      <c r="G165" s="42"/>
    </row>
    <row r="166" spans="1:7" x14ac:dyDescent="0.2">
      <c r="A166" s="41"/>
      <c r="G166" s="42"/>
    </row>
    <row r="167" spans="1:7" x14ac:dyDescent="0.2">
      <c r="A167" s="41"/>
      <c r="G167" s="42"/>
    </row>
    <row r="168" spans="1:7" x14ac:dyDescent="0.2">
      <c r="A168" s="41"/>
      <c r="G168" s="42"/>
    </row>
    <row r="169" spans="1:7" x14ac:dyDescent="0.2">
      <c r="A169" s="41"/>
      <c r="G169" s="42"/>
    </row>
    <row r="170" spans="1:7" x14ac:dyDescent="0.2">
      <c r="A170" s="41"/>
      <c r="G170" s="42"/>
    </row>
    <row r="171" spans="1:7" x14ac:dyDescent="0.2">
      <c r="A171" s="41"/>
      <c r="G171" s="42"/>
    </row>
    <row r="172" spans="1:7" x14ac:dyDescent="0.2">
      <c r="A172" s="41"/>
      <c r="G172" s="42"/>
    </row>
    <row r="173" spans="1:7" x14ac:dyDescent="0.2">
      <c r="A173" s="41"/>
      <c r="G173" s="42"/>
    </row>
    <row r="174" spans="1:7" x14ac:dyDescent="0.2">
      <c r="A174" s="41"/>
      <c r="G174" s="42"/>
    </row>
    <row r="175" spans="1:7" x14ac:dyDescent="0.2">
      <c r="A175" s="41"/>
      <c r="G175" s="42"/>
    </row>
    <row r="176" spans="1:7" x14ac:dyDescent="0.2">
      <c r="A176" s="41"/>
      <c r="G176" s="42"/>
    </row>
    <row r="177" spans="1:7" x14ac:dyDescent="0.2">
      <c r="A177" s="41"/>
      <c r="G177" s="42"/>
    </row>
    <row r="178" spans="1:7" x14ac:dyDescent="0.2">
      <c r="A178" s="41"/>
      <c r="G178" s="42"/>
    </row>
    <row r="179" spans="1:7" x14ac:dyDescent="0.2">
      <c r="A179" s="41"/>
      <c r="G179" s="42"/>
    </row>
    <row r="180" spans="1:7" x14ac:dyDescent="0.2">
      <c r="A180" s="41"/>
      <c r="G180" s="42"/>
    </row>
    <row r="181" spans="1:7" x14ac:dyDescent="0.2">
      <c r="A181" s="41"/>
      <c r="G181" s="42"/>
    </row>
    <row r="182" spans="1:7" x14ac:dyDescent="0.2">
      <c r="A182" s="41"/>
      <c r="G182" s="42"/>
    </row>
    <row r="183" spans="1:7" x14ac:dyDescent="0.2">
      <c r="A183" s="41"/>
      <c r="G183" s="42"/>
    </row>
    <row r="184" spans="1:7" x14ac:dyDescent="0.2">
      <c r="A184" s="41"/>
      <c r="G184" s="42"/>
    </row>
    <row r="185" spans="1:7" x14ac:dyDescent="0.2">
      <c r="A185" s="41"/>
      <c r="G185" s="42"/>
    </row>
    <row r="186" spans="1:7" x14ac:dyDescent="0.2">
      <c r="A186" s="41"/>
      <c r="G186" s="42"/>
    </row>
    <row r="187" spans="1:7" x14ac:dyDescent="0.2">
      <c r="A187" s="41"/>
      <c r="G187" s="42"/>
    </row>
    <row r="188" spans="1:7" x14ac:dyDescent="0.2">
      <c r="A188" s="41"/>
      <c r="G188" s="42"/>
    </row>
    <row r="189" spans="1:7" x14ac:dyDescent="0.2">
      <c r="A189" s="41"/>
      <c r="G189" s="42"/>
    </row>
    <row r="190" spans="1:7" x14ac:dyDescent="0.2">
      <c r="A190" s="41"/>
      <c r="G190" s="42"/>
    </row>
    <row r="191" spans="1:7" x14ac:dyDescent="0.2">
      <c r="A191" s="41"/>
      <c r="G191" s="42"/>
    </row>
    <row r="192" spans="1:7" x14ac:dyDescent="0.2">
      <c r="A192" s="41"/>
      <c r="G192" s="42"/>
    </row>
    <row r="193" spans="1:7" x14ac:dyDescent="0.2">
      <c r="A193" s="41"/>
      <c r="G193" s="42"/>
    </row>
    <row r="194" spans="1:7" x14ac:dyDescent="0.2">
      <c r="A194" s="41"/>
      <c r="G194" s="42"/>
    </row>
    <row r="195" spans="1:7" x14ac:dyDescent="0.2">
      <c r="A195" s="41"/>
      <c r="G195" s="42"/>
    </row>
    <row r="196" spans="1:7" x14ac:dyDescent="0.2">
      <c r="A196" s="41"/>
      <c r="G196" s="42"/>
    </row>
    <row r="197" spans="1:7" x14ac:dyDescent="0.2">
      <c r="A197" s="41"/>
      <c r="G197" s="42"/>
    </row>
    <row r="198" spans="1:7" x14ac:dyDescent="0.2">
      <c r="A198" s="41"/>
      <c r="G198" s="42"/>
    </row>
    <row r="199" spans="1:7" x14ac:dyDescent="0.2">
      <c r="A199" s="41"/>
      <c r="G199" s="42"/>
    </row>
    <row r="200" spans="1:7" x14ac:dyDescent="0.2">
      <c r="A200" s="41"/>
      <c r="G200" s="42"/>
    </row>
    <row r="201" spans="1:7" x14ac:dyDescent="0.2">
      <c r="A201" s="41"/>
      <c r="G201" s="42"/>
    </row>
    <row r="202" spans="1:7" x14ac:dyDescent="0.2">
      <c r="A202" s="41"/>
      <c r="G202" s="42"/>
    </row>
    <row r="203" spans="1:7" x14ac:dyDescent="0.2">
      <c r="A203" s="41"/>
      <c r="G203" s="42"/>
    </row>
    <row r="204" spans="1:7" x14ac:dyDescent="0.2">
      <c r="A204" s="41"/>
      <c r="G204" s="42"/>
    </row>
    <row r="205" spans="1:7" x14ac:dyDescent="0.2">
      <c r="A205" s="41"/>
      <c r="G205" s="42"/>
    </row>
    <row r="206" spans="1:7" x14ac:dyDescent="0.2">
      <c r="A206" s="41"/>
      <c r="G206" s="42"/>
    </row>
    <row r="207" spans="1:7" x14ac:dyDescent="0.2">
      <c r="G207" s="42"/>
    </row>
    <row r="208" spans="1:7" x14ac:dyDescent="0.2">
      <c r="A208" s="41"/>
      <c r="G208" s="42"/>
    </row>
    <row r="209" spans="1:7" x14ac:dyDescent="0.2">
      <c r="A209" s="41"/>
      <c r="G209" s="42"/>
    </row>
    <row r="210" spans="1:7" x14ac:dyDescent="0.2">
      <c r="A210" s="41"/>
      <c r="G210" s="42"/>
    </row>
    <row r="211" spans="1:7" x14ac:dyDescent="0.2">
      <c r="A211" s="41"/>
      <c r="G211" s="42"/>
    </row>
    <row r="212" spans="1:7" x14ac:dyDescent="0.2">
      <c r="A212" s="41"/>
      <c r="G212" s="42"/>
    </row>
    <row r="213" spans="1:7" x14ac:dyDescent="0.2">
      <c r="A213" s="41"/>
      <c r="G213" s="42"/>
    </row>
    <row r="214" spans="1:7" x14ac:dyDescent="0.2">
      <c r="A214" s="41"/>
      <c r="G214" s="42"/>
    </row>
    <row r="215" spans="1:7" x14ac:dyDescent="0.2">
      <c r="A215" s="41"/>
      <c r="B215" s="43"/>
      <c r="D215" s="44"/>
      <c r="E215" s="44"/>
      <c r="F215" s="44"/>
      <c r="G215" s="42"/>
    </row>
    <row r="216" spans="1:7" x14ac:dyDescent="0.2">
      <c r="A216" s="41"/>
      <c r="B216" s="43"/>
      <c r="G216" s="42"/>
    </row>
    <row r="217" spans="1:7" x14ac:dyDescent="0.2">
      <c r="A217" s="41"/>
      <c r="B217" s="43"/>
      <c r="G217" s="42"/>
    </row>
    <row r="218" spans="1:7" x14ac:dyDescent="0.2">
      <c r="A218" s="41"/>
      <c r="B218" s="43"/>
      <c r="G218" s="42"/>
    </row>
    <row r="219" spans="1:7" x14ac:dyDescent="0.2">
      <c r="A219" s="41"/>
      <c r="B219" s="43"/>
      <c r="D219" s="45"/>
      <c r="E219" s="45"/>
      <c r="F219" s="45"/>
      <c r="G219" s="42"/>
    </row>
    <row r="220" spans="1:7" x14ac:dyDescent="0.2">
      <c r="A220" s="41"/>
      <c r="G220" s="42"/>
    </row>
    <row r="221" spans="1:7" x14ac:dyDescent="0.2">
      <c r="A221" s="41"/>
      <c r="G221" s="42"/>
    </row>
    <row r="222" spans="1:7" x14ac:dyDescent="0.2">
      <c r="A222" s="41"/>
      <c r="G222" s="42"/>
    </row>
    <row r="223" spans="1:7" x14ac:dyDescent="0.2">
      <c r="A223" s="41"/>
      <c r="G223" s="42"/>
    </row>
    <row r="224" spans="1:7" x14ac:dyDescent="0.2">
      <c r="A224" s="41"/>
      <c r="G224" s="42"/>
    </row>
    <row r="225" spans="1:7" x14ac:dyDescent="0.2">
      <c r="A225" s="41"/>
      <c r="G225" s="42"/>
    </row>
    <row r="226" spans="1:7" x14ac:dyDescent="0.2">
      <c r="A226" s="41"/>
      <c r="G226" s="42"/>
    </row>
    <row r="227" spans="1:7" x14ac:dyDescent="0.2">
      <c r="A227" s="41"/>
      <c r="G227" s="42"/>
    </row>
    <row r="228" spans="1:7" x14ac:dyDescent="0.2">
      <c r="A228" s="41"/>
      <c r="G228" s="42"/>
    </row>
    <row r="229" spans="1:7" x14ac:dyDescent="0.2">
      <c r="A229" s="41"/>
      <c r="G229" s="42"/>
    </row>
    <row r="230" spans="1:7" x14ac:dyDescent="0.2">
      <c r="A230" s="41"/>
      <c r="G230" s="42"/>
    </row>
    <row r="231" spans="1:7" x14ac:dyDescent="0.2">
      <c r="A231" s="41"/>
      <c r="G231" s="42"/>
    </row>
    <row r="232" spans="1:7" x14ac:dyDescent="0.2">
      <c r="A232" s="41"/>
      <c r="G232" s="42"/>
    </row>
    <row r="233" spans="1:7" x14ac:dyDescent="0.2">
      <c r="A233" s="41"/>
      <c r="G233" s="42"/>
    </row>
    <row r="234" spans="1:7" x14ac:dyDescent="0.2">
      <c r="A234" s="41"/>
      <c r="G234" s="42"/>
    </row>
    <row r="235" spans="1:7" x14ac:dyDescent="0.2">
      <c r="A235" s="41"/>
      <c r="G235" s="42"/>
    </row>
    <row r="236" spans="1:7" x14ac:dyDescent="0.2">
      <c r="A236" s="41"/>
      <c r="G236" s="42"/>
    </row>
    <row r="237" spans="1:7" x14ac:dyDescent="0.2">
      <c r="A237" s="41"/>
      <c r="G237" s="42"/>
    </row>
    <row r="238" spans="1:7" x14ac:dyDescent="0.2">
      <c r="A238" s="41"/>
      <c r="G238" s="42"/>
    </row>
    <row r="239" spans="1:7" x14ac:dyDescent="0.2">
      <c r="A239" s="41"/>
      <c r="G239" s="42"/>
    </row>
    <row r="240" spans="1:7" x14ac:dyDescent="0.2">
      <c r="A240" s="41"/>
      <c r="G240" s="42"/>
    </row>
    <row r="241" spans="1:7" x14ac:dyDescent="0.2">
      <c r="A241" s="41"/>
      <c r="G241" s="42"/>
    </row>
    <row r="242" spans="1:7" x14ac:dyDescent="0.2">
      <c r="A242" s="41"/>
      <c r="G242" s="42"/>
    </row>
    <row r="243" spans="1:7" x14ac:dyDescent="0.2">
      <c r="A243" s="41"/>
      <c r="G243" s="42"/>
    </row>
    <row r="244" spans="1:7" x14ac:dyDescent="0.2">
      <c r="A244" s="41"/>
      <c r="G244" s="42"/>
    </row>
    <row r="245" spans="1:7" x14ac:dyDescent="0.2">
      <c r="A245" s="41"/>
      <c r="G245" s="42"/>
    </row>
    <row r="246" spans="1:7" x14ac:dyDescent="0.2">
      <c r="A246" s="41"/>
      <c r="G246" s="42"/>
    </row>
    <row r="247" spans="1:7" x14ac:dyDescent="0.2">
      <c r="A247" s="41"/>
      <c r="G247" s="42"/>
    </row>
    <row r="248" spans="1:7" x14ac:dyDescent="0.2">
      <c r="A248" s="41"/>
      <c r="G248" s="42"/>
    </row>
    <row r="249" spans="1:7" x14ac:dyDescent="0.2">
      <c r="A249" s="41"/>
      <c r="G249" s="42"/>
    </row>
    <row r="250" spans="1:7" x14ac:dyDescent="0.2">
      <c r="A250" s="41"/>
      <c r="G250" s="42"/>
    </row>
    <row r="251" spans="1:7" x14ac:dyDescent="0.2">
      <c r="A251" s="41"/>
      <c r="G251" s="42"/>
    </row>
    <row r="252" spans="1:7" x14ac:dyDescent="0.2">
      <c r="A252" s="41"/>
      <c r="G252" s="42"/>
    </row>
    <row r="253" spans="1:7" x14ac:dyDescent="0.2">
      <c r="A253" s="41"/>
      <c r="G253" s="42"/>
    </row>
    <row r="254" spans="1:7" x14ac:dyDescent="0.2">
      <c r="A254" s="41"/>
      <c r="G254" s="42"/>
    </row>
    <row r="255" spans="1:7" x14ac:dyDescent="0.2">
      <c r="A255" s="41"/>
      <c r="G255" s="42"/>
    </row>
    <row r="256" spans="1:7" x14ac:dyDescent="0.2">
      <c r="A256" s="41"/>
      <c r="G256" s="42"/>
    </row>
    <row r="257" spans="1:7" x14ac:dyDescent="0.2">
      <c r="A257" s="41"/>
      <c r="G257" s="42"/>
    </row>
    <row r="258" spans="1:7" x14ac:dyDescent="0.2">
      <c r="A258" s="41"/>
      <c r="G258" s="42"/>
    </row>
    <row r="259" spans="1:7" x14ac:dyDescent="0.2">
      <c r="A259" s="41"/>
      <c r="G259" s="42"/>
    </row>
    <row r="260" spans="1:7" x14ac:dyDescent="0.2">
      <c r="A260" s="41"/>
      <c r="G260" s="42"/>
    </row>
    <row r="261" spans="1:7" x14ac:dyDescent="0.2">
      <c r="A261" s="41"/>
      <c r="G261" s="42"/>
    </row>
    <row r="262" spans="1:7" x14ac:dyDescent="0.2">
      <c r="A262" s="41"/>
      <c r="G262" s="42"/>
    </row>
    <row r="263" spans="1:7" x14ac:dyDescent="0.2">
      <c r="A263" s="41"/>
      <c r="G263" s="42"/>
    </row>
    <row r="264" spans="1:7" x14ac:dyDescent="0.2">
      <c r="A264" s="41"/>
      <c r="G264" s="42"/>
    </row>
    <row r="265" spans="1:7" x14ac:dyDescent="0.2">
      <c r="A265" s="41"/>
      <c r="G265" s="42"/>
    </row>
    <row r="266" spans="1:7" x14ac:dyDescent="0.2">
      <c r="A266" s="41"/>
      <c r="G266" s="42"/>
    </row>
    <row r="267" spans="1:7" x14ac:dyDescent="0.2">
      <c r="A267" s="41"/>
      <c r="G267" s="42"/>
    </row>
    <row r="268" spans="1:7" x14ac:dyDescent="0.2">
      <c r="A268" s="41"/>
      <c r="G268" s="42"/>
    </row>
    <row r="269" spans="1:7" x14ac:dyDescent="0.2">
      <c r="A269" s="41"/>
      <c r="G269" s="42"/>
    </row>
    <row r="270" spans="1:7" x14ac:dyDescent="0.2">
      <c r="A270" s="41"/>
      <c r="G270" s="42"/>
    </row>
    <row r="271" spans="1:7" x14ac:dyDescent="0.2">
      <c r="A271" s="41"/>
      <c r="G271" s="42"/>
    </row>
    <row r="272" spans="1:7" x14ac:dyDescent="0.2">
      <c r="A272" s="41"/>
      <c r="G272" s="42"/>
    </row>
    <row r="273" spans="1:7" x14ac:dyDescent="0.2">
      <c r="A273" s="41"/>
      <c r="G273" s="42"/>
    </row>
    <row r="274" spans="1:7" x14ac:dyDescent="0.2">
      <c r="A274" s="41"/>
      <c r="G274" s="42"/>
    </row>
    <row r="275" spans="1:7" x14ac:dyDescent="0.2">
      <c r="A275" s="41"/>
      <c r="G275" s="42"/>
    </row>
    <row r="276" spans="1:7" x14ac:dyDescent="0.2">
      <c r="A276" s="41"/>
      <c r="G276" s="42"/>
    </row>
    <row r="277" spans="1:7" x14ac:dyDescent="0.2">
      <c r="A277" s="41"/>
      <c r="G277" s="42"/>
    </row>
    <row r="278" spans="1:7" x14ac:dyDescent="0.2">
      <c r="A278" s="41"/>
      <c r="G278" s="42"/>
    </row>
    <row r="279" spans="1:7" x14ac:dyDescent="0.2">
      <c r="A279" s="41"/>
      <c r="G279" s="42"/>
    </row>
    <row r="280" spans="1:7" x14ac:dyDescent="0.2">
      <c r="A280" s="41"/>
      <c r="G280" s="42"/>
    </row>
    <row r="281" spans="1:7" x14ac:dyDescent="0.2">
      <c r="A281" s="41"/>
      <c r="G281" s="42"/>
    </row>
    <row r="282" spans="1:7" x14ac:dyDescent="0.2">
      <c r="A282" s="41"/>
      <c r="G282" s="42"/>
    </row>
    <row r="283" spans="1:7" x14ac:dyDescent="0.2">
      <c r="A283" s="41"/>
      <c r="G283" s="42"/>
    </row>
    <row r="284" spans="1:7" x14ac:dyDescent="0.2">
      <c r="A284" s="41"/>
      <c r="G284" s="42"/>
    </row>
    <row r="285" spans="1:7" x14ac:dyDescent="0.2">
      <c r="A285" s="41"/>
      <c r="G285" s="42"/>
    </row>
    <row r="286" spans="1:7" x14ac:dyDescent="0.2">
      <c r="A286" s="41"/>
      <c r="G286" s="42"/>
    </row>
    <row r="287" spans="1:7" x14ac:dyDescent="0.2">
      <c r="A287" s="41"/>
      <c r="G287" s="42"/>
    </row>
    <row r="288" spans="1:7" x14ac:dyDescent="0.2">
      <c r="A288" s="41"/>
      <c r="G288" s="42"/>
    </row>
    <row r="289" spans="1:7" x14ac:dyDescent="0.2">
      <c r="A289" s="41"/>
      <c r="G289" s="42"/>
    </row>
    <row r="290" spans="1:7" x14ac:dyDescent="0.2">
      <c r="A290" s="41"/>
      <c r="G290" s="42"/>
    </row>
    <row r="291" spans="1:7" x14ac:dyDescent="0.2">
      <c r="A291" s="41"/>
      <c r="G291" s="42"/>
    </row>
    <row r="292" spans="1:7" x14ac:dyDescent="0.2">
      <c r="A292" s="41"/>
      <c r="G292" s="42"/>
    </row>
    <row r="293" spans="1:7" x14ac:dyDescent="0.2">
      <c r="A293" s="41"/>
      <c r="G293" s="42"/>
    </row>
    <row r="294" spans="1:7" x14ac:dyDescent="0.2">
      <c r="A294" s="41"/>
      <c r="G294" s="42"/>
    </row>
    <row r="295" spans="1:7" x14ac:dyDescent="0.2">
      <c r="A295" s="41"/>
      <c r="G295" s="42"/>
    </row>
    <row r="296" spans="1:7" x14ac:dyDescent="0.2">
      <c r="A296" s="41"/>
      <c r="G296" s="42"/>
    </row>
    <row r="297" spans="1:7" x14ac:dyDescent="0.2">
      <c r="A297" s="41"/>
      <c r="G297" s="42"/>
    </row>
    <row r="298" spans="1:7" x14ac:dyDescent="0.2">
      <c r="A298" s="41"/>
      <c r="G298" s="42"/>
    </row>
    <row r="299" spans="1:7" x14ac:dyDescent="0.2">
      <c r="A299" s="41"/>
      <c r="G299" s="42"/>
    </row>
    <row r="300" spans="1:7" x14ac:dyDescent="0.2">
      <c r="A300" s="41"/>
      <c r="G300" s="42"/>
    </row>
    <row r="301" spans="1:7" x14ac:dyDescent="0.2">
      <c r="A301" s="41"/>
      <c r="G301" s="42"/>
    </row>
    <row r="302" spans="1:7" x14ac:dyDescent="0.2">
      <c r="A302" s="41"/>
      <c r="G302" s="42"/>
    </row>
    <row r="303" spans="1:7" x14ac:dyDescent="0.2">
      <c r="A303" s="41"/>
      <c r="G303" s="42"/>
    </row>
    <row r="304" spans="1:7" x14ac:dyDescent="0.2">
      <c r="A304" s="41"/>
      <c r="G304" s="42"/>
    </row>
    <row r="305" spans="1:7" x14ac:dyDescent="0.2">
      <c r="A305" s="41"/>
      <c r="G305" s="42"/>
    </row>
    <row r="306" spans="1:7" x14ac:dyDescent="0.2">
      <c r="A306" s="41"/>
      <c r="G306" s="42"/>
    </row>
    <row r="307" spans="1:7" x14ac:dyDescent="0.2">
      <c r="A307" s="41"/>
      <c r="G307" s="42"/>
    </row>
    <row r="308" spans="1:7" x14ac:dyDescent="0.2">
      <c r="A308" s="41"/>
      <c r="G308" s="42"/>
    </row>
    <row r="309" spans="1:7" x14ac:dyDescent="0.2">
      <c r="A309" s="41"/>
      <c r="G309" s="42"/>
    </row>
    <row r="310" spans="1:7" x14ac:dyDescent="0.2">
      <c r="A310" s="41"/>
      <c r="G310" s="42"/>
    </row>
    <row r="311" spans="1:7" x14ac:dyDescent="0.2">
      <c r="A311" s="41"/>
      <c r="G311" s="42"/>
    </row>
    <row r="312" spans="1:7" x14ac:dyDescent="0.2">
      <c r="A312" s="41"/>
      <c r="G312" s="42"/>
    </row>
    <row r="313" spans="1:7" x14ac:dyDescent="0.2">
      <c r="A313" s="41"/>
      <c r="G313" s="42"/>
    </row>
    <row r="314" spans="1:7" x14ac:dyDescent="0.2">
      <c r="A314" s="41"/>
      <c r="G314" s="42"/>
    </row>
    <row r="315" spans="1:7" x14ac:dyDescent="0.2">
      <c r="A315" s="41"/>
      <c r="G315" s="42"/>
    </row>
    <row r="316" spans="1:7" x14ac:dyDescent="0.2">
      <c r="A316" s="41"/>
      <c r="G316" s="42"/>
    </row>
    <row r="317" spans="1:7" x14ac:dyDescent="0.2">
      <c r="A317" s="41"/>
      <c r="G317" s="42"/>
    </row>
    <row r="318" spans="1:7" x14ac:dyDescent="0.2">
      <c r="A318" s="41"/>
      <c r="G318" s="42"/>
    </row>
    <row r="319" spans="1:7" x14ac:dyDescent="0.2">
      <c r="A319" s="41"/>
      <c r="G319" s="42"/>
    </row>
    <row r="320" spans="1:7" x14ac:dyDescent="0.2">
      <c r="A320" s="41"/>
      <c r="G320" s="42"/>
    </row>
    <row r="321" spans="1:7" x14ac:dyDescent="0.2">
      <c r="A321" s="41"/>
      <c r="G321" s="42"/>
    </row>
    <row r="322" spans="1:7" x14ac:dyDescent="0.2">
      <c r="A322" s="41"/>
      <c r="G322" s="42"/>
    </row>
    <row r="323" spans="1:7" x14ac:dyDescent="0.2">
      <c r="A323" s="41"/>
      <c r="G323" s="42"/>
    </row>
    <row r="324" spans="1:7" x14ac:dyDescent="0.2">
      <c r="A324" s="41"/>
      <c r="G324" s="42"/>
    </row>
    <row r="325" spans="1:7" x14ac:dyDescent="0.2">
      <c r="A325" s="41"/>
      <c r="G325" s="42"/>
    </row>
    <row r="326" spans="1:7" x14ac:dyDescent="0.2">
      <c r="A326" s="41"/>
      <c r="G326" s="42"/>
    </row>
    <row r="327" spans="1:7" x14ac:dyDescent="0.2">
      <c r="A327" s="41"/>
      <c r="G327" s="42"/>
    </row>
    <row r="328" spans="1:7" x14ac:dyDescent="0.2">
      <c r="A328" s="41"/>
      <c r="G328" s="42"/>
    </row>
    <row r="329" spans="1:7" x14ac:dyDescent="0.2">
      <c r="A329" s="41"/>
      <c r="G329" s="42"/>
    </row>
    <row r="330" spans="1:7" x14ac:dyDescent="0.2">
      <c r="A330" s="41"/>
      <c r="G330" s="42"/>
    </row>
    <row r="331" spans="1:7" x14ac:dyDescent="0.2">
      <c r="A331" s="41"/>
      <c r="G331" s="42"/>
    </row>
    <row r="332" spans="1:7" x14ac:dyDescent="0.2">
      <c r="A332" s="41"/>
      <c r="G332" s="42"/>
    </row>
    <row r="333" spans="1:7" x14ac:dyDescent="0.2">
      <c r="A333" s="41"/>
      <c r="G333" s="42"/>
    </row>
    <row r="334" spans="1:7" x14ac:dyDescent="0.2">
      <c r="A334" s="41"/>
      <c r="G334" s="42"/>
    </row>
    <row r="335" spans="1:7" x14ac:dyDescent="0.2">
      <c r="A335" s="41"/>
      <c r="G335" s="42"/>
    </row>
    <row r="336" spans="1:7" x14ac:dyDescent="0.2">
      <c r="A336" s="41"/>
      <c r="G336" s="42"/>
    </row>
    <row r="337" spans="1:7" x14ac:dyDescent="0.2">
      <c r="A337" s="41"/>
      <c r="G337" s="42"/>
    </row>
    <row r="338" spans="1:7" x14ac:dyDescent="0.2">
      <c r="A338" s="41"/>
      <c r="G338" s="42"/>
    </row>
    <row r="339" spans="1:7" x14ac:dyDescent="0.2">
      <c r="A339" s="41"/>
      <c r="G339" s="42"/>
    </row>
    <row r="340" spans="1:7" x14ac:dyDescent="0.2">
      <c r="A340" s="41"/>
      <c r="G340" s="42"/>
    </row>
    <row r="341" spans="1:7" x14ac:dyDescent="0.2">
      <c r="A341" s="41"/>
      <c r="G341" s="42"/>
    </row>
    <row r="342" spans="1:7" x14ac:dyDescent="0.2">
      <c r="A342" s="41"/>
      <c r="G342" s="42"/>
    </row>
    <row r="343" spans="1:7" x14ac:dyDescent="0.2">
      <c r="A343" s="41"/>
      <c r="G343" s="42"/>
    </row>
    <row r="344" spans="1:7" x14ac:dyDescent="0.2">
      <c r="A344" s="41"/>
      <c r="G344" s="42"/>
    </row>
    <row r="345" spans="1:7" x14ac:dyDescent="0.2">
      <c r="A345" s="41"/>
      <c r="G345" s="42"/>
    </row>
    <row r="346" spans="1:7" x14ac:dyDescent="0.2">
      <c r="A346" s="41"/>
      <c r="G346" s="42"/>
    </row>
    <row r="347" spans="1:7" x14ac:dyDescent="0.2">
      <c r="A347" s="41"/>
      <c r="G347" s="42"/>
    </row>
    <row r="348" spans="1:7" x14ac:dyDescent="0.2">
      <c r="A348" s="41"/>
      <c r="G348" s="42"/>
    </row>
    <row r="349" spans="1:7" x14ac:dyDescent="0.2">
      <c r="A349" s="41"/>
      <c r="G349" s="42"/>
    </row>
    <row r="350" spans="1:7" x14ac:dyDescent="0.2">
      <c r="A350" s="41"/>
      <c r="G350" s="42"/>
    </row>
    <row r="351" spans="1:7" x14ac:dyDescent="0.2">
      <c r="A351" s="41"/>
      <c r="G351" s="42"/>
    </row>
    <row r="352" spans="1:7" x14ac:dyDescent="0.2">
      <c r="A352" s="41"/>
      <c r="G352" s="42"/>
    </row>
    <row r="353" spans="1:7" x14ac:dyDescent="0.2">
      <c r="A353" s="41"/>
      <c r="G353" s="42"/>
    </row>
    <row r="354" spans="1:7" x14ac:dyDescent="0.2">
      <c r="A354" s="41"/>
      <c r="G354" s="42"/>
    </row>
    <row r="355" spans="1:7" x14ac:dyDescent="0.2">
      <c r="A355" s="41"/>
      <c r="G355" s="42"/>
    </row>
    <row r="356" spans="1:7" x14ac:dyDescent="0.2">
      <c r="A356" s="41"/>
      <c r="G356" s="42"/>
    </row>
    <row r="357" spans="1:7" x14ac:dyDescent="0.2">
      <c r="A357" s="41"/>
      <c r="G357" s="42"/>
    </row>
    <row r="358" spans="1:7" x14ac:dyDescent="0.2">
      <c r="A358" s="41"/>
      <c r="G358" s="42"/>
    </row>
    <row r="359" spans="1:7" x14ac:dyDescent="0.2">
      <c r="A359" s="41"/>
      <c r="G359" s="42"/>
    </row>
    <row r="360" spans="1:7" x14ac:dyDescent="0.2">
      <c r="A360" s="41"/>
      <c r="G360" s="42"/>
    </row>
    <row r="361" spans="1:7" x14ac:dyDescent="0.2">
      <c r="A361" s="41"/>
      <c r="G361" s="42"/>
    </row>
    <row r="362" spans="1:7" x14ac:dyDescent="0.2">
      <c r="A362" s="41"/>
      <c r="G362" s="42"/>
    </row>
    <row r="363" spans="1:7" x14ac:dyDescent="0.2">
      <c r="A363" s="41"/>
      <c r="G363" s="42"/>
    </row>
    <row r="364" spans="1:7" x14ac:dyDescent="0.2">
      <c r="A364" s="41"/>
      <c r="G364" s="42"/>
    </row>
    <row r="365" spans="1:7" x14ac:dyDescent="0.2">
      <c r="A365" s="41"/>
      <c r="G365" s="42"/>
    </row>
    <row r="366" spans="1:7" x14ac:dyDescent="0.2">
      <c r="A366" s="41"/>
      <c r="G366" s="42"/>
    </row>
    <row r="367" spans="1:7" x14ac:dyDescent="0.2">
      <c r="A367" s="41"/>
      <c r="G367" s="42"/>
    </row>
    <row r="368" spans="1:7" x14ac:dyDescent="0.2">
      <c r="A368" s="41"/>
      <c r="G368" s="42"/>
    </row>
    <row r="369" spans="1:7" x14ac:dyDescent="0.2">
      <c r="A369" s="41"/>
      <c r="G369" s="42"/>
    </row>
    <row r="370" spans="1:7" x14ac:dyDescent="0.2">
      <c r="A370" s="41"/>
      <c r="G370" s="42"/>
    </row>
    <row r="371" spans="1:7" x14ac:dyDescent="0.2">
      <c r="A371" s="41"/>
      <c r="G371" s="42"/>
    </row>
    <row r="372" spans="1:7" x14ac:dyDescent="0.2">
      <c r="A372" s="41"/>
      <c r="G372" s="42"/>
    </row>
    <row r="373" spans="1:7" x14ac:dyDescent="0.2">
      <c r="A373" s="41"/>
      <c r="G373" s="42"/>
    </row>
    <row r="374" spans="1:7" x14ac:dyDescent="0.2">
      <c r="A374" s="41"/>
      <c r="G374" s="42"/>
    </row>
    <row r="375" spans="1:7" x14ac:dyDescent="0.2">
      <c r="A375" s="41"/>
      <c r="G375" s="42"/>
    </row>
    <row r="376" spans="1:7" x14ac:dyDescent="0.2">
      <c r="A376" s="41"/>
      <c r="G376" s="42"/>
    </row>
    <row r="377" spans="1:7" x14ac:dyDescent="0.2">
      <c r="A377" s="41"/>
      <c r="G377" s="42"/>
    </row>
    <row r="378" spans="1:7" x14ac:dyDescent="0.2">
      <c r="A378" s="41"/>
      <c r="G378" s="42"/>
    </row>
    <row r="379" spans="1:7" x14ac:dyDescent="0.2">
      <c r="A379" s="41"/>
      <c r="G379" s="42"/>
    </row>
    <row r="380" spans="1:7" x14ac:dyDescent="0.2">
      <c r="A380" s="41"/>
      <c r="G380" s="42"/>
    </row>
    <row r="381" spans="1:7" x14ac:dyDescent="0.2">
      <c r="A381" s="41"/>
      <c r="G381" s="42"/>
    </row>
    <row r="382" spans="1:7" x14ac:dyDescent="0.2">
      <c r="A382" s="41"/>
      <c r="G382" s="42"/>
    </row>
    <row r="383" spans="1:7" x14ac:dyDescent="0.2">
      <c r="A383" s="41"/>
      <c r="G383" s="42"/>
    </row>
    <row r="384" spans="1:7" x14ac:dyDescent="0.2">
      <c r="A384" s="41"/>
      <c r="G384" s="42"/>
    </row>
    <row r="385" spans="1:7" x14ac:dyDescent="0.2">
      <c r="A385" s="41"/>
      <c r="G385" s="42"/>
    </row>
    <row r="386" spans="1:7" x14ac:dyDescent="0.2">
      <c r="A386" s="41"/>
      <c r="G386" s="42"/>
    </row>
    <row r="387" spans="1:7" x14ac:dyDescent="0.2">
      <c r="A387" s="41"/>
      <c r="G387" s="42"/>
    </row>
    <row r="388" spans="1:7" x14ac:dyDescent="0.2">
      <c r="A388" s="41"/>
      <c r="G388" s="42"/>
    </row>
    <row r="389" spans="1:7" x14ac:dyDescent="0.2">
      <c r="A389" s="41"/>
      <c r="G389" s="42"/>
    </row>
    <row r="390" spans="1:7" x14ac:dyDescent="0.2">
      <c r="A390" s="41"/>
      <c r="G390" s="42"/>
    </row>
    <row r="391" spans="1:7" x14ac:dyDescent="0.2">
      <c r="A391" s="41"/>
      <c r="G391" s="42"/>
    </row>
    <row r="392" spans="1:7" x14ac:dyDescent="0.2">
      <c r="A392" s="41"/>
      <c r="G392" s="42"/>
    </row>
    <row r="393" spans="1:7" x14ac:dyDescent="0.2">
      <c r="A393" s="41"/>
      <c r="G393" s="42"/>
    </row>
    <row r="394" spans="1:7" x14ac:dyDescent="0.2">
      <c r="A394" s="41"/>
      <c r="G394" s="42"/>
    </row>
    <row r="395" spans="1:7" x14ac:dyDescent="0.2">
      <c r="A395" s="41"/>
      <c r="G395" s="42"/>
    </row>
    <row r="396" spans="1:7" x14ac:dyDescent="0.2">
      <c r="A396" s="41"/>
      <c r="G396" s="42"/>
    </row>
    <row r="397" spans="1:7" x14ac:dyDescent="0.2">
      <c r="A397" s="41"/>
      <c r="G397" s="42"/>
    </row>
    <row r="398" spans="1:7" x14ac:dyDescent="0.2">
      <c r="A398" s="41"/>
      <c r="G398" s="42"/>
    </row>
    <row r="399" spans="1:7" x14ac:dyDescent="0.2">
      <c r="A399" s="41"/>
      <c r="G399" s="42"/>
    </row>
    <row r="400" spans="1:7" x14ac:dyDescent="0.2">
      <c r="A400" s="41"/>
      <c r="G400" s="42"/>
    </row>
    <row r="401" spans="1:7" x14ac:dyDescent="0.2">
      <c r="A401" s="41"/>
      <c r="G401" s="42"/>
    </row>
    <row r="402" spans="1:7" x14ac:dyDescent="0.2">
      <c r="A402" s="41"/>
      <c r="G402" s="42"/>
    </row>
    <row r="403" spans="1:7" x14ac:dyDescent="0.2">
      <c r="A403" s="41"/>
      <c r="G403" s="42"/>
    </row>
    <row r="404" spans="1:7" x14ac:dyDescent="0.2">
      <c r="A404" s="41"/>
      <c r="G404" s="42"/>
    </row>
    <row r="405" spans="1:7" x14ac:dyDescent="0.2">
      <c r="A405" s="41"/>
      <c r="G405" s="42"/>
    </row>
    <row r="406" spans="1:7" x14ac:dyDescent="0.2">
      <c r="A406" s="41"/>
      <c r="G406" s="42"/>
    </row>
    <row r="407" spans="1:7" x14ac:dyDescent="0.2">
      <c r="A407" s="41"/>
      <c r="G407" s="42"/>
    </row>
    <row r="408" spans="1:7" x14ac:dyDescent="0.2">
      <c r="A408" s="41"/>
      <c r="G408" s="42"/>
    </row>
    <row r="409" spans="1:7" x14ac:dyDescent="0.2">
      <c r="A409" s="41"/>
      <c r="G409" s="42"/>
    </row>
    <row r="410" spans="1:7" x14ac:dyDescent="0.2">
      <c r="A410" s="41"/>
      <c r="G410" s="42"/>
    </row>
    <row r="411" spans="1:7" x14ac:dyDescent="0.2">
      <c r="A411" s="41"/>
      <c r="G411" s="42"/>
    </row>
    <row r="412" spans="1:7" x14ac:dyDescent="0.2">
      <c r="A412" s="41"/>
      <c r="G412" s="42"/>
    </row>
    <row r="413" spans="1:7" x14ac:dyDescent="0.2">
      <c r="A413" s="41"/>
      <c r="G413" s="42"/>
    </row>
    <row r="414" spans="1:7" x14ac:dyDescent="0.2">
      <c r="A414" s="41"/>
      <c r="G414" s="42"/>
    </row>
    <row r="415" spans="1:7" x14ac:dyDescent="0.2">
      <c r="A415" s="41"/>
      <c r="G415" s="42"/>
    </row>
    <row r="416" spans="1:7" x14ac:dyDescent="0.2">
      <c r="A416" s="41"/>
      <c r="G416" s="42"/>
    </row>
    <row r="417" spans="1:7" x14ac:dyDescent="0.2">
      <c r="A417" s="41"/>
      <c r="G417" s="42"/>
    </row>
    <row r="418" spans="1:7" x14ac:dyDescent="0.2">
      <c r="A418" s="41"/>
      <c r="G418" s="42"/>
    </row>
    <row r="419" spans="1:7" x14ac:dyDescent="0.2">
      <c r="A419" s="41"/>
      <c r="G419" s="42"/>
    </row>
    <row r="420" spans="1:7" x14ac:dyDescent="0.2">
      <c r="A420" s="41"/>
      <c r="G420" s="42"/>
    </row>
    <row r="421" spans="1:7" x14ac:dyDescent="0.2">
      <c r="A421" s="41"/>
      <c r="G421" s="42"/>
    </row>
    <row r="422" spans="1:7" x14ac:dyDescent="0.2">
      <c r="A422" s="41"/>
      <c r="G422" s="42"/>
    </row>
    <row r="423" spans="1:7" x14ac:dyDescent="0.2">
      <c r="A423" s="41"/>
      <c r="G423" s="42"/>
    </row>
    <row r="424" spans="1:7" x14ac:dyDescent="0.2">
      <c r="A424" s="41"/>
      <c r="G424" s="42"/>
    </row>
    <row r="425" spans="1:7" x14ac:dyDescent="0.2">
      <c r="A425" s="41"/>
      <c r="G425" s="42"/>
    </row>
    <row r="426" spans="1:7" x14ac:dyDescent="0.2">
      <c r="A426" s="41"/>
      <c r="G426" s="42"/>
    </row>
    <row r="427" spans="1:7" x14ac:dyDescent="0.2">
      <c r="A427" s="41"/>
      <c r="G427" s="42"/>
    </row>
    <row r="428" spans="1:7" x14ac:dyDescent="0.2">
      <c r="A428" s="41"/>
      <c r="G428" s="42"/>
    </row>
    <row r="429" spans="1:7" x14ac:dyDescent="0.2">
      <c r="A429" s="41"/>
      <c r="G429" s="42"/>
    </row>
    <row r="430" spans="1:7" x14ac:dyDescent="0.2">
      <c r="A430" s="41"/>
      <c r="G430" s="42"/>
    </row>
    <row r="431" spans="1:7" x14ac:dyDescent="0.2">
      <c r="A431" s="41"/>
      <c r="G431" s="42"/>
    </row>
    <row r="432" spans="1:7" x14ac:dyDescent="0.2">
      <c r="A432" s="41"/>
      <c r="G432" s="42"/>
    </row>
    <row r="433" spans="1:7" x14ac:dyDescent="0.2">
      <c r="A433" s="41"/>
      <c r="G433" s="42"/>
    </row>
    <row r="434" spans="1:7" x14ac:dyDescent="0.2">
      <c r="A434" s="41"/>
      <c r="G434" s="42"/>
    </row>
    <row r="435" spans="1:7" x14ac:dyDescent="0.2">
      <c r="A435" s="41"/>
      <c r="G435" s="42"/>
    </row>
    <row r="436" spans="1:7" x14ac:dyDescent="0.2">
      <c r="A436" s="41"/>
      <c r="G436" s="42"/>
    </row>
    <row r="437" spans="1:7" x14ac:dyDescent="0.2">
      <c r="A437" s="41"/>
      <c r="G437" s="42"/>
    </row>
    <row r="438" spans="1:7" x14ac:dyDescent="0.2">
      <c r="A438" s="41"/>
      <c r="G438" s="42"/>
    </row>
    <row r="439" spans="1:7" x14ac:dyDescent="0.2">
      <c r="A439" s="41"/>
      <c r="G439" s="42"/>
    </row>
    <row r="440" spans="1:7" x14ac:dyDescent="0.2">
      <c r="A440" s="41"/>
      <c r="G440" s="42"/>
    </row>
    <row r="441" spans="1:7" x14ac:dyDescent="0.2">
      <c r="A441" s="41"/>
      <c r="G441" s="42"/>
    </row>
    <row r="442" spans="1:7" x14ac:dyDescent="0.2">
      <c r="A442" s="41"/>
      <c r="G442" s="42"/>
    </row>
    <row r="443" spans="1:7" x14ac:dyDescent="0.2">
      <c r="A443" s="41"/>
      <c r="G443" s="42"/>
    </row>
    <row r="444" spans="1:7" x14ac:dyDescent="0.2">
      <c r="A444" s="41"/>
      <c r="G444" s="42"/>
    </row>
    <row r="445" spans="1:7" x14ac:dyDescent="0.2">
      <c r="A445" s="41"/>
      <c r="G445" s="42"/>
    </row>
    <row r="446" spans="1:7" x14ac:dyDescent="0.2">
      <c r="A446" s="41"/>
      <c r="G446" s="42"/>
    </row>
    <row r="447" spans="1:7" x14ac:dyDescent="0.2">
      <c r="A447" s="41"/>
      <c r="G447" s="42"/>
    </row>
    <row r="448" spans="1:7" x14ac:dyDescent="0.2">
      <c r="A448" s="41"/>
      <c r="G448" s="42"/>
    </row>
    <row r="449" spans="1:7" x14ac:dyDescent="0.2">
      <c r="A449" s="41"/>
      <c r="G449" s="42"/>
    </row>
    <row r="450" spans="1:7" x14ac:dyDescent="0.2">
      <c r="A450" s="41"/>
      <c r="G450" s="42"/>
    </row>
    <row r="451" spans="1:7" x14ac:dyDescent="0.2">
      <c r="A451" s="41"/>
      <c r="G451" s="42"/>
    </row>
    <row r="452" spans="1:7" x14ac:dyDescent="0.2">
      <c r="A452" s="41"/>
      <c r="G452" s="42"/>
    </row>
    <row r="453" spans="1:7" x14ac:dyDescent="0.2">
      <c r="A453" s="41"/>
      <c r="G453" s="42"/>
    </row>
    <row r="454" spans="1:7" x14ac:dyDescent="0.2">
      <c r="A454" s="41"/>
      <c r="G454" s="42"/>
    </row>
    <row r="455" spans="1:7" x14ac:dyDescent="0.2">
      <c r="A455" s="41"/>
      <c r="G455" s="42"/>
    </row>
    <row r="456" spans="1:7" x14ac:dyDescent="0.2">
      <c r="A456" s="41"/>
      <c r="G456" s="42"/>
    </row>
    <row r="457" spans="1:7" x14ac:dyDescent="0.2">
      <c r="A457" s="41"/>
      <c r="G457" s="42"/>
    </row>
    <row r="458" spans="1:7" x14ac:dyDescent="0.2">
      <c r="A458" s="41"/>
      <c r="G458" s="42"/>
    </row>
    <row r="459" spans="1:7" x14ac:dyDescent="0.2">
      <c r="A459" s="41"/>
      <c r="G459" s="42"/>
    </row>
    <row r="460" spans="1:7" x14ac:dyDescent="0.2">
      <c r="A460" s="41"/>
      <c r="G460" s="42"/>
    </row>
    <row r="461" spans="1:7" x14ac:dyDescent="0.2">
      <c r="A461" s="41"/>
      <c r="G461" s="42"/>
    </row>
    <row r="462" spans="1:7" x14ac:dyDescent="0.2">
      <c r="A462" s="41"/>
      <c r="G462" s="42"/>
    </row>
    <row r="463" spans="1:7" x14ac:dyDescent="0.2">
      <c r="A463" s="41"/>
      <c r="G463" s="42"/>
    </row>
    <row r="464" spans="1:7" x14ac:dyDescent="0.2">
      <c r="A464" s="41"/>
      <c r="G464" s="42"/>
    </row>
    <row r="465" spans="1:7" x14ac:dyDescent="0.2">
      <c r="A465" s="41"/>
      <c r="G465" s="42"/>
    </row>
    <row r="466" spans="1:7" x14ac:dyDescent="0.2">
      <c r="A466" s="41"/>
      <c r="G466" s="42"/>
    </row>
    <row r="467" spans="1:7" x14ac:dyDescent="0.2">
      <c r="A467" s="41"/>
      <c r="G467" s="42"/>
    </row>
    <row r="468" spans="1:7" x14ac:dyDescent="0.2">
      <c r="A468" s="41"/>
      <c r="G468" s="42"/>
    </row>
    <row r="469" spans="1:7" x14ac:dyDescent="0.2">
      <c r="A469" s="41"/>
      <c r="G469" s="42"/>
    </row>
    <row r="470" spans="1:7" x14ac:dyDescent="0.2">
      <c r="A470" s="41"/>
      <c r="G470" s="42"/>
    </row>
    <row r="471" spans="1:7" x14ac:dyDescent="0.2">
      <c r="A471" s="41"/>
      <c r="G471" s="42"/>
    </row>
    <row r="472" spans="1:7" x14ac:dyDescent="0.2">
      <c r="A472" s="41"/>
      <c r="G472" s="42"/>
    </row>
    <row r="473" spans="1:7" x14ac:dyDescent="0.2">
      <c r="A473" s="41"/>
      <c r="G473" s="42"/>
    </row>
    <row r="474" spans="1:7" x14ac:dyDescent="0.2">
      <c r="A474" s="41"/>
      <c r="G474" s="42"/>
    </row>
    <row r="475" spans="1:7" x14ac:dyDescent="0.2">
      <c r="A475" s="41"/>
      <c r="G475" s="42"/>
    </row>
    <row r="476" spans="1:7" x14ac:dyDescent="0.2">
      <c r="A476" s="41"/>
      <c r="G476" s="42"/>
    </row>
    <row r="477" spans="1:7" x14ac:dyDescent="0.2">
      <c r="A477" s="41"/>
      <c r="G477" s="42"/>
    </row>
    <row r="478" spans="1:7" x14ac:dyDescent="0.2">
      <c r="A478" s="41"/>
      <c r="G478" s="42"/>
    </row>
    <row r="479" spans="1:7" x14ac:dyDescent="0.2">
      <c r="A479" s="41"/>
      <c r="G479" s="42"/>
    </row>
    <row r="480" spans="1:7" x14ac:dyDescent="0.2">
      <c r="A480" s="41"/>
      <c r="G480" s="42"/>
    </row>
    <row r="481" spans="1:7" x14ac:dyDescent="0.2">
      <c r="A481" s="41"/>
      <c r="G481" s="42"/>
    </row>
    <row r="482" spans="1:7" x14ac:dyDescent="0.2">
      <c r="A482" s="41"/>
      <c r="G482" s="42"/>
    </row>
    <row r="483" spans="1:7" x14ac:dyDescent="0.2">
      <c r="A483" s="41"/>
      <c r="G483" s="42"/>
    </row>
    <row r="484" spans="1:7" x14ac:dyDescent="0.2">
      <c r="A484" s="41"/>
      <c r="G484" s="42"/>
    </row>
    <row r="485" spans="1:7" x14ac:dyDescent="0.2">
      <c r="A485" s="41"/>
      <c r="G485" s="42"/>
    </row>
    <row r="486" spans="1:7" x14ac:dyDescent="0.2">
      <c r="A486" s="41"/>
      <c r="G486" s="42"/>
    </row>
    <row r="487" spans="1:7" x14ac:dyDescent="0.2">
      <c r="A487" s="41"/>
      <c r="G487" s="42"/>
    </row>
    <row r="488" spans="1:7" x14ac:dyDescent="0.2">
      <c r="A488" s="41"/>
      <c r="G488" s="42"/>
    </row>
    <row r="489" spans="1:7" x14ac:dyDescent="0.2">
      <c r="A489" s="41"/>
      <c r="G489" s="42"/>
    </row>
    <row r="490" spans="1:7" x14ac:dyDescent="0.2">
      <c r="A490" s="41"/>
      <c r="G490" s="42"/>
    </row>
    <row r="491" spans="1:7" x14ac:dyDescent="0.2">
      <c r="A491" s="41"/>
      <c r="G491" s="42"/>
    </row>
    <row r="492" spans="1:7" x14ac:dyDescent="0.2">
      <c r="A492" s="41"/>
      <c r="G492" s="42"/>
    </row>
    <row r="493" spans="1:7" x14ac:dyDescent="0.2">
      <c r="A493" s="41"/>
      <c r="G493" s="42"/>
    </row>
    <row r="494" spans="1:7" x14ac:dyDescent="0.2">
      <c r="A494" s="41"/>
      <c r="G494" s="42"/>
    </row>
    <row r="495" spans="1:7" x14ac:dyDescent="0.2">
      <c r="A495" s="41"/>
      <c r="G495" s="42"/>
    </row>
    <row r="496" spans="1:7" x14ac:dyDescent="0.2">
      <c r="A496" s="41"/>
      <c r="G496" s="42"/>
    </row>
    <row r="497" spans="1:7" x14ac:dyDescent="0.2">
      <c r="A497" s="41"/>
      <c r="G497" s="42"/>
    </row>
    <row r="498" spans="1:7" x14ac:dyDescent="0.2">
      <c r="A498" s="41"/>
      <c r="G498" s="42"/>
    </row>
    <row r="499" spans="1:7" x14ac:dyDescent="0.2">
      <c r="A499" s="41"/>
      <c r="G499" s="42"/>
    </row>
    <row r="500" spans="1:7" x14ac:dyDescent="0.2">
      <c r="A500" s="41"/>
      <c r="G500" s="42"/>
    </row>
    <row r="501" spans="1:7" x14ac:dyDescent="0.2">
      <c r="A501" s="41"/>
      <c r="G501" s="42"/>
    </row>
    <row r="502" spans="1:7" x14ac:dyDescent="0.2">
      <c r="A502" s="41"/>
      <c r="G502" s="42"/>
    </row>
    <row r="503" spans="1:7" x14ac:dyDescent="0.2">
      <c r="A503" s="41"/>
      <c r="G503" s="42"/>
    </row>
    <row r="504" spans="1:7" x14ac:dyDescent="0.2">
      <c r="A504" s="41"/>
      <c r="G504" s="42"/>
    </row>
    <row r="505" spans="1:7" x14ac:dyDescent="0.2">
      <c r="A505" s="41"/>
      <c r="G505" s="42"/>
    </row>
    <row r="506" spans="1:7" x14ac:dyDescent="0.2">
      <c r="A506" s="41"/>
      <c r="G506" s="42"/>
    </row>
    <row r="507" spans="1:7" x14ac:dyDescent="0.2">
      <c r="A507" s="41"/>
      <c r="G507" s="42"/>
    </row>
    <row r="508" spans="1:7" x14ac:dyDescent="0.2">
      <c r="A508" s="41"/>
      <c r="G508" s="42"/>
    </row>
    <row r="509" spans="1:7" x14ac:dyDescent="0.2">
      <c r="A509" s="41"/>
      <c r="G509" s="42"/>
    </row>
    <row r="510" spans="1:7" x14ac:dyDescent="0.2">
      <c r="A510" s="41"/>
      <c r="G510" s="42"/>
    </row>
    <row r="511" spans="1:7" x14ac:dyDescent="0.2">
      <c r="A511" s="41"/>
      <c r="G511" s="42"/>
    </row>
    <row r="512" spans="1:7" x14ac:dyDescent="0.2">
      <c r="A512" s="41"/>
      <c r="G512" s="42"/>
    </row>
    <row r="513" spans="1:7" x14ac:dyDescent="0.2">
      <c r="A513" s="41"/>
      <c r="G513" s="42"/>
    </row>
    <row r="514" spans="1:7" x14ac:dyDescent="0.2">
      <c r="A514" s="41"/>
      <c r="G514" s="42"/>
    </row>
    <row r="515" spans="1:7" x14ac:dyDescent="0.2">
      <c r="A515" s="41"/>
      <c r="G515" s="42"/>
    </row>
    <row r="516" spans="1:7" x14ac:dyDescent="0.2">
      <c r="A516" s="41"/>
      <c r="G516" s="42"/>
    </row>
    <row r="517" spans="1:7" x14ac:dyDescent="0.2">
      <c r="A517" s="41"/>
      <c r="G517" s="42"/>
    </row>
    <row r="518" spans="1:7" x14ac:dyDescent="0.2">
      <c r="A518" s="41"/>
      <c r="G518" s="42"/>
    </row>
    <row r="519" spans="1:7" x14ac:dyDescent="0.2">
      <c r="A519" s="41"/>
      <c r="G519" s="42"/>
    </row>
    <row r="520" spans="1:7" x14ac:dyDescent="0.2">
      <c r="A520" s="41"/>
      <c r="G520" s="42"/>
    </row>
    <row r="521" spans="1:7" x14ac:dyDescent="0.2">
      <c r="A521" s="41"/>
      <c r="G521" s="42"/>
    </row>
    <row r="522" spans="1:7" x14ac:dyDescent="0.2">
      <c r="A522" s="41"/>
      <c r="G522" s="42"/>
    </row>
    <row r="523" spans="1:7" x14ac:dyDescent="0.2">
      <c r="A523" s="41"/>
      <c r="G523" s="42"/>
    </row>
    <row r="524" spans="1:7" x14ac:dyDescent="0.2">
      <c r="A524" s="41"/>
      <c r="G524" s="42"/>
    </row>
    <row r="525" spans="1:7" x14ac:dyDescent="0.2">
      <c r="A525" s="41"/>
      <c r="G525" s="42"/>
    </row>
    <row r="526" spans="1:7" x14ac:dyDescent="0.2">
      <c r="A526" s="41"/>
      <c r="G526" s="42"/>
    </row>
    <row r="527" spans="1:7" x14ac:dyDescent="0.2">
      <c r="A527" s="41"/>
      <c r="G527" s="42"/>
    </row>
    <row r="528" spans="1:7" x14ac:dyDescent="0.2">
      <c r="A528" s="41"/>
      <c r="G528" s="42"/>
    </row>
    <row r="529" spans="1:7" x14ac:dyDescent="0.2">
      <c r="A529" s="41"/>
      <c r="G529" s="42"/>
    </row>
    <row r="530" spans="1:7" x14ac:dyDescent="0.2">
      <c r="A530" s="41"/>
      <c r="G530" s="42"/>
    </row>
    <row r="531" spans="1:7" x14ac:dyDescent="0.2">
      <c r="A531" s="41"/>
      <c r="G531" s="42"/>
    </row>
    <row r="532" spans="1:7" x14ac:dyDescent="0.2">
      <c r="A532" s="41"/>
      <c r="G532" s="42"/>
    </row>
    <row r="533" spans="1:7" x14ac:dyDescent="0.2">
      <c r="A533" s="41"/>
      <c r="G533" s="42"/>
    </row>
    <row r="534" spans="1:7" x14ac:dyDescent="0.2">
      <c r="A534" s="41"/>
      <c r="G534" s="42"/>
    </row>
    <row r="535" spans="1:7" x14ac:dyDescent="0.2">
      <c r="A535" s="41"/>
      <c r="G535" s="42"/>
    </row>
    <row r="536" spans="1:7" x14ac:dyDescent="0.2">
      <c r="A536" s="41"/>
      <c r="G536" s="42"/>
    </row>
    <row r="537" spans="1:7" x14ac:dyDescent="0.2">
      <c r="A537" s="41"/>
      <c r="G537" s="42"/>
    </row>
    <row r="538" spans="1:7" x14ac:dyDescent="0.2">
      <c r="A538" s="41"/>
      <c r="G538" s="42"/>
    </row>
    <row r="539" spans="1:7" x14ac:dyDescent="0.2">
      <c r="A539" s="41"/>
      <c r="G539" s="42"/>
    </row>
    <row r="540" spans="1:7" x14ac:dyDescent="0.2">
      <c r="A540" s="41"/>
      <c r="G540" s="42"/>
    </row>
    <row r="541" spans="1:7" x14ac:dyDescent="0.2">
      <c r="A541" s="41"/>
      <c r="G541" s="42"/>
    </row>
    <row r="542" spans="1:7" x14ac:dyDescent="0.2">
      <c r="A542" s="41"/>
      <c r="G542" s="42"/>
    </row>
    <row r="543" spans="1:7" x14ac:dyDescent="0.2">
      <c r="A543" s="41"/>
      <c r="G543" s="42"/>
    </row>
    <row r="544" spans="1:7" x14ac:dyDescent="0.2">
      <c r="A544" s="41"/>
      <c r="G544" s="42"/>
    </row>
    <row r="545" spans="1:7" x14ac:dyDescent="0.2">
      <c r="A545" s="41"/>
      <c r="G545" s="42"/>
    </row>
    <row r="546" spans="1:7" x14ac:dyDescent="0.2">
      <c r="A546" s="41"/>
      <c r="G546" s="42"/>
    </row>
    <row r="547" spans="1:7" x14ac:dyDescent="0.2">
      <c r="A547" s="41"/>
      <c r="G547" s="42"/>
    </row>
    <row r="548" spans="1:7" x14ac:dyDescent="0.2">
      <c r="A548" s="41"/>
      <c r="G548" s="42"/>
    </row>
    <row r="549" spans="1:7" x14ac:dyDescent="0.2">
      <c r="A549" s="41"/>
      <c r="G549" s="42"/>
    </row>
    <row r="550" spans="1:7" x14ac:dyDescent="0.2">
      <c r="A550" s="41"/>
      <c r="G550" s="42"/>
    </row>
    <row r="551" spans="1:7" x14ac:dyDescent="0.2">
      <c r="A551" s="41"/>
      <c r="G551" s="42"/>
    </row>
    <row r="552" spans="1:7" x14ac:dyDescent="0.2">
      <c r="A552" s="41"/>
      <c r="G552" s="42"/>
    </row>
    <row r="553" spans="1:7" x14ac:dyDescent="0.2">
      <c r="A553" s="41"/>
      <c r="G553" s="42"/>
    </row>
    <row r="554" spans="1:7" x14ac:dyDescent="0.2">
      <c r="A554" s="41"/>
      <c r="G554" s="42"/>
    </row>
    <row r="555" spans="1:7" x14ac:dyDescent="0.2">
      <c r="A555" s="41"/>
      <c r="G555" s="42"/>
    </row>
    <row r="556" spans="1:7" x14ac:dyDescent="0.2">
      <c r="A556" s="41"/>
      <c r="G556" s="42"/>
    </row>
    <row r="557" spans="1:7" x14ac:dyDescent="0.2">
      <c r="A557" s="41"/>
      <c r="G557" s="42"/>
    </row>
    <row r="558" spans="1:7" x14ac:dyDescent="0.2">
      <c r="A558" s="41"/>
      <c r="G558" s="42"/>
    </row>
    <row r="559" spans="1:7" x14ac:dyDescent="0.2">
      <c r="A559" s="41"/>
      <c r="G559" s="42"/>
    </row>
    <row r="560" spans="1:7" x14ac:dyDescent="0.2">
      <c r="A560" s="41"/>
      <c r="G560" s="42"/>
    </row>
    <row r="561" spans="1:7" x14ac:dyDescent="0.2">
      <c r="A561" s="41"/>
      <c r="G561" s="42"/>
    </row>
    <row r="562" spans="1:7" x14ac:dyDescent="0.2">
      <c r="A562" s="41"/>
      <c r="G562" s="42"/>
    </row>
    <row r="563" spans="1:7" x14ac:dyDescent="0.2">
      <c r="A563" s="41"/>
      <c r="G563" s="42"/>
    </row>
    <row r="564" spans="1:7" x14ac:dyDescent="0.2">
      <c r="A564" s="41"/>
      <c r="G564" s="42"/>
    </row>
    <row r="565" spans="1:7" x14ac:dyDescent="0.2">
      <c r="A565" s="41"/>
      <c r="G565" s="42"/>
    </row>
    <row r="566" spans="1:7" x14ac:dyDescent="0.2">
      <c r="A566" s="41"/>
      <c r="G566" s="42"/>
    </row>
    <row r="567" spans="1:7" x14ac:dyDescent="0.2">
      <c r="A567" s="41"/>
      <c r="G567" s="42"/>
    </row>
    <row r="568" spans="1:7" x14ac:dyDescent="0.2">
      <c r="A568" s="41"/>
      <c r="G568" s="42"/>
    </row>
    <row r="569" spans="1:7" x14ac:dyDescent="0.2">
      <c r="A569" s="41"/>
      <c r="G569" s="42"/>
    </row>
    <row r="570" spans="1:7" x14ac:dyDescent="0.2">
      <c r="A570" s="41"/>
      <c r="G570" s="42"/>
    </row>
    <row r="571" spans="1:7" x14ac:dyDescent="0.2">
      <c r="A571" s="41"/>
      <c r="G571" s="42"/>
    </row>
    <row r="572" spans="1:7" x14ac:dyDescent="0.2">
      <c r="A572" s="41"/>
      <c r="G572" s="42"/>
    </row>
    <row r="573" spans="1:7" x14ac:dyDescent="0.2">
      <c r="A573" s="41"/>
      <c r="G573" s="42"/>
    </row>
    <row r="574" spans="1:7" x14ac:dyDescent="0.2">
      <c r="A574" s="41"/>
      <c r="G574" s="42"/>
    </row>
    <row r="575" spans="1:7" x14ac:dyDescent="0.2">
      <c r="A575" s="41"/>
      <c r="G575" s="42"/>
    </row>
    <row r="576" spans="1:7" x14ac:dyDescent="0.2">
      <c r="A576" s="41"/>
      <c r="G576" s="42"/>
    </row>
    <row r="577" spans="1:7" x14ac:dyDescent="0.2">
      <c r="A577" s="41"/>
      <c r="G577" s="42"/>
    </row>
    <row r="578" spans="1:7" x14ac:dyDescent="0.2">
      <c r="A578" s="41"/>
      <c r="G578" s="42"/>
    </row>
    <row r="579" spans="1:7" x14ac:dyDescent="0.2">
      <c r="A579" s="41"/>
      <c r="G579" s="42"/>
    </row>
    <row r="580" spans="1:7" x14ac:dyDescent="0.2">
      <c r="A580" s="41"/>
      <c r="G580" s="42"/>
    </row>
    <row r="581" spans="1:7" x14ac:dyDescent="0.2">
      <c r="A581" s="41"/>
      <c r="G581" s="42"/>
    </row>
    <row r="582" spans="1:7" x14ac:dyDescent="0.2">
      <c r="A582" s="41"/>
      <c r="G582" s="42"/>
    </row>
    <row r="583" spans="1:7" x14ac:dyDescent="0.2">
      <c r="A583" s="41"/>
      <c r="G583" s="42"/>
    </row>
    <row r="584" spans="1:7" x14ac:dyDescent="0.2">
      <c r="A584" s="41"/>
      <c r="G584" s="42"/>
    </row>
    <row r="585" spans="1:7" x14ac:dyDescent="0.2">
      <c r="A585" s="41"/>
      <c r="G585" s="42"/>
    </row>
    <row r="586" spans="1:7" x14ac:dyDescent="0.2">
      <c r="A586" s="41"/>
      <c r="G586" s="42"/>
    </row>
    <row r="587" spans="1:7" x14ac:dyDescent="0.2">
      <c r="A587" s="41"/>
      <c r="G587" s="42"/>
    </row>
    <row r="588" spans="1:7" x14ac:dyDescent="0.2">
      <c r="A588" s="41"/>
      <c r="G588" s="42"/>
    </row>
    <row r="589" spans="1:7" x14ac:dyDescent="0.2">
      <c r="A589" s="41"/>
      <c r="G589" s="42"/>
    </row>
    <row r="590" spans="1:7" x14ac:dyDescent="0.2">
      <c r="A590" s="41"/>
      <c r="G590" s="42"/>
    </row>
    <row r="591" spans="1:7" x14ac:dyDescent="0.2">
      <c r="A591" s="41"/>
      <c r="G591" s="42"/>
    </row>
    <row r="592" spans="1:7" x14ac:dyDescent="0.2">
      <c r="A592" s="41"/>
      <c r="G592" s="42"/>
    </row>
    <row r="593" spans="1:7" x14ac:dyDescent="0.2">
      <c r="A593" s="41"/>
      <c r="G593" s="42"/>
    </row>
    <row r="594" spans="1:7" x14ac:dyDescent="0.2">
      <c r="A594" s="41"/>
      <c r="G594" s="42"/>
    </row>
    <row r="595" spans="1:7" x14ac:dyDescent="0.2">
      <c r="A595" s="41"/>
      <c r="G595" s="42"/>
    </row>
    <row r="596" spans="1:7" x14ac:dyDescent="0.2">
      <c r="A596" s="41"/>
      <c r="G596" s="42"/>
    </row>
    <row r="597" spans="1:7" x14ac:dyDescent="0.2">
      <c r="A597" s="41"/>
      <c r="G597" s="42"/>
    </row>
    <row r="598" spans="1:7" x14ac:dyDescent="0.2">
      <c r="A598" s="41"/>
      <c r="G598" s="42"/>
    </row>
    <row r="599" spans="1:7" x14ac:dyDescent="0.2">
      <c r="A599" s="41"/>
      <c r="G599" s="42"/>
    </row>
    <row r="600" spans="1:7" x14ac:dyDescent="0.2">
      <c r="A600" s="41"/>
      <c r="G600" s="42"/>
    </row>
    <row r="601" spans="1:7" x14ac:dyDescent="0.2">
      <c r="A601" s="41"/>
      <c r="G601" s="42"/>
    </row>
    <row r="602" spans="1:7" x14ac:dyDescent="0.2">
      <c r="A602" s="41"/>
      <c r="G602" s="42"/>
    </row>
    <row r="603" spans="1:7" x14ac:dyDescent="0.2">
      <c r="A603" s="41"/>
      <c r="G603" s="42"/>
    </row>
    <row r="604" spans="1:7" x14ac:dyDescent="0.2">
      <c r="A604" s="41"/>
      <c r="G604" s="42"/>
    </row>
    <row r="605" spans="1:7" x14ac:dyDescent="0.2">
      <c r="A605" s="41"/>
      <c r="G605" s="42"/>
    </row>
    <row r="606" spans="1:7" x14ac:dyDescent="0.2">
      <c r="A606" s="41"/>
      <c r="G606" s="42"/>
    </row>
    <row r="607" spans="1:7" x14ac:dyDescent="0.2">
      <c r="A607" s="41"/>
      <c r="G607" s="42"/>
    </row>
    <row r="608" spans="1:7" x14ac:dyDescent="0.2">
      <c r="A608" s="41"/>
      <c r="G608" s="42"/>
    </row>
    <row r="609" spans="1:7" x14ac:dyDescent="0.2">
      <c r="A609" s="41"/>
      <c r="G609" s="42"/>
    </row>
    <row r="610" spans="1:7" x14ac:dyDescent="0.2">
      <c r="A610" s="41"/>
      <c r="G610" s="42"/>
    </row>
    <row r="611" spans="1:7" x14ac:dyDescent="0.2">
      <c r="A611" s="41"/>
      <c r="G611" s="42"/>
    </row>
    <row r="612" spans="1:7" x14ac:dyDescent="0.2">
      <c r="A612" s="41"/>
      <c r="G612" s="42"/>
    </row>
    <row r="613" spans="1:7" x14ac:dyDescent="0.2">
      <c r="A613" s="41"/>
      <c r="G613" s="42"/>
    </row>
    <row r="614" spans="1:7" x14ac:dyDescent="0.2">
      <c r="A614" s="41"/>
      <c r="G614" s="42"/>
    </row>
    <row r="615" spans="1:7" x14ac:dyDescent="0.2">
      <c r="A615" s="41"/>
      <c r="G615" s="42"/>
    </row>
    <row r="616" spans="1:7" x14ac:dyDescent="0.2">
      <c r="A616" s="41"/>
      <c r="G616" s="42"/>
    </row>
    <row r="617" spans="1:7" x14ac:dyDescent="0.2">
      <c r="A617" s="41"/>
      <c r="G617" s="42"/>
    </row>
    <row r="618" spans="1:7" x14ac:dyDescent="0.2">
      <c r="A618" s="41"/>
      <c r="G618" s="42"/>
    </row>
    <row r="619" spans="1:7" x14ac:dyDescent="0.2">
      <c r="A619" s="41"/>
      <c r="G619" s="42"/>
    </row>
    <row r="620" spans="1:7" x14ac:dyDescent="0.2">
      <c r="A620" s="41"/>
      <c r="G620" s="42"/>
    </row>
    <row r="621" spans="1:7" x14ac:dyDescent="0.2">
      <c r="A621" s="41"/>
      <c r="G621" s="42"/>
    </row>
    <row r="622" spans="1:7" x14ac:dyDescent="0.2">
      <c r="A622" s="41"/>
      <c r="G622" s="42"/>
    </row>
    <row r="623" spans="1:7" x14ac:dyDescent="0.2">
      <c r="A623" s="41"/>
      <c r="G623" s="42"/>
    </row>
    <row r="624" spans="1:7" x14ac:dyDescent="0.2">
      <c r="A624" s="41"/>
      <c r="G624" s="42"/>
    </row>
    <row r="625" spans="1:7" x14ac:dyDescent="0.2">
      <c r="A625" s="41"/>
      <c r="G625" s="42"/>
    </row>
    <row r="626" spans="1:7" x14ac:dyDescent="0.2">
      <c r="A626" s="41"/>
      <c r="G626" s="42"/>
    </row>
    <row r="627" spans="1:7" x14ac:dyDescent="0.2">
      <c r="A627" s="41"/>
      <c r="G627" s="42"/>
    </row>
    <row r="628" spans="1:7" x14ac:dyDescent="0.2">
      <c r="A628" s="41"/>
      <c r="G628" s="42"/>
    </row>
    <row r="629" spans="1:7" x14ac:dyDescent="0.2">
      <c r="A629" s="41"/>
      <c r="G629" s="42"/>
    </row>
    <row r="630" spans="1:7" x14ac:dyDescent="0.2">
      <c r="A630" s="41"/>
      <c r="G630" s="42"/>
    </row>
    <row r="631" spans="1:7" x14ac:dyDescent="0.2">
      <c r="A631" s="41"/>
      <c r="G631" s="42"/>
    </row>
    <row r="632" spans="1:7" x14ac:dyDescent="0.2">
      <c r="A632" s="41"/>
      <c r="G632" s="42"/>
    </row>
    <row r="633" spans="1:7" x14ac:dyDescent="0.2">
      <c r="A633" s="41"/>
      <c r="G633" s="42"/>
    </row>
    <row r="634" spans="1:7" x14ac:dyDescent="0.2">
      <c r="A634" s="41"/>
      <c r="G634" s="42"/>
    </row>
    <row r="635" spans="1:7" x14ac:dyDescent="0.2">
      <c r="A635" s="41"/>
      <c r="G635" s="42"/>
    </row>
    <row r="636" spans="1:7" x14ac:dyDescent="0.2">
      <c r="A636" s="41"/>
      <c r="G636" s="42"/>
    </row>
    <row r="637" spans="1:7" x14ac:dyDescent="0.2">
      <c r="A637" s="41"/>
      <c r="G637" s="42"/>
    </row>
    <row r="638" spans="1:7" x14ac:dyDescent="0.2">
      <c r="A638" s="41"/>
      <c r="G638" s="42"/>
    </row>
    <row r="639" spans="1:7" x14ac:dyDescent="0.2">
      <c r="A639" s="41"/>
      <c r="G639" s="42"/>
    </row>
    <row r="640" spans="1:7" x14ac:dyDescent="0.2">
      <c r="A640" s="41"/>
      <c r="G640" s="42"/>
    </row>
    <row r="641" spans="1:7" x14ac:dyDescent="0.2">
      <c r="A641" s="41"/>
      <c r="G641" s="42"/>
    </row>
    <row r="642" spans="1:7" x14ac:dyDescent="0.2">
      <c r="A642" s="41"/>
      <c r="G642" s="42"/>
    </row>
    <row r="643" spans="1:7" x14ac:dyDescent="0.2">
      <c r="A643" s="41"/>
      <c r="G643" s="42"/>
    </row>
    <row r="644" spans="1:7" x14ac:dyDescent="0.2">
      <c r="A644" s="41"/>
      <c r="G644" s="42"/>
    </row>
    <row r="645" spans="1:7" x14ac:dyDescent="0.2">
      <c r="A645" s="41"/>
      <c r="G645" s="42"/>
    </row>
    <row r="646" spans="1:7" x14ac:dyDescent="0.2">
      <c r="A646" s="41"/>
      <c r="G646" s="42"/>
    </row>
    <row r="647" spans="1:7" x14ac:dyDescent="0.2">
      <c r="A647" s="41"/>
      <c r="G647" s="42"/>
    </row>
    <row r="648" spans="1:7" x14ac:dyDescent="0.2">
      <c r="A648" s="41"/>
      <c r="G648" s="42"/>
    </row>
    <row r="649" spans="1:7" x14ac:dyDescent="0.2">
      <c r="A649" s="41"/>
      <c r="G649" s="42"/>
    </row>
    <row r="650" spans="1:7" x14ac:dyDescent="0.2">
      <c r="A650" s="41"/>
      <c r="G650" s="42"/>
    </row>
    <row r="651" spans="1:7" x14ac:dyDescent="0.2">
      <c r="A651" s="41"/>
      <c r="G651" s="42"/>
    </row>
    <row r="652" spans="1:7" x14ac:dyDescent="0.2">
      <c r="A652" s="41"/>
      <c r="G652" s="42"/>
    </row>
    <row r="653" spans="1:7" x14ac:dyDescent="0.2">
      <c r="A653" s="41"/>
      <c r="G653" s="42"/>
    </row>
    <row r="654" spans="1:7" x14ac:dyDescent="0.2">
      <c r="A654" s="41"/>
      <c r="G654" s="42"/>
    </row>
    <row r="655" spans="1:7" x14ac:dyDescent="0.2">
      <c r="A655" s="41"/>
      <c r="G655" s="42"/>
    </row>
    <row r="656" spans="1:7" x14ac:dyDescent="0.2">
      <c r="A656" s="41"/>
      <c r="G656" s="42"/>
    </row>
    <row r="657" spans="1:7" x14ac:dyDescent="0.2">
      <c r="A657" s="41"/>
      <c r="G657" s="42"/>
    </row>
    <row r="658" spans="1:7" x14ac:dyDescent="0.2">
      <c r="A658" s="41"/>
      <c r="G658" s="42"/>
    </row>
    <row r="659" spans="1:7" x14ac:dyDescent="0.2">
      <c r="A659" s="41"/>
      <c r="G659" s="42"/>
    </row>
    <row r="660" spans="1:7" x14ac:dyDescent="0.2">
      <c r="A660" s="41"/>
      <c r="G660" s="42"/>
    </row>
    <row r="661" spans="1:7" x14ac:dyDescent="0.2">
      <c r="A661" s="41"/>
      <c r="G661" s="42"/>
    </row>
    <row r="662" spans="1:7" x14ac:dyDescent="0.2">
      <c r="A662" s="41"/>
      <c r="G662" s="42"/>
    </row>
    <row r="663" spans="1:7" x14ac:dyDescent="0.2">
      <c r="A663" s="41"/>
      <c r="G663" s="42"/>
    </row>
    <row r="664" spans="1:7" x14ac:dyDescent="0.2">
      <c r="A664" s="41"/>
      <c r="G664" s="42"/>
    </row>
    <row r="665" spans="1:7" x14ac:dyDescent="0.2">
      <c r="A665" s="41"/>
      <c r="G665" s="42"/>
    </row>
    <row r="666" spans="1:7" x14ac:dyDescent="0.2">
      <c r="A666" s="41"/>
      <c r="G666" s="42"/>
    </row>
    <row r="667" spans="1:7" x14ac:dyDescent="0.2">
      <c r="A667" s="41"/>
      <c r="G667" s="42"/>
    </row>
    <row r="668" spans="1:7" x14ac:dyDescent="0.2">
      <c r="A668" s="41"/>
      <c r="G668" s="42"/>
    </row>
    <row r="669" spans="1:7" x14ac:dyDescent="0.2">
      <c r="A669" s="41"/>
      <c r="G669" s="42"/>
    </row>
    <row r="670" spans="1:7" x14ac:dyDescent="0.2">
      <c r="A670" s="41"/>
      <c r="G670" s="42"/>
    </row>
    <row r="671" spans="1:7" x14ac:dyDescent="0.2">
      <c r="A671" s="41"/>
      <c r="G671" s="42"/>
    </row>
    <row r="672" spans="1:7" x14ac:dyDescent="0.2">
      <c r="A672" s="41"/>
      <c r="G672" s="42"/>
    </row>
    <row r="673" spans="1:7" x14ac:dyDescent="0.2">
      <c r="A673" s="41"/>
      <c r="G673" s="42"/>
    </row>
    <row r="674" spans="1:7" x14ac:dyDescent="0.2">
      <c r="A674" s="41"/>
      <c r="G674" s="42"/>
    </row>
    <row r="675" spans="1:7" x14ac:dyDescent="0.2">
      <c r="A675" s="41"/>
      <c r="G675" s="42"/>
    </row>
    <row r="676" spans="1:7" x14ac:dyDescent="0.2">
      <c r="A676" s="41"/>
      <c r="G676" s="42"/>
    </row>
    <row r="677" spans="1:7" x14ac:dyDescent="0.2">
      <c r="A677" s="41"/>
      <c r="G677" s="42"/>
    </row>
    <row r="678" spans="1:7" x14ac:dyDescent="0.2">
      <c r="A678" s="41"/>
      <c r="G678" s="42"/>
    </row>
    <row r="679" spans="1:7" x14ac:dyDescent="0.2">
      <c r="A679" s="41"/>
      <c r="G679" s="42"/>
    </row>
    <row r="680" spans="1:7" x14ac:dyDescent="0.2">
      <c r="A680" s="41"/>
      <c r="G680" s="42"/>
    </row>
    <row r="681" spans="1:7" x14ac:dyDescent="0.2">
      <c r="A681" s="41"/>
      <c r="G681" s="42"/>
    </row>
    <row r="682" spans="1:7" x14ac:dyDescent="0.2">
      <c r="A682" s="41"/>
      <c r="G682" s="42"/>
    </row>
    <row r="683" spans="1:7" x14ac:dyDescent="0.2">
      <c r="A683" s="41"/>
      <c r="G683" s="42"/>
    </row>
    <row r="684" spans="1:7" x14ac:dyDescent="0.2">
      <c r="A684" s="41"/>
      <c r="G684" s="42"/>
    </row>
    <row r="685" spans="1:7" x14ac:dyDescent="0.2">
      <c r="A685" s="41"/>
      <c r="G685" s="42"/>
    </row>
    <row r="686" spans="1:7" x14ac:dyDescent="0.2">
      <c r="A686" s="41"/>
      <c r="G686" s="42"/>
    </row>
    <row r="687" spans="1:7" x14ac:dyDescent="0.2">
      <c r="A687" s="41"/>
      <c r="G687" s="42"/>
    </row>
    <row r="688" spans="1:7" x14ac:dyDescent="0.2">
      <c r="A688" s="41"/>
      <c r="G688" s="42"/>
    </row>
    <row r="689" spans="1:7" x14ac:dyDescent="0.2">
      <c r="A689" s="41"/>
      <c r="G689" s="42"/>
    </row>
    <row r="690" spans="1:7" x14ac:dyDescent="0.2">
      <c r="A690" s="41"/>
      <c r="G690" s="42"/>
    </row>
    <row r="691" spans="1:7" x14ac:dyDescent="0.2">
      <c r="A691" s="41"/>
      <c r="G691" s="42"/>
    </row>
    <row r="692" spans="1:7" x14ac:dyDescent="0.2">
      <c r="A692" s="41"/>
      <c r="G692" s="42"/>
    </row>
    <row r="693" spans="1:7" x14ac:dyDescent="0.2">
      <c r="A693" s="41"/>
      <c r="G693" s="42"/>
    </row>
    <row r="694" spans="1:7" x14ac:dyDescent="0.2">
      <c r="A694" s="41"/>
      <c r="G694" s="42"/>
    </row>
    <row r="695" spans="1:7" x14ac:dyDescent="0.2">
      <c r="A695" s="41"/>
      <c r="G695" s="42"/>
    </row>
    <row r="696" spans="1:7" x14ac:dyDescent="0.2">
      <c r="A696" s="41"/>
      <c r="G696" s="42"/>
    </row>
    <row r="697" spans="1:7" x14ac:dyDescent="0.2">
      <c r="A697" s="41"/>
      <c r="G697" s="42"/>
    </row>
    <row r="698" spans="1:7" x14ac:dyDescent="0.2">
      <c r="A698" s="41"/>
      <c r="G698" s="42"/>
    </row>
    <row r="699" spans="1:7" x14ac:dyDescent="0.2">
      <c r="A699" s="41"/>
      <c r="G699" s="42"/>
    </row>
    <row r="700" spans="1:7" x14ac:dyDescent="0.2">
      <c r="A700" s="41"/>
      <c r="G700" s="42"/>
    </row>
    <row r="701" spans="1:7" x14ac:dyDescent="0.2">
      <c r="A701" s="41"/>
      <c r="G701" s="42"/>
    </row>
    <row r="702" spans="1:7" x14ac:dyDescent="0.2">
      <c r="A702" s="41"/>
      <c r="G702" s="42"/>
    </row>
    <row r="703" spans="1:7" x14ac:dyDescent="0.2">
      <c r="A703" s="41"/>
      <c r="G703" s="42"/>
    </row>
    <row r="704" spans="1:7" x14ac:dyDescent="0.2">
      <c r="A704" s="41"/>
      <c r="G704" s="42"/>
    </row>
    <row r="705" spans="1:7" x14ac:dyDescent="0.2">
      <c r="A705" s="41"/>
      <c r="G705" s="42"/>
    </row>
    <row r="706" spans="1:7" x14ac:dyDescent="0.2">
      <c r="A706" s="41"/>
      <c r="G706" s="42"/>
    </row>
    <row r="707" spans="1:7" x14ac:dyDescent="0.2">
      <c r="A707" s="41"/>
      <c r="G707" s="42"/>
    </row>
    <row r="708" spans="1:7" x14ac:dyDescent="0.2">
      <c r="A708" s="41"/>
      <c r="G708" s="42"/>
    </row>
    <row r="709" spans="1:7" x14ac:dyDescent="0.2">
      <c r="A709" s="41"/>
      <c r="G709" s="42"/>
    </row>
    <row r="710" spans="1:7" x14ac:dyDescent="0.2">
      <c r="A710" s="41"/>
      <c r="G710" s="42"/>
    </row>
    <row r="711" spans="1:7" x14ac:dyDescent="0.2">
      <c r="A711" s="41"/>
      <c r="G711" s="42"/>
    </row>
    <row r="712" spans="1:7" x14ac:dyDescent="0.2">
      <c r="A712" s="41"/>
      <c r="G712" s="42"/>
    </row>
    <row r="713" spans="1:7" x14ac:dyDescent="0.2">
      <c r="A713" s="41"/>
      <c r="G713" s="42"/>
    </row>
    <row r="714" spans="1:7" x14ac:dyDescent="0.2">
      <c r="A714" s="41"/>
      <c r="G714" s="42"/>
    </row>
    <row r="715" spans="1:7" x14ac:dyDescent="0.2">
      <c r="A715" s="41"/>
      <c r="G715" s="42"/>
    </row>
    <row r="716" spans="1:7" x14ac:dyDescent="0.2">
      <c r="A716" s="41"/>
      <c r="G716" s="42"/>
    </row>
    <row r="717" spans="1:7" x14ac:dyDescent="0.2">
      <c r="A717" s="41"/>
      <c r="G717" s="42"/>
    </row>
    <row r="718" spans="1:7" x14ac:dyDescent="0.2">
      <c r="A718" s="41"/>
      <c r="G718" s="42"/>
    </row>
    <row r="719" spans="1:7" x14ac:dyDescent="0.2">
      <c r="A719" s="41"/>
      <c r="G719" s="42"/>
    </row>
    <row r="720" spans="1:7" x14ac:dyDescent="0.2">
      <c r="A720" s="41"/>
      <c r="G720" s="42"/>
    </row>
    <row r="721" spans="1:7" x14ac:dyDescent="0.2">
      <c r="A721" s="41"/>
      <c r="G721" s="42"/>
    </row>
    <row r="722" spans="1:7" x14ac:dyDescent="0.2">
      <c r="A722" s="41"/>
      <c r="G722" s="42"/>
    </row>
    <row r="723" spans="1:7" x14ac:dyDescent="0.2">
      <c r="A723" s="41"/>
      <c r="G723" s="42"/>
    </row>
    <row r="724" spans="1:7" x14ac:dyDescent="0.2">
      <c r="A724" s="41"/>
      <c r="G724" s="42"/>
    </row>
    <row r="725" spans="1:7" x14ac:dyDescent="0.2">
      <c r="A725" s="41"/>
      <c r="G725" s="42"/>
    </row>
    <row r="726" spans="1:7" x14ac:dyDescent="0.2">
      <c r="A726" s="41"/>
      <c r="G726" s="42"/>
    </row>
    <row r="727" spans="1:7" x14ac:dyDescent="0.2">
      <c r="A727" s="41"/>
      <c r="G727" s="42"/>
    </row>
    <row r="728" spans="1:7" x14ac:dyDescent="0.2">
      <c r="A728" s="41"/>
      <c r="G728" s="42"/>
    </row>
    <row r="729" spans="1:7" x14ac:dyDescent="0.2">
      <c r="A729" s="41"/>
      <c r="G729" s="42"/>
    </row>
    <row r="730" spans="1:7" x14ac:dyDescent="0.2">
      <c r="A730" s="41"/>
      <c r="G730" s="42"/>
    </row>
    <row r="731" spans="1:7" x14ac:dyDescent="0.2">
      <c r="A731" s="41"/>
      <c r="G731" s="42"/>
    </row>
    <row r="732" spans="1:7" x14ac:dyDescent="0.2">
      <c r="A732" s="41"/>
      <c r="G732" s="42"/>
    </row>
    <row r="733" spans="1:7" x14ac:dyDescent="0.2">
      <c r="A733" s="41"/>
      <c r="G733" s="42"/>
    </row>
    <row r="734" spans="1:7" x14ac:dyDescent="0.2">
      <c r="A734" s="41"/>
      <c r="G734" s="42"/>
    </row>
    <row r="735" spans="1:7" x14ac:dyDescent="0.2">
      <c r="A735" s="41"/>
      <c r="G735" s="42"/>
    </row>
    <row r="736" spans="1:7" x14ac:dyDescent="0.2">
      <c r="A736" s="41"/>
      <c r="G736" s="42"/>
    </row>
    <row r="737" spans="1:7" x14ac:dyDescent="0.2">
      <c r="A737" s="41"/>
      <c r="G737" s="42"/>
    </row>
    <row r="738" spans="1:7" x14ac:dyDescent="0.2">
      <c r="A738" s="41"/>
      <c r="G738" s="42"/>
    </row>
    <row r="739" spans="1:7" x14ac:dyDescent="0.2">
      <c r="A739" s="41"/>
      <c r="G739" s="42"/>
    </row>
    <row r="740" spans="1:7" x14ac:dyDescent="0.2">
      <c r="A740" s="41"/>
      <c r="G740" s="42"/>
    </row>
    <row r="741" spans="1:7" x14ac:dyDescent="0.2">
      <c r="A741" s="41"/>
      <c r="G741" s="42"/>
    </row>
    <row r="742" spans="1:7" x14ac:dyDescent="0.2">
      <c r="A742" s="41"/>
      <c r="G742" s="42"/>
    </row>
    <row r="743" spans="1:7" x14ac:dyDescent="0.2">
      <c r="A743" s="41"/>
      <c r="G743" s="42"/>
    </row>
    <row r="744" spans="1:7" x14ac:dyDescent="0.2">
      <c r="A744" s="41"/>
      <c r="G744" s="42"/>
    </row>
    <row r="745" spans="1:7" x14ac:dyDescent="0.2">
      <c r="A745" s="41"/>
      <c r="G745" s="42"/>
    </row>
    <row r="746" spans="1:7" x14ac:dyDescent="0.2">
      <c r="A746" s="41"/>
      <c r="G746" s="42"/>
    </row>
    <row r="747" spans="1:7" x14ac:dyDescent="0.2">
      <c r="A747" s="41"/>
      <c r="G747" s="42"/>
    </row>
    <row r="748" spans="1:7" x14ac:dyDescent="0.2">
      <c r="A748" s="41"/>
      <c r="G748" s="42"/>
    </row>
    <row r="749" spans="1:7" x14ac:dyDescent="0.2">
      <c r="A749" s="41"/>
      <c r="G749" s="42"/>
    </row>
    <row r="750" spans="1:7" x14ac:dyDescent="0.2">
      <c r="A750" s="41"/>
      <c r="G750" s="42"/>
    </row>
    <row r="751" spans="1:7" x14ac:dyDescent="0.2">
      <c r="A751" s="41"/>
      <c r="G751" s="42"/>
    </row>
    <row r="752" spans="1:7" x14ac:dyDescent="0.2">
      <c r="A752" s="41"/>
      <c r="G752" s="42"/>
    </row>
    <row r="753" spans="1:7" x14ac:dyDescent="0.2">
      <c r="A753" s="41"/>
      <c r="G753" s="42"/>
    </row>
    <row r="754" spans="1:7" x14ac:dyDescent="0.2">
      <c r="A754" s="41"/>
      <c r="G754" s="42"/>
    </row>
    <row r="755" spans="1:7" x14ac:dyDescent="0.2">
      <c r="A755" s="41"/>
      <c r="G755" s="42"/>
    </row>
    <row r="756" spans="1:7" x14ac:dyDescent="0.2">
      <c r="A756" s="41"/>
      <c r="G756" s="42"/>
    </row>
    <row r="757" spans="1:7" x14ac:dyDescent="0.2">
      <c r="A757" s="41"/>
      <c r="G757" s="42"/>
    </row>
    <row r="758" spans="1:7" x14ac:dyDescent="0.2">
      <c r="A758" s="41"/>
      <c r="G758" s="42"/>
    </row>
    <row r="759" spans="1:7" x14ac:dyDescent="0.2">
      <c r="A759" s="41"/>
      <c r="G759" s="42"/>
    </row>
    <row r="760" spans="1:7" x14ac:dyDescent="0.2">
      <c r="A760" s="41"/>
      <c r="G760" s="42"/>
    </row>
    <row r="761" spans="1:7" x14ac:dyDescent="0.2">
      <c r="A761" s="41"/>
      <c r="G761" s="42"/>
    </row>
    <row r="762" spans="1:7" x14ac:dyDescent="0.2">
      <c r="A762" s="41"/>
      <c r="G762" s="42"/>
    </row>
    <row r="763" spans="1:7" x14ac:dyDescent="0.2">
      <c r="A763" s="41"/>
      <c r="G763" s="42"/>
    </row>
    <row r="764" spans="1:7" x14ac:dyDescent="0.2">
      <c r="A764" s="41"/>
      <c r="G764" s="42"/>
    </row>
    <row r="765" spans="1:7" x14ac:dyDescent="0.2">
      <c r="A765" s="41"/>
      <c r="G765" s="42"/>
    </row>
    <row r="766" spans="1:7" x14ac:dyDescent="0.2">
      <c r="A766" s="41"/>
      <c r="G766" s="42"/>
    </row>
    <row r="767" spans="1:7" x14ac:dyDescent="0.2">
      <c r="A767" s="41"/>
      <c r="G767" s="42"/>
    </row>
    <row r="768" spans="1:7" x14ac:dyDescent="0.2">
      <c r="A768" s="41"/>
      <c r="G768" s="42"/>
    </row>
    <row r="769" spans="1:7" x14ac:dyDescent="0.2">
      <c r="A769" s="41"/>
      <c r="G769" s="42"/>
    </row>
    <row r="770" spans="1:7" x14ac:dyDescent="0.2">
      <c r="A770" s="41"/>
      <c r="G770" s="42"/>
    </row>
    <row r="771" spans="1:7" x14ac:dyDescent="0.2">
      <c r="A771" s="41"/>
      <c r="G771" s="42"/>
    </row>
    <row r="772" spans="1:7" x14ac:dyDescent="0.2">
      <c r="A772" s="41"/>
      <c r="G772" s="42"/>
    </row>
    <row r="773" spans="1:7" x14ac:dyDescent="0.2">
      <c r="A773" s="41"/>
      <c r="G773" s="42"/>
    </row>
    <row r="774" spans="1:7" x14ac:dyDescent="0.2">
      <c r="A774" s="41"/>
      <c r="G774" s="42"/>
    </row>
    <row r="775" spans="1:7" x14ac:dyDescent="0.2">
      <c r="A775" s="41"/>
      <c r="G775" s="42"/>
    </row>
    <row r="776" spans="1:7" x14ac:dyDescent="0.2">
      <c r="A776" s="41"/>
      <c r="G776" s="42"/>
    </row>
    <row r="777" spans="1:7" x14ac:dyDescent="0.2">
      <c r="A777" s="41"/>
      <c r="G777" s="42"/>
    </row>
    <row r="778" spans="1:7" x14ac:dyDescent="0.2">
      <c r="A778" s="41"/>
      <c r="G778" s="42"/>
    </row>
    <row r="779" spans="1:7" x14ac:dyDescent="0.2">
      <c r="A779" s="41"/>
      <c r="G779" s="42"/>
    </row>
    <row r="780" spans="1:7" x14ac:dyDescent="0.2">
      <c r="A780" s="41"/>
      <c r="G780" s="42"/>
    </row>
    <row r="781" spans="1:7" x14ac:dyDescent="0.2">
      <c r="A781" s="41"/>
      <c r="G781" s="42"/>
    </row>
    <row r="782" spans="1:7" x14ac:dyDescent="0.2">
      <c r="A782" s="41"/>
      <c r="G782" s="42"/>
    </row>
    <row r="783" spans="1:7" x14ac:dyDescent="0.2">
      <c r="A783" s="41"/>
      <c r="G783" s="42"/>
    </row>
    <row r="784" spans="1:7" x14ac:dyDescent="0.2">
      <c r="A784" s="41"/>
      <c r="G784" s="42"/>
    </row>
    <row r="785" spans="1:7" x14ac:dyDescent="0.2">
      <c r="A785" s="41"/>
      <c r="G785" s="42"/>
    </row>
    <row r="786" spans="1:7" x14ac:dyDescent="0.2">
      <c r="A786" s="41"/>
      <c r="G786" s="42"/>
    </row>
    <row r="787" spans="1:7" x14ac:dyDescent="0.2">
      <c r="A787" s="41"/>
      <c r="G787" s="42"/>
    </row>
    <row r="788" spans="1:7" x14ac:dyDescent="0.2">
      <c r="A788" s="41"/>
      <c r="G788" s="42"/>
    </row>
    <row r="789" spans="1:7" x14ac:dyDescent="0.2">
      <c r="A789" s="41"/>
      <c r="G789" s="42"/>
    </row>
    <row r="790" spans="1:7" x14ac:dyDescent="0.2">
      <c r="A790" s="41"/>
      <c r="G790" s="42"/>
    </row>
    <row r="791" spans="1:7" x14ac:dyDescent="0.2">
      <c r="A791" s="41"/>
      <c r="G791" s="42"/>
    </row>
    <row r="792" spans="1:7" x14ac:dyDescent="0.2">
      <c r="A792" s="41"/>
      <c r="G792" s="42"/>
    </row>
    <row r="793" spans="1:7" x14ac:dyDescent="0.2">
      <c r="A793" s="41"/>
      <c r="G793" s="42"/>
    </row>
    <row r="794" spans="1:7" x14ac:dyDescent="0.2">
      <c r="A794" s="41"/>
      <c r="G794" s="42"/>
    </row>
    <row r="795" spans="1:7" x14ac:dyDescent="0.2">
      <c r="A795" s="41"/>
      <c r="G795" s="42"/>
    </row>
    <row r="796" spans="1:7" x14ac:dyDescent="0.2">
      <c r="A796" s="41"/>
      <c r="G796" s="42"/>
    </row>
    <row r="797" spans="1:7" x14ac:dyDescent="0.2">
      <c r="A797" s="41"/>
      <c r="G797" s="42"/>
    </row>
    <row r="798" spans="1:7" x14ac:dyDescent="0.2">
      <c r="A798" s="41"/>
      <c r="G798" s="42"/>
    </row>
    <row r="799" spans="1:7" x14ac:dyDescent="0.2">
      <c r="A799" s="41"/>
      <c r="G799" s="42"/>
    </row>
    <row r="800" spans="1:7" x14ac:dyDescent="0.2">
      <c r="A800" s="41"/>
      <c r="G800" s="42"/>
    </row>
    <row r="801" spans="1:7" x14ac:dyDescent="0.2">
      <c r="A801" s="41"/>
      <c r="G801" s="42"/>
    </row>
    <row r="802" spans="1:7" x14ac:dyDescent="0.2">
      <c r="A802" s="41"/>
      <c r="G802" s="42"/>
    </row>
    <row r="803" spans="1:7" x14ac:dyDescent="0.2">
      <c r="A803" s="41"/>
      <c r="G803" s="42"/>
    </row>
    <row r="804" spans="1:7" x14ac:dyDescent="0.2">
      <c r="A804" s="41"/>
      <c r="G804" s="42"/>
    </row>
    <row r="805" spans="1:7" x14ac:dyDescent="0.2">
      <c r="A805" s="41"/>
      <c r="G805" s="42"/>
    </row>
    <row r="806" spans="1:7" x14ac:dyDescent="0.2">
      <c r="A806" s="41"/>
      <c r="G806" s="42"/>
    </row>
    <row r="807" spans="1:7" x14ac:dyDescent="0.2">
      <c r="A807" s="41"/>
      <c r="G807" s="42"/>
    </row>
    <row r="808" spans="1:7" x14ac:dyDescent="0.2">
      <c r="A808" s="41"/>
      <c r="G808" s="42"/>
    </row>
    <row r="809" spans="1:7" x14ac:dyDescent="0.2">
      <c r="A809" s="41"/>
      <c r="G809" s="42"/>
    </row>
    <row r="810" spans="1:7" x14ac:dyDescent="0.2">
      <c r="A810" s="41"/>
      <c r="G810" s="42"/>
    </row>
    <row r="811" spans="1:7" x14ac:dyDescent="0.2">
      <c r="A811" s="41"/>
      <c r="G811" s="42"/>
    </row>
    <row r="812" spans="1:7" x14ac:dyDescent="0.2">
      <c r="A812" s="41"/>
      <c r="G812" s="42"/>
    </row>
    <row r="813" spans="1:7" x14ac:dyDescent="0.2">
      <c r="A813" s="41"/>
      <c r="G813" s="42"/>
    </row>
    <row r="814" spans="1:7" x14ac:dyDescent="0.2">
      <c r="A814" s="41"/>
      <c r="G814" s="42"/>
    </row>
    <row r="815" spans="1:7" x14ac:dyDescent="0.2">
      <c r="A815" s="41"/>
      <c r="G815" s="42"/>
    </row>
    <row r="816" spans="1:7" x14ac:dyDescent="0.2">
      <c r="A816" s="41"/>
      <c r="G816" s="42"/>
    </row>
    <row r="817" spans="1:7" x14ac:dyDescent="0.2">
      <c r="A817" s="41"/>
      <c r="G817" s="42"/>
    </row>
    <row r="818" spans="1:7" x14ac:dyDescent="0.2">
      <c r="A818" s="41"/>
      <c r="G818" s="42"/>
    </row>
    <row r="819" spans="1:7" x14ac:dyDescent="0.2">
      <c r="A819" s="41"/>
      <c r="G819" s="42"/>
    </row>
    <row r="820" spans="1:7" x14ac:dyDescent="0.2">
      <c r="A820" s="41"/>
      <c r="G820" s="42"/>
    </row>
    <row r="821" spans="1:7" x14ac:dyDescent="0.2">
      <c r="A821" s="41"/>
      <c r="G821" s="42"/>
    </row>
    <row r="822" spans="1:7" x14ac:dyDescent="0.2">
      <c r="A822" s="41"/>
      <c r="G822" s="42"/>
    </row>
    <row r="823" spans="1:7" x14ac:dyDescent="0.2">
      <c r="A823" s="41"/>
      <c r="G823" s="42"/>
    </row>
    <row r="824" spans="1:7" x14ac:dyDescent="0.2">
      <c r="A824" s="41"/>
      <c r="G824" s="42"/>
    </row>
    <row r="825" spans="1:7" x14ac:dyDescent="0.2">
      <c r="A825" s="41"/>
      <c r="G825" s="42"/>
    </row>
    <row r="826" spans="1:7" x14ac:dyDescent="0.2">
      <c r="A826" s="41"/>
      <c r="G826" s="42"/>
    </row>
    <row r="827" spans="1:7" x14ac:dyDescent="0.2">
      <c r="A827" s="41"/>
      <c r="G827" s="42"/>
    </row>
    <row r="828" spans="1:7" x14ac:dyDescent="0.2">
      <c r="A828" s="41"/>
      <c r="G828" s="42"/>
    </row>
    <row r="829" spans="1:7" x14ac:dyDescent="0.2">
      <c r="A829" s="41"/>
      <c r="G829" s="42"/>
    </row>
    <row r="830" spans="1:7" x14ac:dyDescent="0.2">
      <c r="A830" s="41"/>
      <c r="G830" s="42"/>
    </row>
    <row r="831" spans="1:7" x14ac:dyDescent="0.2">
      <c r="A831" s="41"/>
      <c r="G831" s="42"/>
    </row>
    <row r="832" spans="1:7" x14ac:dyDescent="0.2">
      <c r="A832" s="41"/>
      <c r="G832" s="42"/>
    </row>
    <row r="833" spans="1:7" x14ac:dyDescent="0.2">
      <c r="A833" s="41"/>
      <c r="G833" s="42"/>
    </row>
    <row r="834" spans="1:7" x14ac:dyDescent="0.2">
      <c r="A834" s="41"/>
      <c r="G834" s="42"/>
    </row>
    <row r="835" spans="1:7" x14ac:dyDescent="0.2">
      <c r="A835" s="41"/>
      <c r="G835" s="42"/>
    </row>
    <row r="836" spans="1:7" x14ac:dyDescent="0.2">
      <c r="A836" s="41"/>
      <c r="G836" s="42"/>
    </row>
    <row r="837" spans="1:7" x14ac:dyDescent="0.2">
      <c r="A837" s="41"/>
      <c r="G837" s="42"/>
    </row>
    <row r="838" spans="1:7" x14ac:dyDescent="0.2">
      <c r="A838" s="41"/>
      <c r="G838" s="42"/>
    </row>
    <row r="839" spans="1:7" x14ac:dyDescent="0.2">
      <c r="A839" s="41"/>
      <c r="G839" s="42"/>
    </row>
    <row r="840" spans="1:7" x14ac:dyDescent="0.2">
      <c r="A840" s="41"/>
      <c r="G840" s="42"/>
    </row>
    <row r="841" spans="1:7" x14ac:dyDescent="0.2">
      <c r="A841" s="41"/>
      <c r="G841" s="42"/>
    </row>
    <row r="842" spans="1:7" x14ac:dyDescent="0.2">
      <c r="A842" s="41"/>
      <c r="G842" s="42"/>
    </row>
    <row r="843" spans="1:7" x14ac:dyDescent="0.2">
      <c r="A843" s="41"/>
      <c r="G843" s="42"/>
    </row>
    <row r="844" spans="1:7" x14ac:dyDescent="0.2">
      <c r="A844" s="41"/>
      <c r="G844" s="42"/>
    </row>
    <row r="845" spans="1:7" x14ac:dyDescent="0.2">
      <c r="A845" s="41"/>
      <c r="G845" s="42"/>
    </row>
    <row r="846" spans="1:7" x14ac:dyDescent="0.2">
      <c r="A846" s="41"/>
      <c r="G846" s="42"/>
    </row>
    <row r="847" spans="1:7" x14ac:dyDescent="0.2">
      <c r="A847" s="41"/>
      <c r="G847" s="42"/>
    </row>
    <row r="848" spans="1:7" x14ac:dyDescent="0.2">
      <c r="A848" s="41"/>
      <c r="G848" s="42"/>
    </row>
    <row r="849" spans="1:7" x14ac:dyDescent="0.2">
      <c r="A849" s="41"/>
      <c r="G849" s="42"/>
    </row>
    <row r="850" spans="1:7" x14ac:dyDescent="0.2">
      <c r="A850" s="41"/>
      <c r="G850" s="42"/>
    </row>
    <row r="851" spans="1:7" x14ac:dyDescent="0.2">
      <c r="A851" s="41"/>
      <c r="G851" s="42"/>
    </row>
    <row r="852" spans="1:7" x14ac:dyDescent="0.2">
      <c r="A852" s="41"/>
      <c r="G852" s="42"/>
    </row>
    <row r="853" spans="1:7" x14ac:dyDescent="0.2">
      <c r="A853" s="41"/>
      <c r="G853" s="42"/>
    </row>
    <row r="854" spans="1:7" x14ac:dyDescent="0.2">
      <c r="A854" s="41"/>
      <c r="G854" s="42"/>
    </row>
    <row r="855" spans="1:7" x14ac:dyDescent="0.2">
      <c r="A855" s="41"/>
      <c r="G855" s="42"/>
    </row>
    <row r="856" spans="1:7" x14ac:dyDescent="0.2">
      <c r="A856" s="41"/>
      <c r="G856" s="42"/>
    </row>
    <row r="857" spans="1:7" x14ac:dyDescent="0.2">
      <c r="A857" s="41"/>
      <c r="G857" s="42"/>
    </row>
    <row r="858" spans="1:7" x14ac:dyDescent="0.2">
      <c r="A858" s="41"/>
      <c r="G858" s="42"/>
    </row>
    <row r="859" spans="1:7" x14ac:dyDescent="0.2">
      <c r="A859" s="41"/>
      <c r="G859" s="42"/>
    </row>
    <row r="860" spans="1:7" x14ac:dyDescent="0.2">
      <c r="A860" s="41"/>
      <c r="G860" s="42"/>
    </row>
    <row r="861" spans="1:7" x14ac:dyDescent="0.2">
      <c r="A861" s="41"/>
      <c r="G861" s="42"/>
    </row>
    <row r="862" spans="1:7" x14ac:dyDescent="0.2">
      <c r="A862" s="41"/>
      <c r="G862" s="42"/>
    </row>
    <row r="863" spans="1:7" x14ac:dyDescent="0.2">
      <c r="A863" s="41"/>
      <c r="G863" s="42"/>
    </row>
    <row r="864" spans="1:7" x14ac:dyDescent="0.2">
      <c r="A864" s="41"/>
      <c r="G864" s="42"/>
    </row>
    <row r="865" spans="1:7" x14ac:dyDescent="0.2">
      <c r="A865" s="41"/>
      <c r="G865" s="42"/>
    </row>
    <row r="866" spans="1:7" x14ac:dyDescent="0.2">
      <c r="A866" s="41"/>
      <c r="G866" s="42"/>
    </row>
    <row r="867" spans="1:7" x14ac:dyDescent="0.2">
      <c r="A867" s="41"/>
      <c r="G867" s="42"/>
    </row>
    <row r="868" spans="1:7" x14ac:dyDescent="0.2">
      <c r="A868" s="41"/>
      <c r="G868" s="42"/>
    </row>
    <row r="869" spans="1:7" x14ac:dyDescent="0.2">
      <c r="A869" s="41"/>
      <c r="G869" s="42"/>
    </row>
    <row r="870" spans="1:7" x14ac:dyDescent="0.2">
      <c r="A870" s="41"/>
      <c r="G870" s="42"/>
    </row>
    <row r="871" spans="1:7" x14ac:dyDescent="0.2">
      <c r="A871" s="41"/>
      <c r="G871" s="42"/>
    </row>
    <row r="872" spans="1:7" x14ac:dyDescent="0.2">
      <c r="A872" s="41"/>
      <c r="G872" s="42"/>
    </row>
    <row r="873" spans="1:7" x14ac:dyDescent="0.2">
      <c r="A873" s="41"/>
      <c r="G873" s="42"/>
    </row>
    <row r="874" spans="1:7" x14ac:dyDescent="0.2">
      <c r="A874" s="41"/>
      <c r="G874" s="42"/>
    </row>
    <row r="875" spans="1:7" x14ac:dyDescent="0.2">
      <c r="A875" s="41"/>
      <c r="G875" s="42"/>
    </row>
    <row r="876" spans="1:7" x14ac:dyDescent="0.2">
      <c r="A876" s="41"/>
      <c r="G876" s="42"/>
    </row>
    <row r="877" spans="1:7" x14ac:dyDescent="0.2">
      <c r="A877" s="41"/>
      <c r="G877" s="42"/>
    </row>
    <row r="878" spans="1:7" x14ac:dyDescent="0.2">
      <c r="A878" s="41"/>
      <c r="G878" s="42"/>
    </row>
    <row r="879" spans="1:7" x14ac:dyDescent="0.2">
      <c r="A879" s="41"/>
      <c r="G879" s="42"/>
    </row>
    <row r="880" spans="1:7" x14ac:dyDescent="0.2">
      <c r="A880" s="41"/>
      <c r="G880" s="42"/>
    </row>
    <row r="881" spans="1:7" x14ac:dyDescent="0.2">
      <c r="A881" s="41"/>
      <c r="G881" s="42"/>
    </row>
    <row r="882" spans="1:7" x14ac:dyDescent="0.2">
      <c r="A882" s="41"/>
      <c r="G882" s="42"/>
    </row>
    <row r="883" spans="1:7" x14ac:dyDescent="0.2">
      <c r="A883" s="41"/>
      <c r="G883" s="42"/>
    </row>
    <row r="884" spans="1:7" x14ac:dyDescent="0.2">
      <c r="A884" s="41"/>
      <c r="G884" s="42"/>
    </row>
    <row r="885" spans="1:7" x14ac:dyDescent="0.2">
      <c r="A885" s="41"/>
      <c r="G885" s="42"/>
    </row>
    <row r="886" spans="1:7" x14ac:dyDescent="0.2">
      <c r="A886" s="41"/>
      <c r="G886" s="42"/>
    </row>
    <row r="887" spans="1:7" x14ac:dyDescent="0.2">
      <c r="A887" s="41"/>
      <c r="G887" s="42"/>
    </row>
    <row r="888" spans="1:7" x14ac:dyDescent="0.2">
      <c r="A888" s="41"/>
      <c r="G888" s="42"/>
    </row>
    <row r="889" spans="1:7" x14ac:dyDescent="0.2">
      <c r="A889" s="41"/>
      <c r="G889" s="42"/>
    </row>
    <row r="890" spans="1:7" x14ac:dyDescent="0.2">
      <c r="A890" s="41"/>
      <c r="G890" s="42"/>
    </row>
    <row r="891" spans="1:7" x14ac:dyDescent="0.2">
      <c r="A891" s="41"/>
      <c r="G891" s="42"/>
    </row>
    <row r="892" spans="1:7" x14ac:dyDescent="0.2">
      <c r="A892" s="41"/>
      <c r="G892" s="42"/>
    </row>
    <row r="893" spans="1:7" x14ac:dyDescent="0.2">
      <c r="A893" s="41"/>
      <c r="G893" s="42"/>
    </row>
    <row r="894" spans="1:7" x14ac:dyDescent="0.2">
      <c r="A894" s="41"/>
      <c r="G894" s="42"/>
    </row>
    <row r="895" spans="1:7" x14ac:dyDescent="0.2">
      <c r="A895" s="41"/>
      <c r="G895" s="42"/>
    </row>
    <row r="896" spans="1:7" x14ac:dyDescent="0.2">
      <c r="A896" s="41"/>
      <c r="G896" s="42"/>
    </row>
    <row r="897" spans="1:7" x14ac:dyDescent="0.2">
      <c r="A897" s="41"/>
      <c r="G897" s="42"/>
    </row>
    <row r="898" spans="1:7" x14ac:dyDescent="0.2">
      <c r="A898" s="41"/>
      <c r="G898" s="42"/>
    </row>
    <row r="899" spans="1:7" x14ac:dyDescent="0.2">
      <c r="A899" s="41"/>
      <c r="G899" s="42"/>
    </row>
    <row r="900" spans="1:7" x14ac:dyDescent="0.2">
      <c r="A900" s="41"/>
      <c r="G900" s="42"/>
    </row>
    <row r="901" spans="1:7" x14ac:dyDescent="0.2">
      <c r="A901" s="41"/>
      <c r="G901" s="42"/>
    </row>
    <row r="902" spans="1:7" x14ac:dyDescent="0.2">
      <c r="A902" s="41"/>
      <c r="G902" s="42"/>
    </row>
    <row r="903" spans="1:7" x14ac:dyDescent="0.2">
      <c r="A903" s="41"/>
      <c r="G903" s="42"/>
    </row>
    <row r="904" spans="1:7" x14ac:dyDescent="0.2">
      <c r="A904" s="41"/>
      <c r="G904" s="42"/>
    </row>
    <row r="905" spans="1:7" x14ac:dyDescent="0.2">
      <c r="A905" s="41"/>
      <c r="G905" s="42"/>
    </row>
    <row r="906" spans="1:7" x14ac:dyDescent="0.2">
      <c r="A906" s="41"/>
      <c r="G906" s="42"/>
    </row>
    <row r="907" spans="1:7" x14ac:dyDescent="0.2">
      <c r="A907" s="41"/>
      <c r="G907" s="42"/>
    </row>
    <row r="908" spans="1:7" x14ac:dyDescent="0.2">
      <c r="A908" s="41"/>
      <c r="G908" s="42"/>
    </row>
    <row r="909" spans="1:7" x14ac:dyDescent="0.2">
      <c r="A909" s="41"/>
      <c r="G909" s="42"/>
    </row>
    <row r="910" spans="1:7" x14ac:dyDescent="0.2">
      <c r="A910" s="41"/>
      <c r="G910" s="42"/>
    </row>
    <row r="911" spans="1:7" x14ac:dyDescent="0.2">
      <c r="A911" s="41"/>
      <c r="G911" s="42"/>
    </row>
    <row r="912" spans="1:7" x14ac:dyDescent="0.2">
      <c r="A912" s="41"/>
      <c r="G912" s="42"/>
    </row>
    <row r="913" spans="1:7" x14ac:dyDescent="0.2">
      <c r="A913" s="41"/>
      <c r="G913" s="42"/>
    </row>
    <row r="914" spans="1:7" x14ac:dyDescent="0.2">
      <c r="A914" s="41"/>
      <c r="G914" s="42"/>
    </row>
    <row r="915" spans="1:7" x14ac:dyDescent="0.2">
      <c r="A915" s="41"/>
      <c r="G915" s="42"/>
    </row>
    <row r="916" spans="1:7" x14ac:dyDescent="0.2">
      <c r="A916" s="41"/>
      <c r="G916" s="42"/>
    </row>
    <row r="917" spans="1:7" x14ac:dyDescent="0.2">
      <c r="A917" s="41"/>
      <c r="G917" s="42"/>
    </row>
    <row r="918" spans="1:7" x14ac:dyDescent="0.2">
      <c r="A918" s="41"/>
      <c r="G918" s="42"/>
    </row>
    <row r="919" spans="1:7" x14ac:dyDescent="0.2">
      <c r="A919" s="41"/>
      <c r="G919" s="42"/>
    </row>
    <row r="920" spans="1:7" x14ac:dyDescent="0.2">
      <c r="A920" s="41"/>
      <c r="G920" s="42"/>
    </row>
    <row r="921" spans="1:7" x14ac:dyDescent="0.2">
      <c r="A921" s="41"/>
      <c r="G921" s="42"/>
    </row>
    <row r="922" spans="1:7" x14ac:dyDescent="0.2">
      <c r="A922" s="41"/>
      <c r="G922" s="42"/>
    </row>
    <row r="923" spans="1:7" x14ac:dyDescent="0.2">
      <c r="A923" s="41"/>
      <c r="G923" s="42"/>
    </row>
    <row r="924" spans="1:7" x14ac:dyDescent="0.2">
      <c r="A924" s="41"/>
      <c r="G924" s="42"/>
    </row>
    <row r="925" spans="1:7" x14ac:dyDescent="0.2">
      <c r="A925" s="41"/>
      <c r="G925" s="42"/>
    </row>
    <row r="926" spans="1:7" x14ac:dyDescent="0.2">
      <c r="A926" s="41"/>
      <c r="G926" s="42"/>
    </row>
    <row r="927" spans="1:7" x14ac:dyDescent="0.2">
      <c r="A927" s="41"/>
      <c r="G927" s="42"/>
    </row>
    <row r="928" spans="1:7" x14ac:dyDescent="0.2">
      <c r="A928" s="41"/>
      <c r="G928" s="42"/>
    </row>
    <row r="929" spans="1:7" x14ac:dyDescent="0.2">
      <c r="A929" s="41"/>
      <c r="G929" s="42"/>
    </row>
    <row r="930" spans="1:7" x14ac:dyDescent="0.2">
      <c r="A930" s="41"/>
      <c r="G930" s="42"/>
    </row>
    <row r="931" spans="1:7" x14ac:dyDescent="0.2">
      <c r="A931" s="41"/>
      <c r="G931" s="42"/>
    </row>
    <row r="932" spans="1:7" x14ac:dyDescent="0.2">
      <c r="A932" s="41"/>
      <c r="G932" s="42"/>
    </row>
    <row r="933" spans="1:7" x14ac:dyDescent="0.2">
      <c r="A933" s="41"/>
      <c r="G933" s="42"/>
    </row>
    <row r="934" spans="1:7" x14ac:dyDescent="0.2">
      <c r="A934" s="41"/>
      <c r="G934" s="42"/>
    </row>
    <row r="935" spans="1:7" x14ac:dyDescent="0.2">
      <c r="A935" s="41"/>
      <c r="G935" s="42"/>
    </row>
    <row r="936" spans="1:7" x14ac:dyDescent="0.2">
      <c r="A936" s="41"/>
      <c r="G936" s="42"/>
    </row>
    <row r="937" spans="1:7" x14ac:dyDescent="0.2">
      <c r="A937" s="41"/>
      <c r="G937" s="42"/>
    </row>
    <row r="938" spans="1:7" x14ac:dyDescent="0.2">
      <c r="A938" s="41"/>
      <c r="G938" s="42"/>
    </row>
    <row r="939" spans="1:7" x14ac:dyDescent="0.2">
      <c r="A939" s="41"/>
      <c r="G939" s="42"/>
    </row>
    <row r="940" spans="1:7" x14ac:dyDescent="0.2">
      <c r="A940" s="41"/>
      <c r="G940" s="42"/>
    </row>
    <row r="941" spans="1:7" x14ac:dyDescent="0.2">
      <c r="A941" s="41"/>
      <c r="G941" s="42"/>
    </row>
    <row r="942" spans="1:7" x14ac:dyDescent="0.2">
      <c r="A942" s="41"/>
      <c r="G942" s="42"/>
    </row>
    <row r="943" spans="1:7" x14ac:dyDescent="0.2">
      <c r="A943" s="41"/>
      <c r="G943" s="42"/>
    </row>
    <row r="944" spans="1:7" x14ac:dyDescent="0.2">
      <c r="A944" s="41"/>
      <c r="G944" s="42"/>
    </row>
    <row r="945" spans="1:7" x14ac:dyDescent="0.2">
      <c r="A945" s="41"/>
      <c r="G945" s="42"/>
    </row>
    <row r="946" spans="1:7" x14ac:dyDescent="0.2">
      <c r="A946" s="41"/>
      <c r="G946" s="42"/>
    </row>
    <row r="947" spans="1:7" x14ac:dyDescent="0.2">
      <c r="A947" s="41"/>
      <c r="G947" s="42"/>
    </row>
    <row r="948" spans="1:7" x14ac:dyDescent="0.2">
      <c r="A948" s="41"/>
      <c r="G948" s="42"/>
    </row>
    <row r="949" spans="1:7" x14ac:dyDescent="0.2">
      <c r="A949" s="41"/>
      <c r="G949" s="42"/>
    </row>
    <row r="950" spans="1:7" x14ac:dyDescent="0.2">
      <c r="A950" s="41"/>
      <c r="G950" s="42"/>
    </row>
    <row r="951" spans="1:7" x14ac:dyDescent="0.2">
      <c r="A951" s="41"/>
      <c r="G951" s="42"/>
    </row>
    <row r="952" spans="1:7" x14ac:dyDescent="0.2">
      <c r="A952" s="41"/>
      <c r="G952" s="42"/>
    </row>
    <row r="953" spans="1:7" x14ac:dyDescent="0.2">
      <c r="A953" s="41"/>
      <c r="G953" s="42"/>
    </row>
    <row r="954" spans="1:7" x14ac:dyDescent="0.2">
      <c r="A954" s="41"/>
      <c r="G954" s="42"/>
    </row>
    <row r="955" spans="1:7" x14ac:dyDescent="0.2">
      <c r="A955" s="41"/>
      <c r="G955" s="42"/>
    </row>
    <row r="956" spans="1:7" x14ac:dyDescent="0.2">
      <c r="A956" s="41"/>
      <c r="G956" s="42"/>
    </row>
    <row r="957" spans="1:7" x14ac:dyDescent="0.2">
      <c r="A957" s="41"/>
      <c r="G957" s="42"/>
    </row>
    <row r="958" spans="1:7" x14ac:dyDescent="0.2">
      <c r="A958" s="41"/>
      <c r="G958" s="42"/>
    </row>
    <row r="959" spans="1:7" x14ac:dyDescent="0.2">
      <c r="A959" s="41"/>
      <c r="G959" s="42"/>
    </row>
    <row r="960" spans="1:7" x14ac:dyDescent="0.2">
      <c r="A960" s="41"/>
      <c r="G960" s="42"/>
    </row>
    <row r="961" spans="1:7" x14ac:dyDescent="0.2">
      <c r="A961" s="41"/>
      <c r="G961" s="42"/>
    </row>
    <row r="962" spans="1:7" x14ac:dyDescent="0.2">
      <c r="A962" s="41"/>
      <c r="G962" s="42"/>
    </row>
    <row r="963" spans="1:7" x14ac:dyDescent="0.2">
      <c r="A963" s="41"/>
      <c r="G963" s="42"/>
    </row>
    <row r="964" spans="1:7" x14ac:dyDescent="0.2">
      <c r="A964" s="41"/>
      <c r="G964" s="42"/>
    </row>
    <row r="965" spans="1:7" x14ac:dyDescent="0.2">
      <c r="A965" s="41"/>
      <c r="G965" s="42"/>
    </row>
    <row r="966" spans="1:7" x14ac:dyDescent="0.2">
      <c r="A966" s="41"/>
      <c r="G966" s="42"/>
    </row>
    <row r="967" spans="1:7" x14ac:dyDescent="0.2">
      <c r="A967" s="41"/>
      <c r="G967" s="42"/>
    </row>
    <row r="968" spans="1:7" x14ac:dyDescent="0.2">
      <c r="A968" s="41"/>
      <c r="G968" s="42"/>
    </row>
    <row r="969" spans="1:7" x14ac:dyDescent="0.2">
      <c r="A969" s="41"/>
      <c r="G969" s="42"/>
    </row>
    <row r="970" spans="1:7" x14ac:dyDescent="0.2">
      <c r="A970" s="41"/>
      <c r="G970" s="42"/>
    </row>
    <row r="971" spans="1:7" x14ac:dyDescent="0.2">
      <c r="A971" s="41"/>
      <c r="G971" s="42"/>
    </row>
    <row r="972" spans="1:7" x14ac:dyDescent="0.2">
      <c r="A972" s="41"/>
      <c r="G972" s="42"/>
    </row>
    <row r="973" spans="1:7" x14ac:dyDescent="0.2">
      <c r="A973" s="41"/>
      <c r="G973" s="42"/>
    </row>
    <row r="974" spans="1:7" x14ac:dyDescent="0.2">
      <c r="A974" s="41"/>
      <c r="G974" s="42"/>
    </row>
    <row r="975" spans="1:7" x14ac:dyDescent="0.2">
      <c r="A975" s="41"/>
      <c r="G975" s="42"/>
    </row>
    <row r="976" spans="1:7" x14ac:dyDescent="0.2">
      <c r="A976" s="41"/>
      <c r="G976" s="42"/>
    </row>
    <row r="977" spans="1:7" x14ac:dyDescent="0.2">
      <c r="A977" s="41"/>
      <c r="G977" s="42"/>
    </row>
    <row r="978" spans="1:7" x14ac:dyDescent="0.2">
      <c r="A978" s="41"/>
      <c r="G978" s="42"/>
    </row>
    <row r="979" spans="1:7" x14ac:dyDescent="0.2">
      <c r="A979" s="41"/>
      <c r="G979" s="42"/>
    </row>
    <row r="980" spans="1:7" x14ac:dyDescent="0.2">
      <c r="A980" s="41"/>
      <c r="G980" s="42"/>
    </row>
    <row r="981" spans="1:7" x14ac:dyDescent="0.2">
      <c r="A981" s="41"/>
      <c r="G981" s="42"/>
    </row>
    <row r="982" spans="1:7" x14ac:dyDescent="0.2">
      <c r="A982" s="41"/>
      <c r="G982" s="42"/>
    </row>
    <row r="983" spans="1:7" x14ac:dyDescent="0.2">
      <c r="A983" s="41"/>
      <c r="G983" s="42"/>
    </row>
    <row r="984" spans="1:7" x14ac:dyDescent="0.2">
      <c r="A984" s="41"/>
      <c r="G984" s="42"/>
    </row>
    <row r="985" spans="1:7" x14ac:dyDescent="0.2">
      <c r="A985" s="41"/>
      <c r="G985" s="42"/>
    </row>
    <row r="986" spans="1:7" x14ac:dyDescent="0.2">
      <c r="A986" s="41"/>
      <c r="G986" s="42"/>
    </row>
    <row r="987" spans="1:7" x14ac:dyDescent="0.2">
      <c r="A987" s="41"/>
      <c r="G987" s="42"/>
    </row>
    <row r="988" spans="1:7" x14ac:dyDescent="0.2">
      <c r="A988" s="41"/>
      <c r="G988" s="42"/>
    </row>
    <row r="989" spans="1:7" x14ac:dyDescent="0.2">
      <c r="A989" s="41"/>
      <c r="G989" s="42"/>
    </row>
    <row r="990" spans="1:7" x14ac:dyDescent="0.2">
      <c r="A990" s="41"/>
      <c r="G990" s="42"/>
    </row>
    <row r="991" spans="1:7" x14ac:dyDescent="0.2">
      <c r="A991" s="41"/>
      <c r="G991" s="42"/>
    </row>
    <row r="992" spans="1:7" x14ac:dyDescent="0.2">
      <c r="A992" s="41"/>
      <c r="G992" s="42"/>
    </row>
    <row r="993" spans="1:7" x14ac:dyDescent="0.2">
      <c r="A993" s="41"/>
      <c r="G993" s="42"/>
    </row>
    <row r="994" spans="1:7" x14ac:dyDescent="0.2">
      <c r="A994" s="41"/>
      <c r="G994" s="42"/>
    </row>
    <row r="995" spans="1:7" x14ac:dyDescent="0.2">
      <c r="A995" s="41"/>
      <c r="G995" s="42"/>
    </row>
    <row r="996" spans="1:7" x14ac:dyDescent="0.2">
      <c r="A996" s="41"/>
      <c r="G996" s="42"/>
    </row>
    <row r="997" spans="1:7" x14ac:dyDescent="0.2">
      <c r="A997" s="41"/>
      <c r="G997" s="42"/>
    </row>
    <row r="998" spans="1:7" x14ac:dyDescent="0.2">
      <c r="A998" s="41"/>
      <c r="G998" s="42"/>
    </row>
    <row r="999" spans="1:7" x14ac:dyDescent="0.2">
      <c r="A999" s="41"/>
      <c r="G999" s="42"/>
    </row>
    <row r="1000" spans="1:7" x14ac:dyDescent="0.2">
      <c r="A1000" s="41"/>
      <c r="G1000" s="42"/>
    </row>
    <row r="1001" spans="1:7" x14ac:dyDescent="0.2">
      <c r="A1001" s="41"/>
      <c r="G1001" s="42"/>
    </row>
    <row r="1002" spans="1:7" x14ac:dyDescent="0.2">
      <c r="A1002" s="41"/>
      <c r="G1002" s="42"/>
    </row>
    <row r="1003" spans="1:7" x14ac:dyDescent="0.2">
      <c r="A1003" s="41"/>
      <c r="G1003" s="42"/>
    </row>
    <row r="1004" spans="1:7" x14ac:dyDescent="0.2">
      <c r="A1004" s="41"/>
      <c r="G1004" s="42"/>
    </row>
    <row r="1005" spans="1:7" x14ac:dyDescent="0.2">
      <c r="A1005" s="41"/>
      <c r="G1005" s="42"/>
    </row>
    <row r="1006" spans="1:7" x14ac:dyDescent="0.2">
      <c r="A1006" s="41"/>
      <c r="G1006" s="42"/>
    </row>
    <row r="1007" spans="1:7" x14ac:dyDescent="0.2">
      <c r="A1007" s="41"/>
      <c r="G1007" s="42"/>
    </row>
    <row r="1008" spans="1:7" x14ac:dyDescent="0.2">
      <c r="A1008" s="41"/>
      <c r="G1008" s="42"/>
    </row>
    <row r="1009" spans="1:7" x14ac:dyDescent="0.2">
      <c r="A1009" s="41"/>
      <c r="G1009" s="42"/>
    </row>
    <row r="1010" spans="1:7" x14ac:dyDescent="0.2">
      <c r="A1010" s="41"/>
      <c r="G1010" s="42"/>
    </row>
    <row r="1011" spans="1:7" x14ac:dyDescent="0.2">
      <c r="A1011" s="41"/>
      <c r="G1011" s="42"/>
    </row>
    <row r="1012" spans="1:7" x14ac:dyDescent="0.2">
      <c r="A1012" s="41"/>
      <c r="G1012" s="42"/>
    </row>
    <row r="1013" spans="1:7" x14ac:dyDescent="0.2">
      <c r="A1013" s="41"/>
      <c r="G1013" s="42"/>
    </row>
    <row r="1014" spans="1:7" x14ac:dyDescent="0.2">
      <c r="A1014" s="41"/>
      <c r="G1014" s="42"/>
    </row>
    <row r="1015" spans="1:7" x14ac:dyDescent="0.2">
      <c r="A1015" s="41"/>
      <c r="G1015" s="42"/>
    </row>
    <row r="1016" spans="1:7" x14ac:dyDescent="0.2">
      <c r="A1016" s="41"/>
      <c r="G1016" s="42"/>
    </row>
    <row r="1017" spans="1:7" x14ac:dyDescent="0.2">
      <c r="A1017" s="41"/>
      <c r="G1017" s="42"/>
    </row>
    <row r="1018" spans="1:7" x14ac:dyDescent="0.2">
      <c r="A1018" s="41"/>
      <c r="G1018" s="42"/>
    </row>
    <row r="1019" spans="1:7" x14ac:dyDescent="0.2">
      <c r="A1019" s="41"/>
      <c r="G1019" s="42"/>
    </row>
    <row r="1020" spans="1:7" x14ac:dyDescent="0.2">
      <c r="A1020" s="41"/>
      <c r="G1020" s="42"/>
    </row>
    <row r="1021" spans="1:7" x14ac:dyDescent="0.2">
      <c r="A1021" s="41"/>
      <c r="G1021" s="42"/>
    </row>
    <row r="1022" spans="1:7" x14ac:dyDescent="0.2">
      <c r="A1022" s="41"/>
      <c r="G1022" s="42"/>
    </row>
    <row r="1023" spans="1:7" x14ac:dyDescent="0.2">
      <c r="A1023" s="41"/>
      <c r="G1023" s="42"/>
    </row>
    <row r="1024" spans="1:7" x14ac:dyDescent="0.2">
      <c r="A1024" s="41"/>
      <c r="G1024" s="42"/>
    </row>
    <row r="1025" spans="1:7" x14ac:dyDescent="0.2">
      <c r="A1025" s="41"/>
      <c r="G1025" s="42"/>
    </row>
    <row r="1026" spans="1:7" x14ac:dyDescent="0.2">
      <c r="A1026" s="41"/>
      <c r="G1026" s="42"/>
    </row>
    <row r="1027" spans="1:7" x14ac:dyDescent="0.2">
      <c r="A1027" s="41"/>
      <c r="G1027" s="42"/>
    </row>
    <row r="1028" spans="1:7" x14ac:dyDescent="0.2">
      <c r="A1028" s="41"/>
      <c r="G1028" s="42"/>
    </row>
    <row r="1029" spans="1:7" x14ac:dyDescent="0.2">
      <c r="A1029" s="41"/>
      <c r="G1029" s="42"/>
    </row>
    <row r="1030" spans="1:7" x14ac:dyDescent="0.2">
      <c r="A1030" s="41"/>
      <c r="G1030" s="42"/>
    </row>
    <row r="1031" spans="1:7" x14ac:dyDescent="0.2">
      <c r="A1031" s="41"/>
      <c r="G1031" s="42"/>
    </row>
    <row r="1032" spans="1:7" x14ac:dyDescent="0.2">
      <c r="A1032" s="41"/>
      <c r="G1032" s="42"/>
    </row>
    <row r="1033" spans="1:7" x14ac:dyDescent="0.2">
      <c r="A1033" s="41"/>
      <c r="G1033" s="42"/>
    </row>
    <row r="1034" spans="1:7" x14ac:dyDescent="0.2">
      <c r="A1034" s="41"/>
      <c r="G1034" s="42"/>
    </row>
    <row r="1035" spans="1:7" x14ac:dyDescent="0.2">
      <c r="A1035" s="41"/>
      <c r="G1035" s="42"/>
    </row>
    <row r="1036" spans="1:7" x14ac:dyDescent="0.2">
      <c r="A1036" s="41"/>
      <c r="G1036" s="42"/>
    </row>
    <row r="1037" spans="1:7" x14ac:dyDescent="0.2">
      <c r="A1037" s="41"/>
      <c r="G1037" s="42"/>
    </row>
    <row r="1038" spans="1:7" x14ac:dyDescent="0.2">
      <c r="A1038" s="41"/>
      <c r="G1038" s="42"/>
    </row>
    <row r="1039" spans="1:7" x14ac:dyDescent="0.2">
      <c r="A1039" s="41"/>
      <c r="G1039" s="42"/>
    </row>
    <row r="1040" spans="1:7" x14ac:dyDescent="0.2">
      <c r="A1040" s="41"/>
      <c r="G1040" s="42"/>
    </row>
    <row r="1041" spans="1:7" x14ac:dyDescent="0.2">
      <c r="A1041" s="41"/>
      <c r="G1041" s="42"/>
    </row>
    <row r="1042" spans="1:7" x14ac:dyDescent="0.2">
      <c r="A1042" s="41"/>
      <c r="G1042" s="42"/>
    </row>
    <row r="1043" spans="1:7" x14ac:dyDescent="0.2">
      <c r="A1043" s="41"/>
      <c r="G1043" s="42"/>
    </row>
    <row r="1044" spans="1:7" x14ac:dyDescent="0.2">
      <c r="A1044" s="41"/>
      <c r="G1044" s="42"/>
    </row>
    <row r="1045" spans="1:7" x14ac:dyDescent="0.2">
      <c r="A1045" s="41"/>
      <c r="G1045" s="42"/>
    </row>
    <row r="1046" spans="1:7" x14ac:dyDescent="0.2">
      <c r="A1046" s="41"/>
      <c r="G1046" s="42"/>
    </row>
    <row r="1047" spans="1:7" x14ac:dyDescent="0.2">
      <c r="A1047" s="41"/>
      <c r="G1047" s="42"/>
    </row>
    <row r="1048" spans="1:7" x14ac:dyDescent="0.2">
      <c r="A1048" s="41"/>
      <c r="G1048" s="42"/>
    </row>
    <row r="1049" spans="1:7" x14ac:dyDescent="0.2">
      <c r="A1049" s="41"/>
      <c r="G1049" s="42"/>
    </row>
    <row r="1050" spans="1:7" x14ac:dyDescent="0.2">
      <c r="A1050" s="41"/>
      <c r="G1050" s="42"/>
    </row>
    <row r="1051" spans="1:7" x14ac:dyDescent="0.2">
      <c r="A1051" s="41"/>
      <c r="G1051" s="42"/>
    </row>
    <row r="1052" spans="1:7" x14ac:dyDescent="0.2">
      <c r="A1052" s="41"/>
      <c r="G1052" s="42"/>
    </row>
    <row r="1053" spans="1:7" x14ac:dyDescent="0.2">
      <c r="A1053" s="41"/>
      <c r="G1053" s="42"/>
    </row>
    <row r="1054" spans="1:7" x14ac:dyDescent="0.2">
      <c r="A1054" s="41"/>
      <c r="G1054" s="42"/>
    </row>
    <row r="1055" spans="1:7" x14ac:dyDescent="0.2">
      <c r="A1055" s="41"/>
      <c r="G1055" s="42"/>
    </row>
    <row r="1056" spans="1:7" x14ac:dyDescent="0.2">
      <c r="A1056" s="41"/>
      <c r="G1056" s="42"/>
    </row>
    <row r="1057" spans="1:7" x14ac:dyDescent="0.2">
      <c r="A1057" s="41"/>
      <c r="G1057" s="42"/>
    </row>
    <row r="1058" spans="1:7" x14ac:dyDescent="0.2">
      <c r="A1058" s="41"/>
      <c r="G1058" s="42"/>
    </row>
    <row r="1059" spans="1:7" x14ac:dyDescent="0.2">
      <c r="A1059" s="41"/>
      <c r="G1059" s="42"/>
    </row>
    <row r="1060" spans="1:7" x14ac:dyDescent="0.2">
      <c r="A1060" s="41"/>
      <c r="G1060" s="42"/>
    </row>
    <row r="1061" spans="1:7" x14ac:dyDescent="0.2">
      <c r="A1061" s="41"/>
      <c r="G1061" s="42"/>
    </row>
    <row r="1062" spans="1:7" x14ac:dyDescent="0.2">
      <c r="A1062" s="41"/>
      <c r="G1062" s="42"/>
    </row>
    <row r="1063" spans="1:7" x14ac:dyDescent="0.2">
      <c r="A1063" s="41"/>
      <c r="G1063" s="42"/>
    </row>
    <row r="1064" spans="1:7" x14ac:dyDescent="0.2">
      <c r="A1064" s="41"/>
      <c r="G1064" s="42"/>
    </row>
    <row r="1065" spans="1:7" x14ac:dyDescent="0.2">
      <c r="A1065" s="41"/>
      <c r="G1065" s="42"/>
    </row>
    <row r="1066" spans="1:7" x14ac:dyDescent="0.2">
      <c r="A1066" s="41"/>
      <c r="G1066" s="42"/>
    </row>
    <row r="1067" spans="1:7" x14ac:dyDescent="0.2">
      <c r="A1067" s="41"/>
      <c r="G1067" s="42"/>
    </row>
    <row r="1068" spans="1:7" x14ac:dyDescent="0.2">
      <c r="A1068" s="41"/>
      <c r="G1068" s="42"/>
    </row>
    <row r="1069" spans="1:7" x14ac:dyDescent="0.2">
      <c r="A1069" s="41"/>
      <c r="G1069" s="42"/>
    </row>
    <row r="1070" spans="1:7" x14ac:dyDescent="0.2">
      <c r="A1070" s="41"/>
      <c r="G1070" s="42"/>
    </row>
    <row r="1071" spans="1:7" x14ac:dyDescent="0.2">
      <c r="A1071" s="41"/>
      <c r="G1071" s="42"/>
    </row>
    <row r="1072" spans="1:7" x14ac:dyDescent="0.2">
      <c r="A1072" s="41"/>
      <c r="G1072" s="42"/>
    </row>
    <row r="1073" spans="1:7" x14ac:dyDescent="0.2">
      <c r="A1073" s="41"/>
      <c r="G1073" s="42"/>
    </row>
    <row r="1074" spans="1:7" x14ac:dyDescent="0.2">
      <c r="A1074" s="41"/>
      <c r="G1074" s="42"/>
    </row>
    <row r="1075" spans="1:7" x14ac:dyDescent="0.2">
      <c r="A1075" s="41"/>
      <c r="G1075" s="42"/>
    </row>
    <row r="1076" spans="1:7" x14ac:dyDescent="0.2">
      <c r="A1076" s="41"/>
      <c r="G1076" s="42"/>
    </row>
    <row r="1077" spans="1:7" x14ac:dyDescent="0.2">
      <c r="A1077" s="41"/>
      <c r="G1077" s="42"/>
    </row>
    <row r="1078" spans="1:7" x14ac:dyDescent="0.2">
      <c r="A1078" s="41"/>
      <c r="G1078" s="42"/>
    </row>
    <row r="1079" spans="1:7" x14ac:dyDescent="0.2">
      <c r="A1079" s="41"/>
      <c r="G1079" s="42"/>
    </row>
    <row r="1080" spans="1:7" x14ac:dyDescent="0.2">
      <c r="A1080" s="41"/>
      <c r="G1080" s="42"/>
    </row>
    <row r="1081" spans="1:7" x14ac:dyDescent="0.2">
      <c r="A1081" s="41"/>
      <c r="G1081" s="42"/>
    </row>
    <row r="1082" spans="1:7" x14ac:dyDescent="0.2">
      <c r="A1082" s="41"/>
      <c r="G1082" s="42"/>
    </row>
    <row r="1083" spans="1:7" x14ac:dyDescent="0.2">
      <c r="A1083" s="41"/>
      <c r="G1083" s="42"/>
    </row>
    <row r="1084" spans="1:7" x14ac:dyDescent="0.2">
      <c r="A1084" s="41"/>
      <c r="G1084" s="42"/>
    </row>
    <row r="1085" spans="1:7" x14ac:dyDescent="0.2">
      <c r="A1085" s="41"/>
      <c r="G1085" s="42"/>
    </row>
    <row r="1086" spans="1:7" x14ac:dyDescent="0.2">
      <c r="A1086" s="41"/>
      <c r="G1086" s="42"/>
    </row>
    <row r="1087" spans="1:7" x14ac:dyDescent="0.2">
      <c r="A1087" s="41"/>
      <c r="G1087" s="42"/>
    </row>
    <row r="1088" spans="1:7" x14ac:dyDescent="0.2">
      <c r="A1088" s="41"/>
      <c r="G1088" s="42"/>
    </row>
    <row r="1089" spans="1:7" x14ac:dyDescent="0.2">
      <c r="A1089" s="41"/>
      <c r="G1089" s="42"/>
    </row>
    <row r="1090" spans="1:7" x14ac:dyDescent="0.2">
      <c r="A1090" s="41"/>
      <c r="G1090" s="42"/>
    </row>
    <row r="1091" spans="1:7" x14ac:dyDescent="0.2">
      <c r="A1091" s="41"/>
      <c r="G1091" s="42"/>
    </row>
    <row r="1092" spans="1:7" x14ac:dyDescent="0.2">
      <c r="A1092" s="41"/>
      <c r="G1092" s="42"/>
    </row>
    <row r="1093" spans="1:7" x14ac:dyDescent="0.2">
      <c r="A1093" s="41"/>
      <c r="G1093" s="42"/>
    </row>
    <row r="1094" spans="1:7" x14ac:dyDescent="0.2">
      <c r="A1094" s="41"/>
      <c r="G1094" s="42"/>
    </row>
    <row r="1095" spans="1:7" x14ac:dyDescent="0.2">
      <c r="A1095" s="41"/>
      <c r="G1095" s="42"/>
    </row>
    <row r="1096" spans="1:7" x14ac:dyDescent="0.2">
      <c r="A1096" s="41"/>
      <c r="G1096" s="42"/>
    </row>
    <row r="1097" spans="1:7" x14ac:dyDescent="0.2">
      <c r="A1097" s="41"/>
      <c r="G1097" s="42"/>
    </row>
    <row r="1098" spans="1:7" x14ac:dyDescent="0.2">
      <c r="A1098" s="41"/>
      <c r="G1098" s="42"/>
    </row>
    <row r="1099" spans="1:7" x14ac:dyDescent="0.2">
      <c r="A1099" s="41"/>
      <c r="G1099" s="42"/>
    </row>
    <row r="1100" spans="1:7" x14ac:dyDescent="0.2">
      <c r="A1100" s="41"/>
      <c r="G1100" s="42"/>
    </row>
    <row r="1101" spans="1:7" x14ac:dyDescent="0.2">
      <c r="A1101" s="41"/>
      <c r="G1101" s="42"/>
    </row>
    <row r="1102" spans="1:7" x14ac:dyDescent="0.2">
      <c r="A1102" s="41"/>
      <c r="G1102" s="42"/>
    </row>
    <row r="1103" spans="1:7" x14ac:dyDescent="0.2">
      <c r="A1103" s="41"/>
      <c r="G1103" s="42"/>
    </row>
    <row r="1104" spans="1:7" x14ac:dyDescent="0.2">
      <c r="A1104" s="41"/>
      <c r="G1104" s="42"/>
    </row>
    <row r="1105" spans="1:7" x14ac:dyDescent="0.2">
      <c r="A1105" s="41"/>
      <c r="G1105" s="42"/>
    </row>
    <row r="1106" spans="1:7" x14ac:dyDescent="0.2">
      <c r="A1106" s="41"/>
      <c r="G1106" s="42"/>
    </row>
    <row r="1107" spans="1:7" x14ac:dyDescent="0.2">
      <c r="A1107" s="41"/>
      <c r="G1107" s="42"/>
    </row>
    <row r="1108" spans="1:7" x14ac:dyDescent="0.2">
      <c r="A1108" s="41"/>
      <c r="G1108" s="42"/>
    </row>
    <row r="1109" spans="1:7" x14ac:dyDescent="0.2">
      <c r="A1109" s="41"/>
      <c r="G1109" s="42"/>
    </row>
    <row r="1110" spans="1:7" x14ac:dyDescent="0.2">
      <c r="A1110" s="41"/>
      <c r="G1110" s="42"/>
    </row>
    <row r="1111" spans="1:7" x14ac:dyDescent="0.2">
      <c r="A1111" s="41"/>
      <c r="G1111" s="42"/>
    </row>
    <row r="1112" spans="1:7" x14ac:dyDescent="0.2">
      <c r="A1112" s="41"/>
      <c r="G1112" s="42"/>
    </row>
    <row r="1113" spans="1:7" x14ac:dyDescent="0.2">
      <c r="A1113" s="41"/>
      <c r="G1113" s="42"/>
    </row>
    <row r="1114" spans="1:7" x14ac:dyDescent="0.2">
      <c r="A1114" s="41"/>
      <c r="G1114" s="42"/>
    </row>
    <row r="1115" spans="1:7" x14ac:dyDescent="0.2">
      <c r="A1115" s="41"/>
      <c r="G1115" s="42"/>
    </row>
    <row r="1116" spans="1:7" x14ac:dyDescent="0.2">
      <c r="A1116" s="41"/>
      <c r="G1116" s="42"/>
    </row>
    <row r="1117" spans="1:7" x14ac:dyDescent="0.2">
      <c r="A1117" s="41"/>
      <c r="G1117" s="42"/>
    </row>
    <row r="1118" spans="1:7" x14ac:dyDescent="0.2">
      <c r="A1118" s="41"/>
      <c r="G1118" s="42"/>
    </row>
    <row r="1119" spans="1:7" x14ac:dyDescent="0.2">
      <c r="A1119" s="41"/>
      <c r="G1119" s="42"/>
    </row>
    <row r="1120" spans="1:7" x14ac:dyDescent="0.2">
      <c r="A1120" s="41"/>
      <c r="G1120" s="42"/>
    </row>
    <row r="1121" spans="1:7" x14ac:dyDescent="0.2">
      <c r="A1121" s="41"/>
      <c r="G1121" s="42"/>
    </row>
    <row r="1122" spans="1:7" x14ac:dyDescent="0.2">
      <c r="A1122" s="41"/>
      <c r="G1122" s="42"/>
    </row>
    <row r="1123" spans="1:7" x14ac:dyDescent="0.2">
      <c r="A1123" s="41"/>
      <c r="G1123" s="42"/>
    </row>
    <row r="1124" spans="1:7" x14ac:dyDescent="0.2">
      <c r="A1124" s="41"/>
      <c r="G1124" s="42"/>
    </row>
    <row r="1125" spans="1:7" x14ac:dyDescent="0.2">
      <c r="A1125" s="41"/>
      <c r="G1125" s="42"/>
    </row>
    <row r="1126" spans="1:7" x14ac:dyDescent="0.2">
      <c r="A1126" s="41"/>
      <c r="G1126" s="42"/>
    </row>
    <row r="1127" spans="1:7" x14ac:dyDescent="0.2">
      <c r="A1127" s="41"/>
      <c r="G1127" s="42"/>
    </row>
    <row r="1128" spans="1:7" x14ac:dyDescent="0.2">
      <c r="A1128" s="41"/>
      <c r="G1128" s="42"/>
    </row>
    <row r="1129" spans="1:7" x14ac:dyDescent="0.2">
      <c r="A1129" s="41"/>
      <c r="G1129" s="42"/>
    </row>
    <row r="1130" spans="1:7" x14ac:dyDescent="0.2">
      <c r="A1130" s="41"/>
      <c r="G1130" s="42"/>
    </row>
    <row r="1131" spans="1:7" x14ac:dyDescent="0.2">
      <c r="A1131" s="41"/>
      <c r="G1131" s="42"/>
    </row>
    <row r="1132" spans="1:7" x14ac:dyDescent="0.2">
      <c r="A1132" s="41"/>
      <c r="G1132" s="42"/>
    </row>
    <row r="1133" spans="1:7" x14ac:dyDescent="0.2">
      <c r="A1133" s="41"/>
      <c r="G1133" s="42"/>
    </row>
    <row r="1134" spans="1:7" x14ac:dyDescent="0.2">
      <c r="A1134" s="41"/>
      <c r="G1134" s="42"/>
    </row>
    <row r="1135" spans="1:7" x14ac:dyDescent="0.2">
      <c r="A1135" s="41"/>
      <c r="G1135" s="42"/>
    </row>
    <row r="1136" spans="1:7" x14ac:dyDescent="0.2">
      <c r="A1136" s="41"/>
      <c r="G1136" s="42"/>
    </row>
    <row r="1137" spans="1:7" x14ac:dyDescent="0.2">
      <c r="A1137" s="41"/>
      <c r="G1137" s="42"/>
    </row>
    <row r="1138" spans="1:7" x14ac:dyDescent="0.2">
      <c r="A1138" s="41"/>
      <c r="G1138" s="42"/>
    </row>
    <row r="1139" spans="1:7" x14ac:dyDescent="0.2">
      <c r="A1139" s="41"/>
      <c r="G1139" s="42"/>
    </row>
    <row r="1140" spans="1:7" x14ac:dyDescent="0.2">
      <c r="A1140" s="41"/>
      <c r="G1140" s="42"/>
    </row>
    <row r="1141" spans="1:7" x14ac:dyDescent="0.2">
      <c r="A1141" s="41"/>
      <c r="G1141" s="42"/>
    </row>
    <row r="1142" spans="1:7" x14ac:dyDescent="0.2">
      <c r="A1142" s="41"/>
      <c r="G1142" s="42"/>
    </row>
    <row r="1143" spans="1:7" x14ac:dyDescent="0.2">
      <c r="A1143" s="41"/>
      <c r="G1143" s="42"/>
    </row>
    <row r="1144" spans="1:7" x14ac:dyDescent="0.2">
      <c r="A1144" s="41"/>
      <c r="G1144" s="42"/>
    </row>
    <row r="1145" spans="1:7" x14ac:dyDescent="0.2">
      <c r="A1145" s="41"/>
      <c r="G1145" s="42"/>
    </row>
    <row r="1146" spans="1:7" x14ac:dyDescent="0.2">
      <c r="A1146" s="41"/>
      <c r="G1146" s="42"/>
    </row>
    <row r="1147" spans="1:7" x14ac:dyDescent="0.2">
      <c r="A1147" s="41"/>
      <c r="G1147" s="42"/>
    </row>
    <row r="1148" spans="1:7" x14ac:dyDescent="0.2">
      <c r="A1148" s="41"/>
      <c r="G1148" s="42"/>
    </row>
    <row r="1149" spans="1:7" x14ac:dyDescent="0.2">
      <c r="A1149" s="41"/>
      <c r="G1149" s="42"/>
    </row>
    <row r="1150" spans="1:7" x14ac:dyDescent="0.2">
      <c r="A1150" s="41"/>
      <c r="G1150" s="42"/>
    </row>
    <row r="1151" spans="1:7" x14ac:dyDescent="0.2">
      <c r="A1151" s="41"/>
      <c r="G1151" s="42"/>
    </row>
    <row r="1152" spans="1:7" x14ac:dyDescent="0.2">
      <c r="A1152" s="41"/>
      <c r="G1152" s="42"/>
    </row>
    <row r="1153" spans="1:7" x14ac:dyDescent="0.2">
      <c r="A1153" s="41"/>
      <c r="G1153" s="42"/>
    </row>
    <row r="1154" spans="1:7" x14ac:dyDescent="0.2">
      <c r="A1154" s="41"/>
      <c r="G1154" s="42"/>
    </row>
    <row r="1155" spans="1:7" x14ac:dyDescent="0.2">
      <c r="A1155" s="41"/>
      <c r="G1155" s="42"/>
    </row>
    <row r="1156" spans="1:7" x14ac:dyDescent="0.2">
      <c r="A1156" s="41"/>
      <c r="G1156" s="42"/>
    </row>
    <row r="1157" spans="1:7" x14ac:dyDescent="0.2">
      <c r="A1157" s="41"/>
      <c r="G1157" s="42"/>
    </row>
    <row r="1158" spans="1:7" x14ac:dyDescent="0.2">
      <c r="A1158" s="41"/>
      <c r="G1158" s="42"/>
    </row>
    <row r="1159" spans="1:7" x14ac:dyDescent="0.2">
      <c r="A1159" s="41"/>
      <c r="G1159" s="42"/>
    </row>
    <row r="1160" spans="1:7" x14ac:dyDescent="0.2">
      <c r="A1160" s="41"/>
      <c r="G1160" s="42"/>
    </row>
    <row r="1161" spans="1:7" x14ac:dyDescent="0.2">
      <c r="A1161" s="41"/>
      <c r="G1161" s="42"/>
    </row>
    <row r="1162" spans="1:7" x14ac:dyDescent="0.2">
      <c r="A1162" s="41"/>
      <c r="G1162" s="42"/>
    </row>
    <row r="1163" spans="1:7" x14ac:dyDescent="0.2">
      <c r="A1163" s="41"/>
      <c r="G1163" s="42"/>
    </row>
    <row r="1164" spans="1:7" x14ac:dyDescent="0.2">
      <c r="A1164" s="41"/>
      <c r="G1164" s="42"/>
    </row>
    <row r="1165" spans="1:7" x14ac:dyDescent="0.2">
      <c r="A1165" s="41"/>
      <c r="G1165" s="42"/>
    </row>
    <row r="1166" spans="1:7" x14ac:dyDescent="0.2">
      <c r="A1166" s="41"/>
      <c r="G1166" s="42"/>
    </row>
    <row r="1167" spans="1:7" x14ac:dyDescent="0.2">
      <c r="A1167" s="41"/>
      <c r="G1167" s="42"/>
    </row>
    <row r="1168" spans="1:7" x14ac:dyDescent="0.2">
      <c r="A1168" s="41"/>
      <c r="G1168" s="42"/>
    </row>
    <row r="1169" spans="1:7" x14ac:dyDescent="0.2">
      <c r="A1169" s="41"/>
      <c r="G1169" s="42"/>
    </row>
    <row r="1170" spans="1:7" x14ac:dyDescent="0.2">
      <c r="A1170" s="41"/>
      <c r="G1170" s="42"/>
    </row>
    <row r="1171" spans="1:7" x14ac:dyDescent="0.2">
      <c r="A1171" s="41"/>
      <c r="G1171" s="42"/>
    </row>
    <row r="1172" spans="1:7" x14ac:dyDescent="0.2">
      <c r="A1172" s="41"/>
      <c r="G1172" s="42"/>
    </row>
    <row r="1173" spans="1:7" x14ac:dyDescent="0.2">
      <c r="A1173" s="41"/>
      <c r="G1173" s="42"/>
    </row>
    <row r="1174" spans="1:7" x14ac:dyDescent="0.2">
      <c r="A1174" s="41"/>
      <c r="G1174" s="42"/>
    </row>
    <row r="1175" spans="1:7" x14ac:dyDescent="0.2">
      <c r="A1175" s="41"/>
      <c r="G1175" s="42"/>
    </row>
    <row r="1176" spans="1:7" x14ac:dyDescent="0.2">
      <c r="A1176" s="41"/>
      <c r="G1176" s="42"/>
    </row>
    <row r="1177" spans="1:7" x14ac:dyDescent="0.2">
      <c r="A1177" s="41"/>
      <c r="G1177" s="42"/>
    </row>
    <row r="1178" spans="1:7" x14ac:dyDescent="0.2">
      <c r="A1178" s="41"/>
      <c r="G1178" s="42"/>
    </row>
    <row r="1179" spans="1:7" x14ac:dyDescent="0.2">
      <c r="A1179" s="41"/>
      <c r="G1179" s="42"/>
    </row>
    <row r="1180" spans="1:7" x14ac:dyDescent="0.2">
      <c r="A1180" s="41"/>
      <c r="G1180" s="42"/>
    </row>
    <row r="1181" spans="1:7" x14ac:dyDescent="0.2">
      <c r="A1181" s="41"/>
      <c r="G1181" s="42"/>
    </row>
    <row r="1182" spans="1:7" x14ac:dyDescent="0.2">
      <c r="A1182" s="41"/>
      <c r="G1182" s="42"/>
    </row>
    <row r="1183" spans="1:7" x14ac:dyDescent="0.2">
      <c r="A1183" s="41"/>
      <c r="G1183" s="42"/>
    </row>
    <row r="1184" spans="1:7" x14ac:dyDescent="0.2">
      <c r="A1184" s="41"/>
      <c r="G1184" s="42"/>
    </row>
    <row r="1185" spans="1:7" x14ac:dyDescent="0.2">
      <c r="A1185" s="41"/>
      <c r="G1185" s="42"/>
    </row>
    <row r="1186" spans="1:7" x14ac:dyDescent="0.2">
      <c r="A1186" s="41"/>
      <c r="G1186" s="42"/>
    </row>
    <row r="1187" spans="1:7" x14ac:dyDescent="0.2">
      <c r="A1187" s="41"/>
      <c r="G1187" s="42"/>
    </row>
    <row r="1188" spans="1:7" x14ac:dyDescent="0.2">
      <c r="A1188" s="41"/>
      <c r="G1188" s="42"/>
    </row>
    <row r="1189" spans="1:7" x14ac:dyDescent="0.2">
      <c r="A1189" s="41"/>
      <c r="G1189" s="42"/>
    </row>
    <row r="1190" spans="1:7" x14ac:dyDescent="0.2">
      <c r="A1190" s="41"/>
      <c r="G1190" s="42"/>
    </row>
    <row r="1191" spans="1:7" x14ac:dyDescent="0.2">
      <c r="A1191" s="41"/>
      <c r="G1191" s="42"/>
    </row>
    <row r="1192" spans="1:7" x14ac:dyDescent="0.2">
      <c r="A1192" s="41"/>
      <c r="G1192" s="42"/>
    </row>
    <row r="1193" spans="1:7" x14ac:dyDescent="0.2">
      <c r="A1193" s="41"/>
      <c r="G1193" s="42"/>
    </row>
    <row r="1194" spans="1:7" x14ac:dyDescent="0.2">
      <c r="A1194" s="41"/>
      <c r="G1194" s="42"/>
    </row>
    <row r="1195" spans="1:7" x14ac:dyDescent="0.2">
      <c r="A1195" s="41"/>
      <c r="G1195" s="42"/>
    </row>
    <row r="1196" spans="1:7" x14ac:dyDescent="0.2">
      <c r="A1196" s="41"/>
      <c r="G1196" s="42"/>
    </row>
    <row r="1197" spans="1:7" x14ac:dyDescent="0.2">
      <c r="A1197" s="41"/>
      <c r="G1197" s="42"/>
    </row>
    <row r="1198" spans="1:7" x14ac:dyDescent="0.2">
      <c r="A1198" s="41"/>
      <c r="G1198" s="42"/>
    </row>
    <row r="1199" spans="1:7" x14ac:dyDescent="0.2">
      <c r="A1199" s="41"/>
      <c r="G1199" s="42"/>
    </row>
    <row r="1200" spans="1:7" x14ac:dyDescent="0.2">
      <c r="A1200" s="41"/>
      <c r="G1200" s="42"/>
    </row>
    <row r="1201" spans="1:7" x14ac:dyDescent="0.2">
      <c r="A1201" s="41"/>
      <c r="G1201" s="42"/>
    </row>
    <row r="1202" spans="1:7" x14ac:dyDescent="0.2">
      <c r="A1202" s="41"/>
      <c r="G1202" s="42"/>
    </row>
    <row r="1203" spans="1:7" x14ac:dyDescent="0.2">
      <c r="A1203" s="41"/>
      <c r="G1203" s="42"/>
    </row>
    <row r="1204" spans="1:7" x14ac:dyDescent="0.2">
      <c r="A1204" s="41"/>
      <c r="G1204" s="42"/>
    </row>
    <row r="1205" spans="1:7" x14ac:dyDescent="0.2">
      <c r="A1205" s="41"/>
      <c r="G1205" s="42"/>
    </row>
    <row r="1206" spans="1:7" x14ac:dyDescent="0.2">
      <c r="A1206" s="41"/>
      <c r="G1206" s="42"/>
    </row>
    <row r="1207" spans="1:7" x14ac:dyDescent="0.2">
      <c r="A1207" s="41"/>
      <c r="G1207" s="42"/>
    </row>
    <row r="1208" spans="1:7" x14ac:dyDescent="0.2">
      <c r="A1208" s="41"/>
      <c r="G1208" s="42"/>
    </row>
    <row r="1209" spans="1:7" x14ac:dyDescent="0.2">
      <c r="A1209" s="41"/>
      <c r="G1209" s="42"/>
    </row>
    <row r="1210" spans="1:7" x14ac:dyDescent="0.2">
      <c r="A1210" s="41"/>
      <c r="G1210" s="42"/>
    </row>
    <row r="1211" spans="1:7" x14ac:dyDescent="0.2">
      <c r="A1211" s="41"/>
      <c r="G1211" s="42"/>
    </row>
    <row r="1212" spans="1:7" x14ac:dyDescent="0.2">
      <c r="A1212" s="41"/>
      <c r="G1212" s="42"/>
    </row>
    <row r="1213" spans="1:7" x14ac:dyDescent="0.2">
      <c r="A1213" s="41"/>
      <c r="G1213" s="42"/>
    </row>
    <row r="1214" spans="1:7" x14ac:dyDescent="0.2">
      <c r="A1214" s="41"/>
      <c r="G1214" s="42"/>
    </row>
    <row r="1215" spans="1:7" x14ac:dyDescent="0.2">
      <c r="A1215" s="41"/>
      <c r="G1215" s="42"/>
    </row>
    <row r="1216" spans="1:7" x14ac:dyDescent="0.2">
      <c r="A1216" s="41"/>
      <c r="G1216" s="42"/>
    </row>
    <row r="1217" spans="1:7" x14ac:dyDescent="0.2">
      <c r="A1217" s="41"/>
      <c r="G1217" s="42"/>
    </row>
    <row r="1218" spans="1:7" x14ac:dyDescent="0.2">
      <c r="A1218" s="41"/>
      <c r="G1218" s="42"/>
    </row>
    <row r="1219" spans="1:7" x14ac:dyDescent="0.2">
      <c r="A1219" s="41"/>
      <c r="G1219" s="42"/>
    </row>
    <row r="1220" spans="1:7" x14ac:dyDescent="0.2">
      <c r="A1220" s="41"/>
      <c r="G1220" s="42"/>
    </row>
    <row r="1221" spans="1:7" x14ac:dyDescent="0.2">
      <c r="A1221" s="41"/>
      <c r="G1221" s="42"/>
    </row>
    <row r="1222" spans="1:7" x14ac:dyDescent="0.2">
      <c r="A1222" s="41"/>
      <c r="G1222" s="42"/>
    </row>
    <row r="1223" spans="1:7" x14ac:dyDescent="0.2">
      <c r="A1223" s="41"/>
      <c r="G1223" s="42"/>
    </row>
    <row r="1224" spans="1:7" x14ac:dyDescent="0.2">
      <c r="A1224" s="41"/>
      <c r="G1224" s="42"/>
    </row>
    <row r="1225" spans="1:7" x14ac:dyDescent="0.2">
      <c r="A1225" s="41"/>
      <c r="G1225" s="42"/>
    </row>
    <row r="1226" spans="1:7" x14ac:dyDescent="0.2">
      <c r="A1226" s="41"/>
      <c r="G1226" s="42"/>
    </row>
    <row r="1227" spans="1:7" x14ac:dyDescent="0.2">
      <c r="A1227" s="41"/>
      <c r="G1227" s="42"/>
    </row>
    <row r="1228" spans="1:7" x14ac:dyDescent="0.2">
      <c r="A1228" s="41"/>
      <c r="G1228" s="42"/>
    </row>
    <row r="1229" spans="1:7" x14ac:dyDescent="0.2">
      <c r="A1229" s="41"/>
      <c r="G1229" s="42"/>
    </row>
    <row r="1230" spans="1:7" x14ac:dyDescent="0.2">
      <c r="A1230" s="41"/>
      <c r="G1230" s="42"/>
    </row>
    <row r="1231" spans="1:7" x14ac:dyDescent="0.2">
      <c r="A1231" s="41"/>
      <c r="G1231" s="42"/>
    </row>
    <row r="1232" spans="1:7" x14ac:dyDescent="0.2">
      <c r="A1232" s="41"/>
      <c r="G1232" s="42"/>
    </row>
    <row r="1233" spans="1:7" x14ac:dyDescent="0.2">
      <c r="A1233" s="41"/>
      <c r="G1233" s="42"/>
    </row>
    <row r="1234" spans="1:7" x14ac:dyDescent="0.2">
      <c r="A1234" s="41"/>
      <c r="G1234" s="42"/>
    </row>
    <row r="1235" spans="1:7" x14ac:dyDescent="0.2">
      <c r="A1235" s="41"/>
      <c r="G1235" s="42"/>
    </row>
    <row r="1236" spans="1:7" x14ac:dyDescent="0.2">
      <c r="A1236" s="41"/>
      <c r="G1236" s="42"/>
    </row>
    <row r="1237" spans="1:7" x14ac:dyDescent="0.2">
      <c r="A1237" s="41"/>
      <c r="G1237" s="42"/>
    </row>
    <row r="1238" spans="1:7" x14ac:dyDescent="0.2">
      <c r="A1238" s="41"/>
      <c r="G1238" s="42"/>
    </row>
    <row r="1239" spans="1:7" x14ac:dyDescent="0.2">
      <c r="A1239" s="41"/>
      <c r="G1239" s="42"/>
    </row>
    <row r="1240" spans="1:7" x14ac:dyDescent="0.2">
      <c r="A1240" s="41"/>
      <c r="G1240" s="42"/>
    </row>
    <row r="1241" spans="1:7" x14ac:dyDescent="0.2">
      <c r="A1241" s="41"/>
      <c r="G1241" s="42"/>
    </row>
    <row r="1242" spans="1:7" x14ac:dyDescent="0.2">
      <c r="A1242" s="41"/>
      <c r="G1242" s="42"/>
    </row>
    <row r="1243" spans="1:7" x14ac:dyDescent="0.2">
      <c r="A1243" s="41"/>
      <c r="G1243" s="42"/>
    </row>
    <row r="1244" spans="1:7" x14ac:dyDescent="0.2">
      <c r="A1244" s="41"/>
      <c r="G1244" s="42"/>
    </row>
    <row r="1245" spans="1:7" x14ac:dyDescent="0.2">
      <c r="A1245" s="41"/>
      <c r="G1245" s="42"/>
    </row>
    <row r="1246" spans="1:7" x14ac:dyDescent="0.2">
      <c r="A1246" s="41"/>
      <c r="G1246" s="42"/>
    </row>
    <row r="1247" spans="1:7" x14ac:dyDescent="0.2">
      <c r="A1247" s="41"/>
      <c r="G1247" s="42"/>
    </row>
    <row r="1248" spans="1:7" x14ac:dyDescent="0.2">
      <c r="A1248" s="41"/>
      <c r="G1248" s="42"/>
    </row>
    <row r="1249" spans="1:7" x14ac:dyDescent="0.2">
      <c r="A1249" s="41"/>
      <c r="G1249" s="42"/>
    </row>
    <row r="1250" spans="1:7" x14ac:dyDescent="0.2">
      <c r="A1250" s="41"/>
      <c r="G1250" s="42"/>
    </row>
    <row r="1251" spans="1:7" x14ac:dyDescent="0.2">
      <c r="A1251" s="41"/>
      <c r="G1251" s="42"/>
    </row>
    <row r="1252" spans="1:7" x14ac:dyDescent="0.2">
      <c r="A1252" s="41"/>
      <c r="G1252" s="42"/>
    </row>
    <row r="1253" spans="1:7" x14ac:dyDescent="0.2">
      <c r="A1253" s="41"/>
      <c r="G1253" s="42"/>
    </row>
    <row r="1254" spans="1:7" x14ac:dyDescent="0.2">
      <c r="A1254" s="41"/>
      <c r="G1254" s="42"/>
    </row>
    <row r="1255" spans="1:7" x14ac:dyDescent="0.2">
      <c r="A1255" s="41"/>
      <c r="G1255" s="42"/>
    </row>
    <row r="1256" spans="1:7" x14ac:dyDescent="0.2">
      <c r="A1256" s="41"/>
      <c r="G1256" s="42"/>
    </row>
    <row r="1257" spans="1:7" x14ac:dyDescent="0.2">
      <c r="A1257" s="41"/>
      <c r="G1257" s="42"/>
    </row>
    <row r="1258" spans="1:7" x14ac:dyDescent="0.2">
      <c r="A1258" s="41"/>
      <c r="G1258" s="42"/>
    </row>
    <row r="1259" spans="1:7" x14ac:dyDescent="0.2">
      <c r="A1259" s="41"/>
      <c r="G1259" s="42"/>
    </row>
    <row r="1260" spans="1:7" x14ac:dyDescent="0.2">
      <c r="A1260" s="41"/>
      <c r="G1260" s="42"/>
    </row>
    <row r="1261" spans="1:7" x14ac:dyDescent="0.2">
      <c r="A1261" s="41"/>
      <c r="G1261" s="42"/>
    </row>
    <row r="1262" spans="1:7" x14ac:dyDescent="0.2">
      <c r="A1262" s="41"/>
      <c r="G1262" s="42"/>
    </row>
    <row r="1263" spans="1:7" x14ac:dyDescent="0.2">
      <c r="A1263" s="41"/>
      <c r="G1263" s="42"/>
    </row>
    <row r="1264" spans="1:7" x14ac:dyDescent="0.2">
      <c r="A1264" s="41"/>
      <c r="G1264" s="42"/>
    </row>
    <row r="1265" spans="1:7" x14ac:dyDescent="0.2">
      <c r="A1265" s="41"/>
      <c r="G1265" s="42"/>
    </row>
    <row r="1266" spans="1:7" x14ac:dyDescent="0.2">
      <c r="A1266" s="41"/>
      <c r="G1266" s="42"/>
    </row>
    <row r="1267" spans="1:7" x14ac:dyDescent="0.2">
      <c r="A1267" s="41"/>
      <c r="G1267" s="42"/>
    </row>
    <row r="1268" spans="1:7" x14ac:dyDescent="0.2">
      <c r="A1268" s="41"/>
      <c r="G1268" s="42"/>
    </row>
    <row r="1269" spans="1:7" x14ac:dyDescent="0.2">
      <c r="A1269" s="41"/>
      <c r="G1269" s="42"/>
    </row>
    <row r="1270" spans="1:7" x14ac:dyDescent="0.2">
      <c r="A1270" s="41"/>
      <c r="G1270" s="42"/>
    </row>
    <row r="1271" spans="1:7" x14ac:dyDescent="0.2">
      <c r="A1271" s="41"/>
      <c r="G1271" s="42"/>
    </row>
    <row r="1272" spans="1:7" x14ac:dyDescent="0.2">
      <c r="A1272" s="41"/>
      <c r="G1272" s="42"/>
    </row>
    <row r="1273" spans="1:7" x14ac:dyDescent="0.2">
      <c r="A1273" s="41"/>
      <c r="G1273" s="42"/>
    </row>
    <row r="1274" spans="1:7" x14ac:dyDescent="0.2">
      <c r="A1274" s="41"/>
      <c r="G1274" s="42"/>
    </row>
    <row r="1275" spans="1:7" x14ac:dyDescent="0.2">
      <c r="A1275" s="41"/>
      <c r="G1275" s="42"/>
    </row>
    <row r="1276" spans="1:7" x14ac:dyDescent="0.2">
      <c r="A1276" s="41"/>
      <c r="G1276" s="42"/>
    </row>
    <row r="1277" spans="1:7" x14ac:dyDescent="0.2">
      <c r="A1277" s="41"/>
      <c r="G1277" s="42"/>
    </row>
    <row r="1278" spans="1:7" x14ac:dyDescent="0.2">
      <c r="A1278" s="41"/>
      <c r="G1278" s="42"/>
    </row>
    <row r="1279" spans="1:7" x14ac:dyDescent="0.2">
      <c r="A1279" s="41"/>
      <c r="G1279" s="42"/>
    </row>
    <row r="1280" spans="1:7" x14ac:dyDescent="0.2">
      <c r="A1280" s="41"/>
      <c r="G1280" s="42"/>
    </row>
    <row r="1281" spans="1:7" x14ac:dyDescent="0.2">
      <c r="A1281" s="41"/>
      <c r="G1281" s="42"/>
    </row>
    <row r="1282" spans="1:7" x14ac:dyDescent="0.2">
      <c r="A1282" s="41"/>
      <c r="G1282" s="42"/>
    </row>
    <row r="1283" spans="1:7" x14ac:dyDescent="0.2">
      <c r="A1283" s="41"/>
      <c r="G1283" s="42"/>
    </row>
    <row r="1284" spans="1:7" x14ac:dyDescent="0.2">
      <c r="A1284" s="41"/>
      <c r="G1284" s="42"/>
    </row>
    <row r="1285" spans="1:7" x14ac:dyDescent="0.2">
      <c r="A1285" s="41"/>
      <c r="G1285" s="42"/>
    </row>
    <row r="1286" spans="1:7" x14ac:dyDescent="0.2">
      <c r="A1286" s="41"/>
      <c r="G1286" s="42"/>
    </row>
    <row r="1287" spans="1:7" x14ac:dyDescent="0.2">
      <c r="A1287" s="41"/>
      <c r="G1287" s="42"/>
    </row>
    <row r="1288" spans="1:7" x14ac:dyDescent="0.2">
      <c r="A1288" s="41"/>
      <c r="G1288" s="42"/>
    </row>
    <row r="1289" spans="1:7" x14ac:dyDescent="0.2">
      <c r="A1289" s="41"/>
      <c r="G1289" s="42"/>
    </row>
    <row r="1290" spans="1:7" x14ac:dyDescent="0.2">
      <c r="A1290" s="41"/>
      <c r="G1290" s="42"/>
    </row>
    <row r="1291" spans="1:7" x14ac:dyDescent="0.2">
      <c r="A1291" s="41"/>
      <c r="G1291" s="42"/>
    </row>
    <row r="1292" spans="1:7" x14ac:dyDescent="0.2">
      <c r="A1292" s="41"/>
      <c r="G1292" s="42"/>
    </row>
    <row r="1293" spans="1:7" x14ac:dyDescent="0.2">
      <c r="A1293" s="41"/>
      <c r="G1293" s="42"/>
    </row>
    <row r="1294" spans="1:7" x14ac:dyDescent="0.2">
      <c r="A1294" s="41"/>
      <c r="G1294" s="42"/>
    </row>
    <row r="1295" spans="1:7" x14ac:dyDescent="0.2">
      <c r="A1295" s="41"/>
      <c r="G1295" s="42"/>
    </row>
    <row r="1296" spans="1:7" x14ac:dyDescent="0.2">
      <c r="A1296" s="41"/>
      <c r="G1296" s="42"/>
    </row>
    <row r="1297" spans="1:7" x14ac:dyDescent="0.2">
      <c r="A1297" s="41"/>
      <c r="G1297" s="42"/>
    </row>
    <row r="1298" spans="1:7" x14ac:dyDescent="0.2">
      <c r="A1298" s="41"/>
      <c r="G1298" s="42"/>
    </row>
    <row r="1299" spans="1:7" x14ac:dyDescent="0.2">
      <c r="A1299" s="41"/>
      <c r="G1299" s="42"/>
    </row>
    <row r="1300" spans="1:7" x14ac:dyDescent="0.2">
      <c r="A1300" s="41"/>
      <c r="G1300" s="42"/>
    </row>
    <row r="1301" spans="1:7" x14ac:dyDescent="0.2">
      <c r="A1301" s="41"/>
      <c r="G1301" s="42"/>
    </row>
    <row r="1302" spans="1:7" x14ac:dyDescent="0.2">
      <c r="A1302" s="41"/>
      <c r="G1302" s="42"/>
    </row>
    <row r="1303" spans="1:7" x14ac:dyDescent="0.2">
      <c r="A1303" s="41"/>
      <c r="G1303" s="42"/>
    </row>
    <row r="1304" spans="1:7" x14ac:dyDescent="0.2">
      <c r="A1304" s="41"/>
      <c r="G1304" s="42"/>
    </row>
    <row r="1305" spans="1:7" x14ac:dyDescent="0.2">
      <c r="A1305" s="41"/>
      <c r="G1305" s="42"/>
    </row>
    <row r="1306" spans="1:7" x14ac:dyDescent="0.2">
      <c r="A1306" s="41"/>
      <c r="G1306" s="42"/>
    </row>
    <row r="1307" spans="1:7" x14ac:dyDescent="0.2">
      <c r="A1307" s="41"/>
      <c r="G1307" s="42"/>
    </row>
    <row r="1308" spans="1:7" x14ac:dyDescent="0.2">
      <c r="A1308" s="41"/>
      <c r="G1308" s="42"/>
    </row>
    <row r="1309" spans="1:7" x14ac:dyDescent="0.2">
      <c r="A1309" s="41"/>
      <c r="G1309" s="42"/>
    </row>
    <row r="1310" spans="1:7" x14ac:dyDescent="0.2">
      <c r="A1310" s="41"/>
      <c r="G1310" s="42"/>
    </row>
    <row r="1311" spans="1:7" x14ac:dyDescent="0.2">
      <c r="A1311" s="41"/>
      <c r="G1311" s="42"/>
    </row>
    <row r="1312" spans="1:7" x14ac:dyDescent="0.2">
      <c r="A1312" s="41"/>
      <c r="G1312" s="42"/>
    </row>
    <row r="1313" spans="1:7" x14ac:dyDescent="0.2">
      <c r="A1313" s="41"/>
      <c r="G1313" s="42"/>
    </row>
    <row r="1314" spans="1:7" x14ac:dyDescent="0.2">
      <c r="A1314" s="41"/>
      <c r="G1314" s="42"/>
    </row>
    <row r="1315" spans="1:7" x14ac:dyDescent="0.2">
      <c r="A1315" s="41"/>
      <c r="G1315" s="42"/>
    </row>
    <row r="1316" spans="1:7" x14ac:dyDescent="0.2">
      <c r="A1316" s="41"/>
      <c r="G1316" s="42"/>
    </row>
    <row r="1317" spans="1:7" x14ac:dyDescent="0.2">
      <c r="A1317" s="41"/>
      <c r="G1317" s="42"/>
    </row>
    <row r="1318" spans="1:7" x14ac:dyDescent="0.2">
      <c r="A1318" s="41"/>
      <c r="G1318" s="42"/>
    </row>
    <row r="1319" spans="1:7" x14ac:dyDescent="0.2">
      <c r="A1319" s="41"/>
      <c r="G1319" s="42"/>
    </row>
    <row r="1320" spans="1:7" x14ac:dyDescent="0.2">
      <c r="A1320" s="41"/>
      <c r="G1320" s="42"/>
    </row>
    <row r="1321" spans="1:7" x14ac:dyDescent="0.2">
      <c r="A1321" s="41"/>
      <c r="G1321" s="42"/>
    </row>
    <row r="1322" spans="1:7" x14ac:dyDescent="0.2">
      <c r="A1322" s="41"/>
      <c r="G1322" s="42"/>
    </row>
    <row r="1323" spans="1:7" x14ac:dyDescent="0.2">
      <c r="A1323" s="41"/>
      <c r="G1323" s="42"/>
    </row>
    <row r="1324" spans="1:7" x14ac:dyDescent="0.2">
      <c r="A1324" s="41"/>
      <c r="G1324" s="42"/>
    </row>
    <row r="1325" spans="1:7" x14ac:dyDescent="0.2">
      <c r="A1325" s="41"/>
      <c r="G1325" s="42"/>
    </row>
    <row r="1326" spans="1:7" x14ac:dyDescent="0.2">
      <c r="A1326" s="41"/>
      <c r="G1326" s="42"/>
    </row>
    <row r="1327" spans="1:7" x14ac:dyDescent="0.2">
      <c r="A1327" s="41"/>
      <c r="G1327" s="42"/>
    </row>
    <row r="1328" spans="1:7" x14ac:dyDescent="0.2">
      <c r="A1328" s="41"/>
      <c r="G1328" s="42"/>
    </row>
    <row r="1329" spans="1:7" x14ac:dyDescent="0.2">
      <c r="A1329" s="41"/>
      <c r="G1329" s="42"/>
    </row>
    <row r="1330" spans="1:7" x14ac:dyDescent="0.2">
      <c r="A1330" s="41"/>
      <c r="G1330" s="42"/>
    </row>
    <row r="1331" spans="1:7" x14ac:dyDescent="0.2">
      <c r="A1331" s="41"/>
      <c r="G1331" s="42"/>
    </row>
    <row r="1332" spans="1:7" x14ac:dyDescent="0.2">
      <c r="A1332" s="41"/>
      <c r="G1332" s="42"/>
    </row>
    <row r="1333" spans="1:7" x14ac:dyDescent="0.2">
      <c r="A1333" s="41"/>
      <c r="G1333" s="42"/>
    </row>
    <row r="1334" spans="1:7" x14ac:dyDescent="0.2">
      <c r="A1334" s="41"/>
      <c r="G1334" s="42"/>
    </row>
    <row r="1335" spans="1:7" x14ac:dyDescent="0.2">
      <c r="A1335" s="41"/>
      <c r="G1335" s="42"/>
    </row>
    <row r="1336" spans="1:7" x14ac:dyDescent="0.2">
      <c r="A1336" s="41"/>
      <c r="G1336" s="42"/>
    </row>
    <row r="1337" spans="1:7" x14ac:dyDescent="0.2">
      <c r="A1337" s="41"/>
      <c r="G1337" s="42"/>
    </row>
    <row r="1338" spans="1:7" x14ac:dyDescent="0.2">
      <c r="A1338" s="41"/>
      <c r="G1338" s="42"/>
    </row>
    <row r="1339" spans="1:7" x14ac:dyDescent="0.2">
      <c r="A1339" s="41"/>
      <c r="G1339" s="42"/>
    </row>
    <row r="1340" spans="1:7" x14ac:dyDescent="0.2">
      <c r="A1340" s="41"/>
      <c r="G1340" s="42"/>
    </row>
    <row r="1341" spans="1:7" x14ac:dyDescent="0.2">
      <c r="A1341" s="41"/>
      <c r="G1341" s="42"/>
    </row>
    <row r="1342" spans="1:7" x14ac:dyDescent="0.2">
      <c r="A1342" s="41"/>
      <c r="G1342" s="42"/>
    </row>
    <row r="1343" spans="1:7" x14ac:dyDescent="0.2">
      <c r="A1343" s="41"/>
      <c r="G1343" s="42"/>
    </row>
    <row r="1344" spans="1:7" x14ac:dyDescent="0.2">
      <c r="A1344" s="41"/>
      <c r="G1344" s="42"/>
    </row>
    <row r="1345" spans="1:7" x14ac:dyDescent="0.2">
      <c r="A1345" s="41"/>
      <c r="G1345" s="42"/>
    </row>
    <row r="1346" spans="1:7" x14ac:dyDescent="0.2">
      <c r="A1346" s="41"/>
      <c r="G1346" s="42"/>
    </row>
    <row r="1347" spans="1:7" x14ac:dyDescent="0.2">
      <c r="A1347" s="41"/>
      <c r="G1347" s="42"/>
    </row>
    <row r="1348" spans="1:7" x14ac:dyDescent="0.2">
      <c r="A1348" s="41"/>
      <c r="G1348" s="42"/>
    </row>
    <row r="1349" spans="1:7" x14ac:dyDescent="0.2">
      <c r="A1349" s="41"/>
      <c r="G1349" s="42"/>
    </row>
    <row r="1350" spans="1:7" x14ac:dyDescent="0.2">
      <c r="A1350" s="41"/>
      <c r="G1350" s="42"/>
    </row>
    <row r="1351" spans="1:7" x14ac:dyDescent="0.2">
      <c r="A1351" s="41"/>
      <c r="G1351" s="42"/>
    </row>
    <row r="1352" spans="1:7" x14ac:dyDescent="0.2">
      <c r="A1352" s="41"/>
      <c r="G1352" s="42"/>
    </row>
    <row r="1353" spans="1:7" x14ac:dyDescent="0.2">
      <c r="A1353" s="41"/>
      <c r="G1353" s="42"/>
    </row>
    <row r="1354" spans="1:7" x14ac:dyDescent="0.2">
      <c r="A1354" s="41"/>
      <c r="G1354" s="42"/>
    </row>
    <row r="1355" spans="1:7" x14ac:dyDescent="0.2">
      <c r="A1355" s="41"/>
      <c r="G1355" s="42"/>
    </row>
    <row r="1356" spans="1:7" x14ac:dyDescent="0.2">
      <c r="A1356" s="41"/>
      <c r="G1356" s="42"/>
    </row>
    <row r="1357" spans="1:7" x14ac:dyDescent="0.2">
      <c r="A1357" s="41"/>
      <c r="G1357" s="42"/>
    </row>
    <row r="1358" spans="1:7" x14ac:dyDescent="0.2">
      <c r="A1358" s="41"/>
      <c r="G1358" s="42"/>
    </row>
    <row r="1359" spans="1:7" x14ac:dyDescent="0.2">
      <c r="A1359" s="41"/>
      <c r="G1359" s="42"/>
    </row>
    <row r="1360" spans="1:7" x14ac:dyDescent="0.2">
      <c r="A1360" s="41"/>
      <c r="G1360" s="42"/>
    </row>
    <row r="1361" spans="1:7" x14ac:dyDescent="0.2">
      <c r="A1361" s="41"/>
      <c r="G1361" s="42"/>
    </row>
    <row r="1362" spans="1:7" x14ac:dyDescent="0.2">
      <c r="A1362" s="41"/>
      <c r="G1362" s="42"/>
    </row>
    <row r="1363" spans="1:7" x14ac:dyDescent="0.2">
      <c r="A1363" s="41"/>
      <c r="G1363" s="42"/>
    </row>
    <row r="1364" spans="1:7" x14ac:dyDescent="0.2">
      <c r="A1364" s="41"/>
      <c r="G1364" s="42"/>
    </row>
    <row r="1365" spans="1:7" x14ac:dyDescent="0.2">
      <c r="A1365" s="41"/>
      <c r="G1365" s="42"/>
    </row>
    <row r="1366" spans="1:7" x14ac:dyDescent="0.2">
      <c r="A1366" s="41"/>
      <c r="G1366" s="42"/>
    </row>
    <row r="1367" spans="1:7" x14ac:dyDescent="0.2">
      <c r="A1367" s="41"/>
      <c r="G1367" s="42"/>
    </row>
    <row r="1368" spans="1:7" x14ac:dyDescent="0.2">
      <c r="A1368" s="41"/>
      <c r="G1368" s="42"/>
    </row>
    <row r="1369" spans="1:7" x14ac:dyDescent="0.2">
      <c r="A1369" s="41"/>
      <c r="G1369" s="42"/>
    </row>
    <row r="1370" spans="1:7" x14ac:dyDescent="0.2">
      <c r="A1370" s="41"/>
      <c r="G1370" s="42"/>
    </row>
    <row r="1371" spans="1:7" x14ac:dyDescent="0.2">
      <c r="A1371" s="41"/>
      <c r="G1371" s="42"/>
    </row>
    <row r="1372" spans="1:7" x14ac:dyDescent="0.2">
      <c r="A1372" s="41"/>
      <c r="G1372" s="42"/>
    </row>
    <row r="1373" spans="1:7" x14ac:dyDescent="0.2">
      <c r="A1373" s="41"/>
      <c r="G1373" s="42"/>
    </row>
    <row r="1374" spans="1:7" x14ac:dyDescent="0.2">
      <c r="A1374" s="41"/>
      <c r="G1374" s="42"/>
    </row>
    <row r="1375" spans="1:7" x14ac:dyDescent="0.2">
      <c r="A1375" s="41"/>
      <c r="G1375" s="42"/>
    </row>
    <row r="1376" spans="1:7" x14ac:dyDescent="0.2">
      <c r="A1376" s="41"/>
      <c r="G1376" s="42"/>
    </row>
    <row r="1377" spans="1:7" x14ac:dyDescent="0.2">
      <c r="A1377" s="41"/>
      <c r="G1377" s="42"/>
    </row>
    <row r="1378" spans="1:7" x14ac:dyDescent="0.2">
      <c r="A1378" s="41"/>
      <c r="G1378" s="42"/>
    </row>
    <row r="1379" spans="1:7" x14ac:dyDescent="0.2">
      <c r="A1379" s="41"/>
      <c r="G1379" s="42"/>
    </row>
    <row r="1380" spans="1:7" x14ac:dyDescent="0.2">
      <c r="A1380" s="41"/>
      <c r="G1380" s="42"/>
    </row>
    <row r="1381" spans="1:7" x14ac:dyDescent="0.2">
      <c r="A1381" s="41"/>
      <c r="G1381" s="42"/>
    </row>
    <row r="1382" spans="1:7" x14ac:dyDescent="0.2">
      <c r="A1382" s="41"/>
      <c r="G1382" s="42"/>
    </row>
    <row r="1383" spans="1:7" x14ac:dyDescent="0.2">
      <c r="A1383" s="41"/>
      <c r="G1383" s="42"/>
    </row>
    <row r="1384" spans="1:7" x14ac:dyDescent="0.2">
      <c r="A1384" s="41"/>
      <c r="G1384" s="42"/>
    </row>
    <row r="1385" spans="1:7" x14ac:dyDescent="0.2">
      <c r="A1385" s="41"/>
      <c r="G1385" s="42"/>
    </row>
    <row r="1386" spans="1:7" x14ac:dyDescent="0.2">
      <c r="A1386" s="41"/>
      <c r="G1386" s="42"/>
    </row>
    <row r="1387" spans="1:7" x14ac:dyDescent="0.2">
      <c r="A1387" s="41"/>
      <c r="G1387" s="42"/>
    </row>
    <row r="1388" spans="1:7" x14ac:dyDescent="0.2">
      <c r="A1388" s="41"/>
      <c r="G1388" s="42"/>
    </row>
    <row r="1389" spans="1:7" x14ac:dyDescent="0.2">
      <c r="A1389" s="41"/>
      <c r="G1389" s="42"/>
    </row>
    <row r="1390" spans="1:7" x14ac:dyDescent="0.2">
      <c r="A1390" s="41"/>
      <c r="G1390" s="42"/>
    </row>
    <row r="1391" spans="1:7" x14ac:dyDescent="0.2">
      <c r="A1391" s="41"/>
      <c r="G1391" s="42"/>
    </row>
    <row r="1392" spans="1:7" x14ac:dyDescent="0.2">
      <c r="A1392" s="41"/>
      <c r="G1392" s="42"/>
    </row>
    <row r="1393" spans="1:7" x14ac:dyDescent="0.2">
      <c r="A1393" s="41"/>
      <c r="G1393" s="42"/>
    </row>
    <row r="1394" spans="1:7" x14ac:dyDescent="0.2">
      <c r="A1394" s="41"/>
      <c r="G1394" s="42"/>
    </row>
    <row r="1395" spans="1:7" x14ac:dyDescent="0.2">
      <c r="A1395" s="41"/>
      <c r="G1395" s="42"/>
    </row>
    <row r="1396" spans="1:7" x14ac:dyDescent="0.2">
      <c r="A1396" s="41"/>
      <c r="G1396" s="42"/>
    </row>
    <row r="1397" spans="1:7" x14ac:dyDescent="0.2">
      <c r="A1397" s="41"/>
      <c r="G1397" s="42"/>
    </row>
    <row r="1398" spans="1:7" x14ac:dyDescent="0.2">
      <c r="A1398" s="41"/>
      <c r="G1398" s="42"/>
    </row>
    <row r="1399" spans="1:7" x14ac:dyDescent="0.2">
      <c r="A1399" s="41"/>
      <c r="G1399" s="42"/>
    </row>
    <row r="1400" spans="1:7" x14ac:dyDescent="0.2">
      <c r="A1400" s="41"/>
      <c r="G1400" s="42"/>
    </row>
    <row r="1401" spans="1:7" x14ac:dyDescent="0.2">
      <c r="A1401" s="41"/>
      <c r="G1401" s="42"/>
    </row>
    <row r="1402" spans="1:7" x14ac:dyDescent="0.2">
      <c r="A1402" s="41"/>
      <c r="G1402" s="42"/>
    </row>
    <row r="1403" spans="1:7" x14ac:dyDescent="0.2">
      <c r="A1403" s="41"/>
      <c r="G1403" s="42"/>
    </row>
    <row r="1404" spans="1:7" x14ac:dyDescent="0.2">
      <c r="A1404" s="41"/>
      <c r="G1404" s="42"/>
    </row>
    <row r="1405" spans="1:7" x14ac:dyDescent="0.2">
      <c r="A1405" s="41"/>
      <c r="G1405" s="42"/>
    </row>
    <row r="1406" spans="1:7" x14ac:dyDescent="0.2">
      <c r="A1406" s="41"/>
      <c r="G1406" s="42"/>
    </row>
    <row r="1407" spans="1:7" x14ac:dyDescent="0.2">
      <c r="A1407" s="41"/>
      <c r="G1407" s="42"/>
    </row>
    <row r="1408" spans="1:7" x14ac:dyDescent="0.2">
      <c r="A1408" s="41"/>
      <c r="G1408" s="42"/>
    </row>
    <row r="1409" spans="1:7" x14ac:dyDescent="0.2">
      <c r="A1409" s="41"/>
      <c r="G1409" s="42"/>
    </row>
    <row r="1410" spans="1:7" x14ac:dyDescent="0.2">
      <c r="A1410" s="41"/>
      <c r="G1410" s="42"/>
    </row>
    <row r="1411" spans="1:7" x14ac:dyDescent="0.2">
      <c r="A1411" s="41"/>
      <c r="G1411" s="42"/>
    </row>
    <row r="1412" spans="1:7" x14ac:dyDescent="0.2">
      <c r="A1412" s="41"/>
      <c r="G1412" s="42"/>
    </row>
    <row r="1413" spans="1:7" x14ac:dyDescent="0.2">
      <c r="A1413" s="41"/>
      <c r="G1413" s="42"/>
    </row>
    <row r="1414" spans="1:7" x14ac:dyDescent="0.2">
      <c r="A1414" s="41"/>
      <c r="G1414" s="42"/>
    </row>
    <row r="1415" spans="1:7" x14ac:dyDescent="0.2">
      <c r="A1415" s="41"/>
      <c r="G1415" s="42"/>
    </row>
    <row r="1416" spans="1:7" x14ac:dyDescent="0.2">
      <c r="A1416" s="41"/>
      <c r="G1416" s="42"/>
    </row>
    <row r="1417" spans="1:7" x14ac:dyDescent="0.2">
      <c r="A1417" s="41"/>
      <c r="G1417" s="42"/>
    </row>
    <row r="1418" spans="1:7" x14ac:dyDescent="0.2">
      <c r="A1418" s="41"/>
      <c r="G1418" s="42"/>
    </row>
    <row r="1419" spans="1:7" x14ac:dyDescent="0.2">
      <c r="A1419" s="41"/>
      <c r="G1419" s="42"/>
    </row>
    <row r="1420" spans="1:7" x14ac:dyDescent="0.2">
      <c r="A1420" s="41"/>
      <c r="G1420" s="42"/>
    </row>
    <row r="1421" spans="1:7" x14ac:dyDescent="0.2">
      <c r="A1421" s="41"/>
      <c r="G1421" s="42"/>
    </row>
    <row r="1422" spans="1:7" x14ac:dyDescent="0.2">
      <c r="A1422" s="41"/>
      <c r="G1422" s="42"/>
    </row>
    <row r="1423" spans="1:7" x14ac:dyDescent="0.2">
      <c r="A1423" s="41"/>
      <c r="G1423" s="42"/>
    </row>
    <row r="1424" spans="1:7" x14ac:dyDescent="0.2">
      <c r="A1424" s="41"/>
      <c r="G1424" s="42"/>
    </row>
    <row r="1425" spans="1:7" x14ac:dyDescent="0.2">
      <c r="A1425" s="41"/>
      <c r="G1425" s="42"/>
    </row>
    <row r="1426" spans="1:7" x14ac:dyDescent="0.2">
      <c r="A1426" s="41"/>
      <c r="G1426" s="42"/>
    </row>
    <row r="1427" spans="1:7" x14ac:dyDescent="0.2">
      <c r="A1427" s="41"/>
      <c r="G1427" s="42"/>
    </row>
    <row r="1428" spans="1:7" x14ac:dyDescent="0.2">
      <c r="A1428" s="41"/>
      <c r="G1428" s="42"/>
    </row>
    <row r="1429" spans="1:7" x14ac:dyDescent="0.2">
      <c r="A1429" s="41"/>
      <c r="G1429" s="42"/>
    </row>
    <row r="1430" spans="1:7" x14ac:dyDescent="0.2">
      <c r="A1430" s="41"/>
      <c r="G1430" s="42"/>
    </row>
    <row r="1431" spans="1:7" x14ac:dyDescent="0.2">
      <c r="A1431" s="41"/>
      <c r="G1431" s="42"/>
    </row>
    <row r="1432" spans="1:7" x14ac:dyDescent="0.2">
      <c r="A1432" s="41"/>
      <c r="G1432" s="42"/>
    </row>
    <row r="1433" spans="1:7" x14ac:dyDescent="0.2">
      <c r="A1433" s="41"/>
      <c r="G1433" s="42"/>
    </row>
    <row r="1434" spans="1:7" x14ac:dyDescent="0.2">
      <c r="A1434" s="41"/>
      <c r="G1434" s="42"/>
    </row>
    <row r="1435" spans="1:7" x14ac:dyDescent="0.2">
      <c r="A1435" s="41"/>
      <c r="G1435" s="42"/>
    </row>
    <row r="1436" spans="1:7" x14ac:dyDescent="0.2">
      <c r="A1436" s="41"/>
      <c r="G1436" s="42"/>
    </row>
    <row r="1437" spans="1:7" x14ac:dyDescent="0.2">
      <c r="A1437" s="41"/>
      <c r="G1437" s="42"/>
    </row>
    <row r="1438" spans="1:7" x14ac:dyDescent="0.2">
      <c r="A1438" s="41"/>
      <c r="G1438" s="42"/>
    </row>
    <row r="1439" spans="1:7" x14ac:dyDescent="0.2">
      <c r="A1439" s="41"/>
      <c r="G1439" s="42"/>
    </row>
    <row r="1440" spans="1:7" x14ac:dyDescent="0.2">
      <c r="A1440" s="41"/>
      <c r="G1440" s="42"/>
    </row>
    <row r="1441" spans="1:7" x14ac:dyDescent="0.2">
      <c r="A1441" s="41"/>
      <c r="G1441" s="42"/>
    </row>
    <row r="1442" spans="1:7" x14ac:dyDescent="0.2">
      <c r="A1442" s="41"/>
      <c r="G1442" s="42"/>
    </row>
    <row r="1443" spans="1:7" x14ac:dyDescent="0.2">
      <c r="A1443" s="41"/>
      <c r="G1443" s="42"/>
    </row>
    <row r="1444" spans="1:7" x14ac:dyDescent="0.2">
      <c r="A1444" s="41"/>
      <c r="G1444" s="42"/>
    </row>
    <row r="1445" spans="1:7" x14ac:dyDescent="0.2">
      <c r="A1445" s="41"/>
      <c r="G1445" s="42"/>
    </row>
    <row r="1446" spans="1:7" x14ac:dyDescent="0.2">
      <c r="A1446" s="41"/>
      <c r="G1446" s="42"/>
    </row>
    <row r="1447" spans="1:7" x14ac:dyDescent="0.2">
      <c r="A1447" s="41"/>
      <c r="G1447" s="42"/>
    </row>
    <row r="1448" spans="1:7" x14ac:dyDescent="0.2">
      <c r="A1448" s="41"/>
      <c r="G1448" s="42"/>
    </row>
    <row r="1449" spans="1:7" x14ac:dyDescent="0.2">
      <c r="A1449" s="41"/>
      <c r="G1449" s="42"/>
    </row>
    <row r="1450" spans="1:7" x14ac:dyDescent="0.2">
      <c r="A1450" s="41"/>
      <c r="G1450" s="42"/>
    </row>
    <row r="1451" spans="1:7" x14ac:dyDescent="0.2">
      <c r="A1451" s="41"/>
      <c r="G1451" s="42"/>
    </row>
    <row r="1452" spans="1:7" x14ac:dyDescent="0.2">
      <c r="A1452" s="41"/>
      <c r="G1452" s="42"/>
    </row>
    <row r="1453" spans="1:7" x14ac:dyDescent="0.2">
      <c r="A1453" s="41"/>
      <c r="G1453" s="42"/>
    </row>
    <row r="1454" spans="1:7" x14ac:dyDescent="0.2">
      <c r="A1454" s="41"/>
      <c r="G1454" s="42"/>
    </row>
    <row r="1455" spans="1:7" x14ac:dyDescent="0.2">
      <c r="A1455" s="41"/>
      <c r="G1455" s="42"/>
    </row>
    <row r="1456" spans="1:7" x14ac:dyDescent="0.2">
      <c r="A1456" s="41"/>
      <c r="G1456" s="42"/>
    </row>
    <row r="1457" spans="1:7" x14ac:dyDescent="0.2">
      <c r="A1457" s="41"/>
      <c r="G1457" s="42"/>
    </row>
    <row r="1458" spans="1:7" x14ac:dyDescent="0.2">
      <c r="A1458" s="41"/>
      <c r="G1458" s="42"/>
    </row>
    <row r="1459" spans="1:7" x14ac:dyDescent="0.2">
      <c r="A1459" s="41"/>
      <c r="G1459" s="42"/>
    </row>
    <row r="1460" spans="1:7" x14ac:dyDescent="0.2">
      <c r="A1460" s="41"/>
      <c r="G1460" s="42"/>
    </row>
    <row r="1461" spans="1:7" x14ac:dyDescent="0.2">
      <c r="A1461" s="41"/>
      <c r="G1461" s="42"/>
    </row>
    <row r="1462" spans="1:7" x14ac:dyDescent="0.2">
      <c r="A1462" s="41"/>
      <c r="G1462" s="42"/>
    </row>
    <row r="1463" spans="1:7" x14ac:dyDescent="0.2">
      <c r="A1463" s="41"/>
      <c r="G1463" s="42"/>
    </row>
    <row r="1464" spans="1:7" x14ac:dyDescent="0.2">
      <c r="A1464" s="41"/>
      <c r="G1464" s="42"/>
    </row>
    <row r="1465" spans="1:7" x14ac:dyDescent="0.2">
      <c r="A1465" s="41"/>
      <c r="G1465" s="42"/>
    </row>
    <row r="1466" spans="1:7" x14ac:dyDescent="0.2">
      <c r="A1466" s="41"/>
      <c r="G1466" s="42"/>
    </row>
    <row r="1467" spans="1:7" x14ac:dyDescent="0.2">
      <c r="A1467" s="41"/>
      <c r="G1467" s="42"/>
    </row>
    <row r="1468" spans="1:7" x14ac:dyDescent="0.2">
      <c r="A1468" s="41"/>
      <c r="G1468" s="42"/>
    </row>
    <row r="1469" spans="1:7" x14ac:dyDescent="0.2">
      <c r="A1469" s="41"/>
      <c r="G1469" s="42"/>
    </row>
    <row r="1470" spans="1:7" x14ac:dyDescent="0.2">
      <c r="A1470" s="41"/>
      <c r="G1470" s="42"/>
    </row>
    <row r="1471" spans="1:7" x14ac:dyDescent="0.2">
      <c r="A1471" s="41"/>
      <c r="G1471" s="42"/>
    </row>
    <row r="1472" spans="1:7" x14ac:dyDescent="0.2">
      <c r="A1472" s="41"/>
      <c r="G1472" s="42"/>
    </row>
    <row r="1473" spans="1:7" x14ac:dyDescent="0.2">
      <c r="A1473" s="41"/>
      <c r="G1473" s="42"/>
    </row>
    <row r="1474" spans="1:7" x14ac:dyDescent="0.2">
      <c r="A1474" s="41"/>
      <c r="G1474" s="42"/>
    </row>
    <row r="1475" spans="1:7" x14ac:dyDescent="0.2">
      <c r="A1475" s="41"/>
      <c r="G1475" s="42"/>
    </row>
    <row r="1476" spans="1:7" x14ac:dyDescent="0.2">
      <c r="A1476" s="41"/>
      <c r="G1476" s="42"/>
    </row>
    <row r="1477" spans="1:7" x14ac:dyDescent="0.2">
      <c r="A1477" s="41"/>
      <c r="G1477" s="42"/>
    </row>
    <row r="1478" spans="1:7" x14ac:dyDescent="0.2">
      <c r="A1478" s="41"/>
      <c r="G1478" s="42"/>
    </row>
    <row r="1479" spans="1:7" x14ac:dyDescent="0.2">
      <c r="A1479" s="41"/>
      <c r="G1479" s="42"/>
    </row>
    <row r="1480" spans="1:7" x14ac:dyDescent="0.2">
      <c r="A1480" s="41"/>
      <c r="G1480" s="42"/>
    </row>
    <row r="1481" spans="1:7" x14ac:dyDescent="0.2">
      <c r="A1481" s="41"/>
      <c r="G1481" s="42"/>
    </row>
    <row r="1482" spans="1:7" x14ac:dyDescent="0.2">
      <c r="A1482" s="41"/>
      <c r="G1482" s="42"/>
    </row>
    <row r="1483" spans="1:7" x14ac:dyDescent="0.2">
      <c r="A1483" s="41"/>
      <c r="G1483" s="42"/>
    </row>
    <row r="1484" spans="1:7" x14ac:dyDescent="0.2">
      <c r="A1484" s="41"/>
      <c r="G1484" s="42"/>
    </row>
    <row r="1485" spans="1:7" x14ac:dyDescent="0.2">
      <c r="A1485" s="41"/>
      <c r="G1485" s="42"/>
    </row>
    <row r="1486" spans="1:7" x14ac:dyDescent="0.2">
      <c r="A1486" s="41"/>
      <c r="G1486" s="42"/>
    </row>
    <row r="1487" spans="1:7" x14ac:dyDescent="0.2">
      <c r="A1487" s="41"/>
      <c r="G1487" s="42"/>
    </row>
    <row r="1488" spans="1:7" x14ac:dyDescent="0.2">
      <c r="A1488" s="41"/>
      <c r="G1488" s="42"/>
    </row>
    <row r="1489" spans="1:7" x14ac:dyDescent="0.2">
      <c r="A1489" s="41"/>
      <c r="G1489" s="42"/>
    </row>
    <row r="1490" spans="1:7" x14ac:dyDescent="0.2">
      <c r="A1490" s="41"/>
      <c r="G1490" s="42"/>
    </row>
    <row r="1491" spans="1:7" x14ac:dyDescent="0.2">
      <c r="A1491" s="41"/>
      <c r="G1491" s="42"/>
    </row>
    <row r="1492" spans="1:7" x14ac:dyDescent="0.2">
      <c r="A1492" s="41"/>
      <c r="G1492" s="42"/>
    </row>
    <row r="1493" spans="1:7" x14ac:dyDescent="0.2">
      <c r="A1493" s="41"/>
      <c r="G1493" s="42"/>
    </row>
    <row r="1494" spans="1:7" x14ac:dyDescent="0.2">
      <c r="A1494" s="41"/>
      <c r="G1494" s="42"/>
    </row>
    <row r="1495" spans="1:7" x14ac:dyDescent="0.2">
      <c r="A1495" s="41"/>
      <c r="G1495" s="42"/>
    </row>
    <row r="1496" spans="1:7" x14ac:dyDescent="0.2">
      <c r="A1496" s="41"/>
      <c r="G1496" s="42"/>
    </row>
    <row r="1497" spans="1:7" x14ac:dyDescent="0.2">
      <c r="A1497" s="41"/>
      <c r="G1497" s="42"/>
    </row>
    <row r="1498" spans="1:7" x14ac:dyDescent="0.2">
      <c r="A1498" s="41"/>
      <c r="G1498" s="42"/>
    </row>
    <row r="1499" spans="1:7" x14ac:dyDescent="0.2">
      <c r="A1499" s="41"/>
      <c r="G1499" s="42"/>
    </row>
    <row r="1500" spans="1:7" x14ac:dyDescent="0.2">
      <c r="A1500" s="41"/>
      <c r="G1500" s="42"/>
    </row>
    <row r="1501" spans="1:7" x14ac:dyDescent="0.2">
      <c r="A1501" s="41"/>
      <c r="G1501" s="42"/>
    </row>
    <row r="1502" spans="1:7" x14ac:dyDescent="0.2">
      <c r="A1502" s="41"/>
      <c r="G1502" s="42"/>
    </row>
    <row r="1503" spans="1:7" x14ac:dyDescent="0.2">
      <c r="A1503" s="41"/>
      <c r="G1503" s="42"/>
    </row>
    <row r="1504" spans="1:7" x14ac:dyDescent="0.2">
      <c r="A1504" s="41"/>
      <c r="G1504" s="42"/>
    </row>
    <row r="1505" spans="1:7" x14ac:dyDescent="0.2">
      <c r="A1505" s="41"/>
      <c r="G1505" s="42"/>
    </row>
    <row r="1506" spans="1:7" x14ac:dyDescent="0.2">
      <c r="A1506" s="41"/>
      <c r="G1506" s="42"/>
    </row>
    <row r="1507" spans="1:7" x14ac:dyDescent="0.2">
      <c r="A1507" s="41"/>
      <c r="G1507" s="42"/>
    </row>
    <row r="1508" spans="1:7" x14ac:dyDescent="0.2">
      <c r="A1508" s="41"/>
      <c r="G1508" s="42"/>
    </row>
    <row r="1509" spans="1:7" x14ac:dyDescent="0.2">
      <c r="A1509" s="41"/>
      <c r="G1509" s="42"/>
    </row>
    <row r="1510" spans="1:7" x14ac:dyDescent="0.2">
      <c r="A1510" s="41"/>
      <c r="G1510" s="42"/>
    </row>
    <row r="1511" spans="1:7" x14ac:dyDescent="0.2">
      <c r="A1511" s="41"/>
      <c r="G1511" s="42"/>
    </row>
    <row r="1512" spans="1:7" x14ac:dyDescent="0.2">
      <c r="A1512" s="41"/>
      <c r="G1512" s="42"/>
    </row>
    <row r="1513" spans="1:7" x14ac:dyDescent="0.2">
      <c r="A1513" s="41"/>
      <c r="G1513" s="42"/>
    </row>
    <row r="1514" spans="1:7" x14ac:dyDescent="0.2">
      <c r="A1514" s="41"/>
      <c r="G1514" s="42"/>
    </row>
    <row r="1515" spans="1:7" x14ac:dyDescent="0.2">
      <c r="A1515" s="41"/>
      <c r="G1515" s="42"/>
    </row>
    <row r="1516" spans="1:7" x14ac:dyDescent="0.2">
      <c r="A1516" s="41"/>
      <c r="G1516" s="42"/>
    </row>
    <row r="1517" spans="1:7" x14ac:dyDescent="0.2">
      <c r="A1517" s="41"/>
      <c r="G1517" s="42"/>
    </row>
    <row r="1518" spans="1:7" x14ac:dyDescent="0.2">
      <c r="A1518" s="41"/>
      <c r="G1518" s="42"/>
    </row>
    <row r="1519" spans="1:7" x14ac:dyDescent="0.2">
      <c r="A1519" s="41"/>
      <c r="G1519" s="42"/>
    </row>
    <row r="1520" spans="1:7" x14ac:dyDescent="0.2">
      <c r="A1520" s="41"/>
      <c r="G1520" s="42"/>
    </row>
    <row r="1521" spans="1:7" x14ac:dyDescent="0.2">
      <c r="A1521" s="41"/>
      <c r="G1521" s="42"/>
    </row>
    <row r="1522" spans="1:7" x14ac:dyDescent="0.2">
      <c r="A1522" s="41"/>
      <c r="G1522" s="42"/>
    </row>
    <row r="1523" spans="1:7" x14ac:dyDescent="0.2">
      <c r="A1523" s="41"/>
      <c r="G1523" s="42"/>
    </row>
    <row r="1524" spans="1:7" x14ac:dyDescent="0.2">
      <c r="A1524" s="41"/>
      <c r="G1524" s="42"/>
    </row>
    <row r="1525" spans="1:7" x14ac:dyDescent="0.2">
      <c r="A1525" s="41"/>
      <c r="G1525" s="42"/>
    </row>
    <row r="1526" spans="1:7" x14ac:dyDescent="0.2">
      <c r="A1526" s="41"/>
      <c r="G1526" s="42"/>
    </row>
    <row r="1527" spans="1:7" x14ac:dyDescent="0.2">
      <c r="A1527" s="41"/>
      <c r="G1527" s="42"/>
    </row>
    <row r="1528" spans="1:7" x14ac:dyDescent="0.2">
      <c r="A1528" s="41"/>
      <c r="G1528" s="42"/>
    </row>
    <row r="1529" spans="1:7" x14ac:dyDescent="0.2">
      <c r="A1529" s="41"/>
      <c r="G1529" s="42"/>
    </row>
    <row r="1530" spans="1:7" x14ac:dyDescent="0.2">
      <c r="A1530" s="41"/>
      <c r="G1530" s="42"/>
    </row>
    <row r="1531" spans="1:7" x14ac:dyDescent="0.2">
      <c r="A1531" s="41"/>
      <c r="G1531" s="42"/>
    </row>
    <row r="1532" spans="1:7" x14ac:dyDescent="0.2">
      <c r="A1532" s="41"/>
      <c r="G1532" s="42"/>
    </row>
    <row r="1533" spans="1:7" x14ac:dyDescent="0.2">
      <c r="A1533" s="41"/>
      <c r="G1533" s="42"/>
    </row>
    <row r="1534" spans="1:7" x14ac:dyDescent="0.2">
      <c r="A1534" s="41"/>
      <c r="G1534" s="42"/>
    </row>
    <row r="1535" spans="1:7" x14ac:dyDescent="0.2">
      <c r="A1535" s="41"/>
      <c r="G1535" s="42"/>
    </row>
    <row r="1536" spans="1:7" x14ac:dyDescent="0.2">
      <c r="A1536" s="41"/>
      <c r="G1536" s="42"/>
    </row>
    <row r="1537" spans="1:7" x14ac:dyDescent="0.2">
      <c r="A1537" s="41"/>
      <c r="G1537" s="42"/>
    </row>
    <row r="1538" spans="1:7" x14ac:dyDescent="0.2">
      <c r="A1538" s="41"/>
      <c r="G1538" s="42"/>
    </row>
    <row r="1539" spans="1:7" x14ac:dyDescent="0.2">
      <c r="A1539" s="41"/>
      <c r="G1539" s="42"/>
    </row>
    <row r="1540" spans="1:7" x14ac:dyDescent="0.2">
      <c r="A1540" s="41"/>
      <c r="G1540" s="42"/>
    </row>
    <row r="1541" spans="1:7" x14ac:dyDescent="0.2">
      <c r="A1541" s="41"/>
      <c r="G1541" s="42"/>
    </row>
    <row r="1542" spans="1:7" x14ac:dyDescent="0.2">
      <c r="A1542" s="41"/>
      <c r="G1542" s="42"/>
    </row>
    <row r="1543" spans="1:7" x14ac:dyDescent="0.2">
      <c r="A1543" s="41"/>
      <c r="G1543" s="42"/>
    </row>
    <row r="1544" spans="1:7" x14ac:dyDescent="0.2">
      <c r="A1544" s="41"/>
      <c r="G1544" s="42"/>
    </row>
    <row r="1545" spans="1:7" x14ac:dyDescent="0.2">
      <c r="A1545" s="41"/>
      <c r="G1545" s="42"/>
    </row>
    <row r="1546" spans="1:7" x14ac:dyDescent="0.2">
      <c r="A1546" s="41"/>
      <c r="G1546" s="42"/>
    </row>
    <row r="1547" spans="1:7" x14ac:dyDescent="0.2">
      <c r="A1547" s="41"/>
      <c r="G1547" s="42"/>
    </row>
    <row r="1548" spans="1:7" x14ac:dyDescent="0.2">
      <c r="A1548" s="41"/>
      <c r="G1548" s="42"/>
    </row>
    <row r="1549" spans="1:7" x14ac:dyDescent="0.2">
      <c r="A1549" s="41"/>
      <c r="G1549" s="42"/>
    </row>
    <row r="1550" spans="1:7" x14ac:dyDescent="0.2">
      <c r="A1550" s="41"/>
      <c r="G1550" s="42"/>
    </row>
    <row r="1551" spans="1:7" x14ac:dyDescent="0.2">
      <c r="A1551" s="41"/>
      <c r="G1551" s="42"/>
    </row>
    <row r="1552" spans="1:7" x14ac:dyDescent="0.2">
      <c r="A1552" s="41"/>
      <c r="G1552" s="42"/>
    </row>
    <row r="1553" spans="1:7" x14ac:dyDescent="0.2">
      <c r="A1553" s="41"/>
      <c r="G1553" s="42"/>
    </row>
    <row r="1554" spans="1:7" x14ac:dyDescent="0.2">
      <c r="A1554" s="41"/>
      <c r="G1554" s="42"/>
    </row>
    <row r="1555" spans="1:7" x14ac:dyDescent="0.2">
      <c r="A1555" s="41"/>
      <c r="G1555" s="42"/>
    </row>
    <row r="1556" spans="1:7" x14ac:dyDescent="0.2">
      <c r="A1556" s="41"/>
      <c r="G1556" s="42"/>
    </row>
    <row r="1557" spans="1:7" x14ac:dyDescent="0.2">
      <c r="A1557" s="41"/>
      <c r="G1557" s="42"/>
    </row>
    <row r="1558" spans="1:7" x14ac:dyDescent="0.2">
      <c r="A1558" s="41"/>
      <c r="G1558" s="42"/>
    </row>
    <row r="1559" spans="1:7" x14ac:dyDescent="0.2">
      <c r="A1559" s="41"/>
      <c r="G1559" s="42"/>
    </row>
    <row r="1560" spans="1:7" x14ac:dyDescent="0.2">
      <c r="A1560" s="41"/>
      <c r="G1560" s="42"/>
    </row>
    <row r="1561" spans="1:7" x14ac:dyDescent="0.2">
      <c r="A1561" s="41"/>
      <c r="G1561" s="42"/>
    </row>
    <row r="1562" spans="1:7" x14ac:dyDescent="0.2">
      <c r="A1562" s="41"/>
      <c r="G1562" s="42"/>
    </row>
    <row r="1563" spans="1:7" x14ac:dyDescent="0.2">
      <c r="A1563" s="41"/>
      <c r="G1563" s="42"/>
    </row>
    <row r="1564" spans="1:7" x14ac:dyDescent="0.2">
      <c r="A1564" s="41"/>
      <c r="G1564" s="42"/>
    </row>
    <row r="1565" spans="1:7" x14ac:dyDescent="0.2">
      <c r="A1565" s="41"/>
      <c r="G1565" s="42"/>
    </row>
    <row r="1566" spans="1:7" x14ac:dyDescent="0.2">
      <c r="A1566" s="41"/>
      <c r="G1566" s="42"/>
    </row>
    <row r="1567" spans="1:7" x14ac:dyDescent="0.2">
      <c r="A1567" s="41"/>
      <c r="G1567" s="42"/>
    </row>
    <row r="1568" spans="1:7" x14ac:dyDescent="0.2">
      <c r="A1568" s="41"/>
      <c r="G1568" s="42"/>
    </row>
    <row r="1569" spans="1:7" x14ac:dyDescent="0.2">
      <c r="A1569" s="41"/>
      <c r="G1569" s="42"/>
    </row>
    <row r="1570" spans="1:7" x14ac:dyDescent="0.2">
      <c r="A1570" s="41"/>
      <c r="G1570" s="42"/>
    </row>
    <row r="1571" spans="1:7" x14ac:dyDescent="0.2">
      <c r="A1571" s="41"/>
      <c r="G1571" s="42"/>
    </row>
    <row r="1572" spans="1:7" x14ac:dyDescent="0.2">
      <c r="A1572" s="41"/>
      <c r="G1572" s="42"/>
    </row>
    <row r="1573" spans="1:7" x14ac:dyDescent="0.2">
      <c r="A1573" s="41"/>
      <c r="G1573" s="42"/>
    </row>
    <row r="1574" spans="1:7" x14ac:dyDescent="0.2">
      <c r="A1574" s="41"/>
      <c r="G1574" s="42"/>
    </row>
    <row r="1575" spans="1:7" x14ac:dyDescent="0.2">
      <c r="A1575" s="41"/>
      <c r="G1575" s="42"/>
    </row>
    <row r="1576" spans="1:7" x14ac:dyDescent="0.2">
      <c r="A1576" s="41"/>
      <c r="G1576" s="42"/>
    </row>
    <row r="1577" spans="1:7" x14ac:dyDescent="0.2">
      <c r="A1577" s="41"/>
      <c r="G1577" s="42"/>
    </row>
    <row r="1578" spans="1:7" x14ac:dyDescent="0.2">
      <c r="A1578" s="41"/>
      <c r="G1578" s="42"/>
    </row>
    <row r="1579" spans="1:7" x14ac:dyDescent="0.2">
      <c r="A1579" s="41"/>
      <c r="G1579" s="42"/>
    </row>
    <row r="1580" spans="1:7" x14ac:dyDescent="0.2">
      <c r="A1580" s="41"/>
      <c r="G1580" s="42"/>
    </row>
    <row r="1581" spans="1:7" x14ac:dyDescent="0.2">
      <c r="A1581" s="41"/>
      <c r="G1581" s="42"/>
    </row>
    <row r="1582" spans="1:7" x14ac:dyDescent="0.2">
      <c r="A1582" s="41"/>
      <c r="G1582" s="42"/>
    </row>
    <row r="1583" spans="1:7" x14ac:dyDescent="0.2">
      <c r="A1583" s="41"/>
      <c r="G1583" s="42"/>
    </row>
    <row r="1584" spans="1:7" x14ac:dyDescent="0.2">
      <c r="A1584" s="41"/>
      <c r="G1584" s="42"/>
    </row>
    <row r="1585" spans="1:7" x14ac:dyDescent="0.2">
      <c r="A1585" s="41"/>
      <c r="G1585" s="42"/>
    </row>
    <row r="1586" spans="1:7" x14ac:dyDescent="0.2">
      <c r="A1586" s="41"/>
      <c r="G1586" s="42"/>
    </row>
    <row r="1587" spans="1:7" x14ac:dyDescent="0.2">
      <c r="A1587" s="41"/>
      <c r="G1587" s="42"/>
    </row>
    <row r="1588" spans="1:7" x14ac:dyDescent="0.2">
      <c r="A1588" s="41"/>
      <c r="G1588" s="42"/>
    </row>
    <row r="1589" spans="1:7" x14ac:dyDescent="0.2">
      <c r="A1589" s="41"/>
      <c r="G1589" s="42"/>
    </row>
    <row r="1590" spans="1:7" x14ac:dyDescent="0.2">
      <c r="A1590" s="41"/>
      <c r="G1590" s="42"/>
    </row>
    <row r="1591" spans="1:7" x14ac:dyDescent="0.2">
      <c r="A1591" s="41"/>
      <c r="G1591" s="42"/>
    </row>
    <row r="1592" spans="1:7" x14ac:dyDescent="0.2">
      <c r="A1592" s="41"/>
      <c r="G1592" s="42"/>
    </row>
    <row r="1593" spans="1:7" x14ac:dyDescent="0.2">
      <c r="A1593" s="41"/>
      <c r="G1593" s="42"/>
    </row>
    <row r="1594" spans="1:7" x14ac:dyDescent="0.2">
      <c r="A1594" s="41"/>
      <c r="G1594" s="42"/>
    </row>
    <row r="1595" spans="1:7" x14ac:dyDescent="0.2">
      <c r="A1595" s="41"/>
      <c r="G1595" s="42"/>
    </row>
    <row r="1596" spans="1:7" x14ac:dyDescent="0.2">
      <c r="A1596" s="41"/>
      <c r="G1596" s="42"/>
    </row>
    <row r="1597" spans="1:7" x14ac:dyDescent="0.2">
      <c r="A1597" s="41"/>
      <c r="G1597" s="42"/>
    </row>
    <row r="1598" spans="1:7" x14ac:dyDescent="0.2">
      <c r="A1598" s="41"/>
      <c r="G1598" s="42"/>
    </row>
    <row r="1599" spans="1:7" x14ac:dyDescent="0.2">
      <c r="A1599" s="41"/>
      <c r="G1599" s="42"/>
    </row>
    <row r="1600" spans="1:7" x14ac:dyDescent="0.2">
      <c r="A1600" s="41"/>
      <c r="G1600" s="42"/>
    </row>
    <row r="1601" spans="1:7" x14ac:dyDescent="0.2">
      <c r="A1601" s="41"/>
      <c r="G1601" s="42"/>
    </row>
    <row r="1602" spans="1:7" x14ac:dyDescent="0.2">
      <c r="A1602" s="41"/>
      <c r="G1602" s="42"/>
    </row>
    <row r="1603" spans="1:7" x14ac:dyDescent="0.2">
      <c r="A1603" s="41"/>
      <c r="G1603" s="42"/>
    </row>
    <row r="1604" spans="1:7" x14ac:dyDescent="0.2">
      <c r="A1604" s="41"/>
      <c r="G1604" s="42"/>
    </row>
    <row r="1605" spans="1:7" x14ac:dyDescent="0.2">
      <c r="A1605" s="41"/>
      <c r="G1605" s="42"/>
    </row>
    <row r="1606" spans="1:7" x14ac:dyDescent="0.2">
      <c r="A1606" s="41"/>
      <c r="G1606" s="42"/>
    </row>
    <row r="1607" spans="1:7" x14ac:dyDescent="0.2">
      <c r="A1607" s="41"/>
      <c r="G1607" s="42"/>
    </row>
    <row r="1608" spans="1:7" x14ac:dyDescent="0.2">
      <c r="A1608" s="41"/>
      <c r="G1608" s="42"/>
    </row>
    <row r="1609" spans="1:7" x14ac:dyDescent="0.2">
      <c r="A1609" s="41"/>
      <c r="G1609" s="42"/>
    </row>
    <row r="1610" spans="1:7" x14ac:dyDescent="0.2">
      <c r="A1610" s="41"/>
      <c r="G1610" s="42"/>
    </row>
    <row r="1611" spans="1:7" x14ac:dyDescent="0.2">
      <c r="A1611" s="41"/>
      <c r="G1611" s="42"/>
    </row>
    <row r="1612" spans="1:7" x14ac:dyDescent="0.2">
      <c r="A1612" s="41"/>
      <c r="G1612" s="42"/>
    </row>
    <row r="1613" spans="1:7" x14ac:dyDescent="0.2">
      <c r="A1613" s="41"/>
      <c r="G1613" s="42"/>
    </row>
    <row r="1614" spans="1:7" x14ac:dyDescent="0.2">
      <c r="A1614" s="41"/>
      <c r="G1614" s="42"/>
    </row>
    <row r="1615" spans="1:7" x14ac:dyDescent="0.2">
      <c r="A1615" s="41"/>
      <c r="G1615" s="42"/>
    </row>
    <row r="1616" spans="1:7" x14ac:dyDescent="0.2">
      <c r="A1616" s="41"/>
      <c r="G1616" s="42"/>
    </row>
    <row r="1617" spans="1:7" x14ac:dyDescent="0.2">
      <c r="A1617" s="41"/>
      <c r="G1617" s="42"/>
    </row>
    <row r="1618" spans="1:7" x14ac:dyDescent="0.2">
      <c r="A1618" s="41"/>
      <c r="G1618" s="42"/>
    </row>
    <row r="1619" spans="1:7" x14ac:dyDescent="0.2">
      <c r="A1619" s="41"/>
      <c r="G1619" s="42"/>
    </row>
    <row r="1620" spans="1:7" x14ac:dyDescent="0.2">
      <c r="A1620" s="41"/>
      <c r="G1620" s="42"/>
    </row>
    <row r="1621" spans="1:7" x14ac:dyDescent="0.2">
      <c r="A1621" s="41"/>
      <c r="G1621" s="42"/>
    </row>
    <row r="1622" spans="1:7" x14ac:dyDescent="0.2">
      <c r="A1622" s="41"/>
      <c r="G1622" s="42"/>
    </row>
    <row r="1623" spans="1:7" x14ac:dyDescent="0.2">
      <c r="A1623" s="41"/>
      <c r="G1623" s="42"/>
    </row>
    <row r="1624" spans="1:7" x14ac:dyDescent="0.2">
      <c r="A1624" s="41"/>
      <c r="G1624" s="42"/>
    </row>
    <row r="1625" spans="1:7" x14ac:dyDescent="0.2">
      <c r="A1625" s="41"/>
      <c r="G1625" s="42"/>
    </row>
    <row r="1626" spans="1:7" x14ac:dyDescent="0.2">
      <c r="A1626" s="41"/>
      <c r="G1626" s="42"/>
    </row>
    <row r="1627" spans="1:7" x14ac:dyDescent="0.2">
      <c r="G1627" s="42"/>
    </row>
    <row r="1628" spans="1:7" x14ac:dyDescent="0.2">
      <c r="A1628" s="41"/>
      <c r="G1628" s="42"/>
    </row>
    <row r="1629" spans="1:7" x14ac:dyDescent="0.2">
      <c r="A1629" s="41"/>
      <c r="G1629" s="42"/>
    </row>
    <row r="1630" spans="1:7" x14ac:dyDescent="0.2">
      <c r="G1630" s="42"/>
    </row>
    <row r="1631" spans="1:7" x14ac:dyDescent="0.2">
      <c r="G1631" s="42"/>
    </row>
    <row r="1632" spans="1:7" x14ac:dyDescent="0.2">
      <c r="G1632" s="42"/>
    </row>
    <row r="1633" spans="7:7" x14ac:dyDescent="0.2">
      <c r="G1633" s="42"/>
    </row>
    <row r="1634" spans="7:7" x14ac:dyDescent="0.2">
      <c r="G1634" s="42"/>
    </row>
    <row r="1635" spans="7:7" x14ac:dyDescent="0.2">
      <c r="G1635" s="42"/>
    </row>
    <row r="1636" spans="7:7" x14ac:dyDescent="0.2">
      <c r="G1636" s="42"/>
    </row>
    <row r="1637" spans="7:7" x14ac:dyDescent="0.2">
      <c r="G1637" s="42"/>
    </row>
    <row r="1638" spans="7:7" x14ac:dyDescent="0.2">
      <c r="G1638" s="42"/>
    </row>
    <row r="1639" spans="7:7" x14ac:dyDescent="0.2">
      <c r="G1639" s="42"/>
    </row>
    <row r="1640" spans="7:7" x14ac:dyDescent="0.2">
      <c r="G1640" s="42"/>
    </row>
    <row r="1641" spans="7:7" x14ac:dyDescent="0.2">
      <c r="G1641" s="42"/>
    </row>
    <row r="1642" spans="7:7" x14ac:dyDescent="0.2">
      <c r="G1642" s="42"/>
    </row>
    <row r="1643" spans="7:7" x14ac:dyDescent="0.2">
      <c r="G1643" s="42"/>
    </row>
    <row r="1644" spans="7:7" x14ac:dyDescent="0.2">
      <c r="G1644" s="42"/>
    </row>
    <row r="1645" spans="7:7" x14ac:dyDescent="0.2">
      <c r="G1645" s="42"/>
    </row>
    <row r="1646" spans="7:7" x14ac:dyDescent="0.2">
      <c r="G1646" s="42"/>
    </row>
    <row r="1647" spans="7:7" x14ac:dyDescent="0.2">
      <c r="G1647" s="42"/>
    </row>
    <row r="1648" spans="7:7" x14ac:dyDescent="0.2">
      <c r="G1648" s="42"/>
    </row>
    <row r="1649" spans="7:7" x14ac:dyDescent="0.2">
      <c r="G1649" s="42"/>
    </row>
    <row r="1650" spans="7:7" x14ac:dyDescent="0.2">
      <c r="G1650" s="42"/>
    </row>
    <row r="1651" spans="7:7" x14ac:dyDescent="0.2">
      <c r="G1651" s="42"/>
    </row>
    <row r="1652" spans="7:7" x14ac:dyDescent="0.2">
      <c r="G1652" s="42"/>
    </row>
    <row r="1653" spans="7:7" x14ac:dyDescent="0.2">
      <c r="G1653" s="42"/>
    </row>
    <row r="1654" spans="7:7" x14ac:dyDescent="0.2">
      <c r="G1654" s="42"/>
    </row>
    <row r="1655" spans="7:7" x14ac:dyDescent="0.2">
      <c r="G1655" s="42"/>
    </row>
    <row r="1656" spans="7:7" x14ac:dyDescent="0.2">
      <c r="G1656" s="42"/>
    </row>
    <row r="1657" spans="7:7" x14ac:dyDescent="0.2">
      <c r="G1657" s="42"/>
    </row>
    <row r="1658" spans="7:7" x14ac:dyDescent="0.2">
      <c r="G1658" s="42"/>
    </row>
    <row r="1659" spans="7:7" x14ac:dyDescent="0.2">
      <c r="G1659" s="42"/>
    </row>
    <row r="1660" spans="7:7" x14ac:dyDescent="0.2">
      <c r="G1660" s="42"/>
    </row>
    <row r="1661" spans="7:7" x14ac:dyDescent="0.2">
      <c r="G1661" s="42"/>
    </row>
    <row r="1662" spans="7:7" x14ac:dyDescent="0.2">
      <c r="G1662" s="42"/>
    </row>
    <row r="1663" spans="7:7" x14ac:dyDescent="0.2">
      <c r="G1663" s="42"/>
    </row>
    <row r="1664" spans="7:7" x14ac:dyDescent="0.2">
      <c r="G1664" s="42"/>
    </row>
    <row r="1665" spans="1:7" x14ac:dyDescent="0.2">
      <c r="G1665" s="42"/>
    </row>
    <row r="1666" spans="1:7" x14ac:dyDescent="0.2">
      <c r="G1666" s="42"/>
    </row>
    <row r="1667" spans="1:7" x14ac:dyDescent="0.2">
      <c r="G1667" s="42"/>
    </row>
    <row r="1668" spans="1:7" x14ac:dyDescent="0.2">
      <c r="G1668" s="42"/>
    </row>
    <row r="1669" spans="1:7" x14ac:dyDescent="0.2">
      <c r="G1669" s="42"/>
    </row>
    <row r="1670" spans="1:7" x14ac:dyDescent="0.2">
      <c r="G1670" s="42"/>
    </row>
    <row r="1671" spans="1:7" x14ac:dyDescent="0.2">
      <c r="G1671" s="42"/>
    </row>
    <row r="1672" spans="1:7" x14ac:dyDescent="0.2">
      <c r="G1672" s="42"/>
    </row>
    <row r="1673" spans="1:7" x14ac:dyDescent="0.2">
      <c r="G1673" s="42"/>
    </row>
    <row r="1674" spans="1:7" x14ac:dyDescent="0.2">
      <c r="G1674" s="42"/>
    </row>
    <row r="1675" spans="1:7" x14ac:dyDescent="0.2">
      <c r="G1675" s="42"/>
    </row>
    <row r="1676" spans="1:7" x14ac:dyDescent="0.2">
      <c r="G1676" s="42"/>
    </row>
    <row r="1677" spans="1:7" x14ac:dyDescent="0.2">
      <c r="G1677" s="42"/>
    </row>
    <row r="1678" spans="1:7" x14ac:dyDescent="0.2">
      <c r="A1678" s="41"/>
      <c r="G1678" s="42"/>
    </row>
    <row r="1679" spans="1:7" x14ac:dyDescent="0.2">
      <c r="G1679" s="42"/>
    </row>
    <row r="1680" spans="1:7" x14ac:dyDescent="0.2">
      <c r="G1680" s="42"/>
    </row>
    <row r="1681" spans="7:7" x14ac:dyDescent="0.2">
      <c r="G1681" s="42"/>
    </row>
    <row r="1682" spans="7:7" x14ac:dyDescent="0.2">
      <c r="G1682" s="42"/>
    </row>
    <row r="1683" spans="7:7" x14ac:dyDescent="0.2">
      <c r="G1683" s="42"/>
    </row>
    <row r="1684" spans="7:7" x14ac:dyDescent="0.2">
      <c r="G1684" s="42"/>
    </row>
    <row r="1685" spans="7:7" x14ac:dyDescent="0.2">
      <c r="G1685" s="42"/>
    </row>
    <row r="1686" spans="7:7" x14ac:dyDescent="0.2">
      <c r="G1686" s="42"/>
    </row>
    <row r="1687" spans="7:7" x14ac:dyDescent="0.2">
      <c r="G1687" s="42"/>
    </row>
    <row r="1688" spans="7:7" x14ac:dyDescent="0.2">
      <c r="G1688" s="42"/>
    </row>
    <row r="1689" spans="7:7" x14ac:dyDescent="0.2">
      <c r="G1689" s="42"/>
    </row>
    <row r="1690" spans="7:7" x14ac:dyDescent="0.2">
      <c r="G1690" s="42"/>
    </row>
    <row r="1691" spans="7:7" x14ac:dyDescent="0.2">
      <c r="G1691" s="42"/>
    </row>
    <row r="1692" spans="7:7" x14ac:dyDescent="0.2">
      <c r="G1692" s="42"/>
    </row>
    <row r="1693" spans="7:7" x14ac:dyDescent="0.2">
      <c r="G1693" s="42"/>
    </row>
    <row r="1694" spans="7:7" x14ac:dyDescent="0.2">
      <c r="G1694" s="42"/>
    </row>
    <row r="1695" spans="7:7" x14ac:dyDescent="0.2">
      <c r="G1695" s="42"/>
    </row>
    <row r="1696" spans="7:7" x14ac:dyDescent="0.2">
      <c r="G1696" s="42"/>
    </row>
    <row r="1697" spans="2:7" x14ac:dyDescent="0.2">
      <c r="G1697" s="42"/>
    </row>
    <row r="1698" spans="2:7" x14ac:dyDescent="0.2">
      <c r="G1698" s="42"/>
    </row>
    <row r="1699" spans="2:7" x14ac:dyDescent="0.2">
      <c r="G1699" s="42"/>
    </row>
    <row r="1700" spans="2:7" x14ac:dyDescent="0.2">
      <c r="G1700" s="42"/>
    </row>
    <row r="1701" spans="2:7" x14ac:dyDescent="0.2">
      <c r="G1701" s="42"/>
    </row>
    <row r="1702" spans="2:7" x14ac:dyDescent="0.2">
      <c r="G1702" s="42"/>
    </row>
    <row r="1703" spans="2:7" x14ac:dyDescent="0.2">
      <c r="B1703" s="47"/>
      <c r="G1703" s="42"/>
    </row>
    <row r="1704" spans="2:7" x14ac:dyDescent="0.2">
      <c r="B1704" s="47"/>
      <c r="G1704" s="42"/>
    </row>
    <row r="1705" spans="2:7" x14ac:dyDescent="0.2">
      <c r="B1705" s="47"/>
      <c r="G1705" s="42"/>
    </row>
    <row r="1706" spans="2:7" x14ac:dyDescent="0.2">
      <c r="B1706" s="47"/>
      <c r="G1706" s="42"/>
    </row>
    <row r="1707" spans="2:7" x14ac:dyDescent="0.2">
      <c r="B1707" s="47"/>
      <c r="G1707" s="42"/>
    </row>
    <row r="1708" spans="2:7" x14ac:dyDescent="0.2">
      <c r="B1708" s="47"/>
      <c r="G1708" s="42"/>
    </row>
    <row r="1709" spans="2:7" x14ac:dyDescent="0.2">
      <c r="G1709" s="42"/>
    </row>
    <row r="1710" spans="2:7" x14ac:dyDescent="0.2">
      <c r="G1710" s="42"/>
    </row>
    <row r="1711" spans="2:7" x14ac:dyDescent="0.2">
      <c r="G1711" s="42"/>
    </row>
    <row r="1712" spans="2:7" x14ac:dyDescent="0.2">
      <c r="G1712" s="42"/>
    </row>
    <row r="1713" spans="7:7" x14ac:dyDescent="0.2">
      <c r="G1713" s="42"/>
    </row>
    <row r="1714" spans="7:7" x14ac:dyDescent="0.2">
      <c r="G1714" s="42"/>
    </row>
    <row r="1715" spans="7:7" x14ac:dyDescent="0.2">
      <c r="G1715" s="42"/>
    </row>
    <row r="1716" spans="7:7" x14ac:dyDescent="0.2">
      <c r="G1716" s="42"/>
    </row>
    <row r="1717" spans="7:7" x14ac:dyDescent="0.2">
      <c r="G1717" s="42"/>
    </row>
    <row r="1718" spans="7:7" x14ac:dyDescent="0.2">
      <c r="G1718" s="42"/>
    </row>
    <row r="1719" spans="7:7" x14ac:dyDescent="0.2">
      <c r="G1719" s="42"/>
    </row>
    <row r="1720" spans="7:7" x14ac:dyDescent="0.2">
      <c r="G1720" s="42"/>
    </row>
    <row r="1721" spans="7:7" x14ac:dyDescent="0.2">
      <c r="G1721" s="42"/>
    </row>
    <row r="1722" spans="7:7" x14ac:dyDescent="0.2">
      <c r="G1722" s="42"/>
    </row>
    <row r="1723" spans="7:7" x14ac:dyDescent="0.2">
      <c r="G1723" s="42"/>
    </row>
    <row r="1724" spans="7:7" x14ac:dyDescent="0.2">
      <c r="G1724" s="42"/>
    </row>
    <row r="1725" spans="7:7" x14ac:dyDescent="0.2">
      <c r="G1725" s="42"/>
    </row>
    <row r="1726" spans="7:7" x14ac:dyDescent="0.2">
      <c r="G1726" s="42"/>
    </row>
    <row r="1727" spans="7:7" x14ac:dyDescent="0.2">
      <c r="G1727" s="42"/>
    </row>
    <row r="1728" spans="7:7" x14ac:dyDescent="0.2">
      <c r="G1728" s="42"/>
    </row>
    <row r="1729" spans="7:7" x14ac:dyDescent="0.2">
      <c r="G1729" s="42"/>
    </row>
    <row r="1730" spans="7:7" x14ac:dyDescent="0.2">
      <c r="G1730" s="42"/>
    </row>
    <row r="1731" spans="7:7" x14ac:dyDescent="0.2">
      <c r="G1731" s="42"/>
    </row>
    <row r="1732" spans="7:7" x14ac:dyDescent="0.2">
      <c r="G1732" s="42"/>
    </row>
    <row r="1733" spans="7:7" x14ac:dyDescent="0.2">
      <c r="G1733" s="42"/>
    </row>
    <row r="1734" spans="7:7" x14ac:dyDescent="0.2">
      <c r="G1734" s="42"/>
    </row>
    <row r="1735" spans="7:7" x14ac:dyDescent="0.2">
      <c r="G1735" s="42"/>
    </row>
    <row r="1736" spans="7:7" x14ac:dyDescent="0.2">
      <c r="G1736" s="42"/>
    </row>
    <row r="1737" spans="7:7" x14ac:dyDescent="0.2">
      <c r="G1737" s="42"/>
    </row>
    <row r="1738" spans="7:7" x14ac:dyDescent="0.2">
      <c r="G1738" s="42"/>
    </row>
    <row r="1739" spans="7:7" x14ac:dyDescent="0.2">
      <c r="G1739" s="42"/>
    </row>
    <row r="1740" spans="7:7" x14ac:dyDescent="0.2">
      <c r="G1740" s="42"/>
    </row>
    <row r="1741" spans="7:7" x14ac:dyDescent="0.2">
      <c r="G1741" s="42"/>
    </row>
    <row r="1742" spans="7:7" x14ac:dyDescent="0.2">
      <c r="G1742" s="42"/>
    </row>
    <row r="1743" spans="7:7" x14ac:dyDescent="0.2">
      <c r="G1743" s="42"/>
    </row>
    <row r="1744" spans="7:7" x14ac:dyDescent="0.2">
      <c r="G1744" s="42"/>
    </row>
    <row r="1745" spans="7:7" x14ac:dyDescent="0.2">
      <c r="G1745" s="42"/>
    </row>
    <row r="1746" spans="7:7" x14ac:dyDescent="0.2">
      <c r="G1746" s="42"/>
    </row>
    <row r="1747" spans="7:7" x14ac:dyDescent="0.2">
      <c r="G1747" s="42"/>
    </row>
    <row r="1748" spans="7:7" x14ac:dyDescent="0.2">
      <c r="G1748" s="42"/>
    </row>
    <row r="1749" spans="7:7" x14ac:dyDescent="0.2">
      <c r="G1749" s="42"/>
    </row>
    <row r="1750" spans="7:7" x14ac:dyDescent="0.2">
      <c r="G1750" s="42"/>
    </row>
    <row r="1751" spans="7:7" x14ac:dyDescent="0.2">
      <c r="G1751" s="42"/>
    </row>
    <row r="1752" spans="7:7" x14ac:dyDescent="0.2">
      <c r="G1752" s="42"/>
    </row>
    <row r="1753" spans="7:7" x14ac:dyDescent="0.2">
      <c r="G1753" s="42"/>
    </row>
    <row r="1754" spans="7:7" x14ac:dyDescent="0.2">
      <c r="G1754" s="42"/>
    </row>
    <row r="1755" spans="7:7" x14ac:dyDescent="0.2">
      <c r="G1755" s="42"/>
    </row>
    <row r="1756" spans="7:7" x14ac:dyDescent="0.2">
      <c r="G1756" s="42"/>
    </row>
    <row r="1757" spans="7:7" x14ac:dyDescent="0.2">
      <c r="G1757" s="42"/>
    </row>
    <row r="1758" spans="7:7" x14ac:dyDescent="0.2">
      <c r="G1758" s="42"/>
    </row>
    <row r="1759" spans="7:7" x14ac:dyDescent="0.2">
      <c r="G1759" s="42"/>
    </row>
    <row r="1760" spans="7:7" x14ac:dyDescent="0.2">
      <c r="G1760" s="42"/>
    </row>
    <row r="1761" spans="7:7" x14ac:dyDescent="0.2">
      <c r="G1761" s="42"/>
    </row>
    <row r="1762" spans="7:7" x14ac:dyDescent="0.2">
      <c r="G1762" s="42"/>
    </row>
    <row r="1763" spans="7:7" x14ac:dyDescent="0.2">
      <c r="G1763" s="42"/>
    </row>
    <row r="1764" spans="7:7" x14ac:dyDescent="0.2">
      <c r="G1764" s="42"/>
    </row>
    <row r="1765" spans="7:7" x14ac:dyDescent="0.2">
      <c r="G1765" s="42"/>
    </row>
    <row r="1766" spans="7:7" x14ac:dyDescent="0.2">
      <c r="G1766" s="42"/>
    </row>
    <row r="1767" spans="7:7" x14ac:dyDescent="0.2">
      <c r="G1767" s="42"/>
    </row>
    <row r="1768" spans="7:7" x14ac:dyDescent="0.2">
      <c r="G1768" s="42"/>
    </row>
    <row r="1769" spans="7:7" x14ac:dyDescent="0.2">
      <c r="G1769" s="42"/>
    </row>
    <row r="1770" spans="7:7" x14ac:dyDescent="0.2">
      <c r="G1770" s="42"/>
    </row>
    <row r="1771" spans="7:7" x14ac:dyDescent="0.2">
      <c r="G1771" s="42"/>
    </row>
    <row r="1772" spans="7:7" x14ac:dyDescent="0.2">
      <c r="G1772" s="42"/>
    </row>
    <row r="1773" spans="7:7" x14ac:dyDescent="0.2">
      <c r="G1773" s="42"/>
    </row>
    <row r="1774" spans="7:7" x14ac:dyDescent="0.2">
      <c r="G1774" s="42"/>
    </row>
    <row r="1775" spans="7:7" x14ac:dyDescent="0.2">
      <c r="G1775" s="42"/>
    </row>
    <row r="1776" spans="7:7" x14ac:dyDescent="0.2">
      <c r="G1776" s="42"/>
    </row>
    <row r="1777" spans="7:7" x14ac:dyDescent="0.2">
      <c r="G1777" s="42"/>
    </row>
    <row r="1778" spans="7:7" x14ac:dyDescent="0.2">
      <c r="G1778" s="42"/>
    </row>
    <row r="1779" spans="7:7" x14ac:dyDescent="0.2">
      <c r="G1779" s="42"/>
    </row>
    <row r="1780" spans="7:7" x14ac:dyDescent="0.2">
      <c r="G1780" s="42"/>
    </row>
    <row r="1781" spans="7:7" x14ac:dyDescent="0.2">
      <c r="G1781" s="42"/>
    </row>
    <row r="1782" spans="7:7" x14ac:dyDescent="0.2">
      <c r="G1782" s="42"/>
    </row>
    <row r="1783" spans="7:7" x14ac:dyDescent="0.2">
      <c r="G1783" s="42"/>
    </row>
    <row r="1784" spans="7:7" x14ac:dyDescent="0.2">
      <c r="G1784" s="42"/>
    </row>
    <row r="1785" spans="7:7" x14ac:dyDescent="0.2">
      <c r="G1785" s="42"/>
    </row>
    <row r="1786" spans="7:7" x14ac:dyDescent="0.2">
      <c r="G1786" s="42"/>
    </row>
    <row r="1787" spans="7:7" x14ac:dyDescent="0.2">
      <c r="G1787" s="42"/>
    </row>
    <row r="1788" spans="7:7" x14ac:dyDescent="0.2">
      <c r="G1788" s="42"/>
    </row>
    <row r="1789" spans="7:7" x14ac:dyDescent="0.2">
      <c r="G1789" s="42"/>
    </row>
    <row r="1790" spans="7:7" x14ac:dyDescent="0.2">
      <c r="G1790" s="42"/>
    </row>
    <row r="1791" spans="7:7" x14ac:dyDescent="0.2">
      <c r="G1791" s="42"/>
    </row>
    <row r="1792" spans="7:7" x14ac:dyDescent="0.2">
      <c r="G1792" s="42"/>
    </row>
    <row r="1793" spans="7:7" x14ac:dyDescent="0.2">
      <c r="G1793" s="42"/>
    </row>
    <row r="1794" spans="7:7" x14ac:dyDescent="0.2">
      <c r="G1794" s="42"/>
    </row>
    <row r="1795" spans="7:7" x14ac:dyDescent="0.2">
      <c r="G1795" s="42"/>
    </row>
    <row r="1796" spans="7:7" x14ac:dyDescent="0.2">
      <c r="G1796" s="42"/>
    </row>
    <row r="1797" spans="7:7" x14ac:dyDescent="0.2">
      <c r="G1797" s="42"/>
    </row>
    <row r="1798" spans="7:7" x14ac:dyDescent="0.2">
      <c r="G1798" s="42"/>
    </row>
    <row r="1799" spans="7:7" x14ac:dyDescent="0.2">
      <c r="G1799" s="42"/>
    </row>
    <row r="1800" spans="7:7" x14ac:dyDescent="0.2">
      <c r="G1800" s="42"/>
    </row>
    <row r="1801" spans="7:7" x14ac:dyDescent="0.2">
      <c r="G1801" s="42"/>
    </row>
    <row r="1802" spans="7:7" x14ac:dyDescent="0.2">
      <c r="G1802" s="42"/>
    </row>
    <row r="1803" spans="7:7" x14ac:dyDescent="0.2">
      <c r="G1803" s="42"/>
    </row>
    <row r="1804" spans="7:7" x14ac:dyDescent="0.2">
      <c r="G1804" s="42"/>
    </row>
    <row r="1805" spans="7:7" x14ac:dyDescent="0.2">
      <c r="G1805" s="42"/>
    </row>
    <row r="1806" spans="7:7" x14ac:dyDescent="0.2">
      <c r="G1806" s="42"/>
    </row>
    <row r="1807" spans="7:7" x14ac:dyDescent="0.2">
      <c r="G1807" s="42"/>
    </row>
    <row r="1808" spans="7:7" x14ac:dyDescent="0.2">
      <c r="G1808" s="42"/>
    </row>
    <row r="1809" spans="7:7" x14ac:dyDescent="0.2">
      <c r="G1809" s="42"/>
    </row>
    <row r="1810" spans="7:7" x14ac:dyDescent="0.2">
      <c r="G1810" s="42"/>
    </row>
    <row r="1811" spans="7:7" x14ac:dyDescent="0.2">
      <c r="G1811" s="42"/>
    </row>
    <row r="1812" spans="7:7" x14ac:dyDescent="0.2">
      <c r="G1812" s="42"/>
    </row>
    <row r="1813" spans="7:7" x14ac:dyDescent="0.2">
      <c r="G1813" s="42"/>
    </row>
    <row r="1814" spans="7:7" x14ac:dyDescent="0.2">
      <c r="G1814" s="42"/>
    </row>
    <row r="1815" spans="7:7" x14ac:dyDescent="0.2">
      <c r="G1815" s="42"/>
    </row>
    <row r="1816" spans="7:7" x14ac:dyDescent="0.2">
      <c r="G1816" s="42"/>
    </row>
    <row r="1817" spans="7:7" x14ac:dyDescent="0.2">
      <c r="G1817" s="42"/>
    </row>
    <row r="1818" spans="7:7" x14ac:dyDescent="0.2">
      <c r="G1818" s="42"/>
    </row>
    <row r="1819" spans="7:7" x14ac:dyDescent="0.2">
      <c r="G1819" s="42"/>
    </row>
    <row r="1820" spans="7:7" x14ac:dyDescent="0.2">
      <c r="G1820" s="42"/>
    </row>
    <row r="1821" spans="7:7" x14ac:dyDescent="0.2">
      <c r="G1821" s="42"/>
    </row>
    <row r="1822" spans="7:7" x14ac:dyDescent="0.2">
      <c r="G1822" s="42"/>
    </row>
    <row r="1823" spans="7:7" x14ac:dyDescent="0.2">
      <c r="G1823" s="42"/>
    </row>
    <row r="1824" spans="7:7" x14ac:dyDescent="0.2">
      <c r="G1824" s="42"/>
    </row>
    <row r="1825" spans="7:7" x14ac:dyDescent="0.2">
      <c r="G1825" s="42"/>
    </row>
    <row r="1826" spans="7:7" x14ac:dyDescent="0.2">
      <c r="G1826" s="42"/>
    </row>
    <row r="1827" spans="7:7" x14ac:dyDescent="0.2">
      <c r="G1827" s="42"/>
    </row>
    <row r="1828" spans="7:7" x14ac:dyDescent="0.2">
      <c r="G1828" s="42"/>
    </row>
    <row r="1829" spans="7:7" x14ac:dyDescent="0.2">
      <c r="G1829" s="42"/>
    </row>
    <row r="1830" spans="7:7" x14ac:dyDescent="0.2">
      <c r="G1830" s="42"/>
    </row>
    <row r="1831" spans="7:7" x14ac:dyDescent="0.2">
      <c r="G1831" s="42"/>
    </row>
    <row r="1832" spans="7:7" x14ac:dyDescent="0.2">
      <c r="G1832" s="42"/>
    </row>
    <row r="1833" spans="7:7" x14ac:dyDescent="0.2">
      <c r="G1833" s="42"/>
    </row>
    <row r="1834" spans="7:7" x14ac:dyDescent="0.2">
      <c r="G1834" s="42"/>
    </row>
    <row r="1835" spans="7:7" x14ac:dyDescent="0.2">
      <c r="G1835" s="42"/>
    </row>
    <row r="1836" spans="7:7" x14ac:dyDescent="0.2">
      <c r="G1836" s="42"/>
    </row>
    <row r="1837" spans="7:7" x14ac:dyDescent="0.2">
      <c r="G1837" s="42"/>
    </row>
    <row r="1838" spans="7:7" x14ac:dyDescent="0.2">
      <c r="G1838" s="42"/>
    </row>
    <row r="1839" spans="7:7" x14ac:dyDescent="0.2">
      <c r="G1839" s="42"/>
    </row>
    <row r="1840" spans="7:7" x14ac:dyDescent="0.2">
      <c r="G1840" s="42"/>
    </row>
    <row r="1841" spans="7:7" x14ac:dyDescent="0.2">
      <c r="G1841" s="42"/>
    </row>
    <row r="1842" spans="7:7" x14ac:dyDescent="0.2">
      <c r="G1842" s="42"/>
    </row>
    <row r="1843" spans="7:7" x14ac:dyDescent="0.2">
      <c r="G1843" s="42"/>
    </row>
    <row r="1844" spans="7:7" x14ac:dyDescent="0.2">
      <c r="G1844" s="42"/>
    </row>
    <row r="1845" spans="7:7" x14ac:dyDescent="0.2">
      <c r="G1845" s="42"/>
    </row>
    <row r="1846" spans="7:7" x14ac:dyDescent="0.2">
      <c r="G1846" s="42"/>
    </row>
    <row r="1847" spans="7:7" x14ac:dyDescent="0.2">
      <c r="G1847" s="42"/>
    </row>
    <row r="1848" spans="7:7" x14ac:dyDescent="0.2">
      <c r="G1848" s="42"/>
    </row>
    <row r="1849" spans="7:7" x14ac:dyDescent="0.2">
      <c r="G1849" s="42"/>
    </row>
    <row r="1850" spans="7:7" x14ac:dyDescent="0.2">
      <c r="G1850" s="42"/>
    </row>
    <row r="1851" spans="7:7" x14ac:dyDescent="0.2">
      <c r="G1851" s="42"/>
    </row>
    <row r="1852" spans="7:7" x14ac:dyDescent="0.2">
      <c r="G1852" s="42"/>
    </row>
    <row r="1853" spans="7:7" x14ac:dyDescent="0.2">
      <c r="G1853" s="42"/>
    </row>
    <row r="1854" spans="7:7" x14ac:dyDescent="0.2">
      <c r="G1854" s="42"/>
    </row>
    <row r="1855" spans="7:7" x14ac:dyDescent="0.2">
      <c r="G1855" s="42"/>
    </row>
    <row r="1856" spans="7:7" x14ac:dyDescent="0.2">
      <c r="G1856" s="42"/>
    </row>
    <row r="1857" spans="7:7" x14ac:dyDescent="0.2">
      <c r="G1857" s="42"/>
    </row>
    <row r="1858" spans="7:7" x14ac:dyDescent="0.2">
      <c r="G1858" s="42"/>
    </row>
    <row r="1859" spans="7:7" x14ac:dyDescent="0.2">
      <c r="G1859" s="42"/>
    </row>
    <row r="1860" spans="7:7" x14ac:dyDescent="0.2">
      <c r="G1860" s="42"/>
    </row>
    <row r="1861" spans="7:7" x14ac:dyDescent="0.2">
      <c r="G1861" s="42"/>
    </row>
    <row r="1862" spans="7:7" x14ac:dyDescent="0.2">
      <c r="G1862" s="42"/>
    </row>
    <row r="1863" spans="7:7" x14ac:dyDescent="0.2">
      <c r="G1863" s="42"/>
    </row>
    <row r="1864" spans="7:7" x14ac:dyDescent="0.2">
      <c r="G1864" s="42"/>
    </row>
    <row r="1865" spans="7:7" x14ac:dyDescent="0.2">
      <c r="G1865" s="42"/>
    </row>
    <row r="1866" spans="7:7" x14ac:dyDescent="0.2">
      <c r="G1866" s="42"/>
    </row>
    <row r="1867" spans="7:7" x14ac:dyDescent="0.2">
      <c r="G1867" s="42"/>
    </row>
    <row r="1868" spans="7:7" x14ac:dyDescent="0.2">
      <c r="G1868" s="42"/>
    </row>
    <row r="1869" spans="7:7" x14ac:dyDescent="0.2">
      <c r="G1869" s="42"/>
    </row>
    <row r="1870" spans="7:7" x14ac:dyDescent="0.2">
      <c r="G1870" s="42"/>
    </row>
    <row r="1871" spans="7:7" x14ac:dyDescent="0.2">
      <c r="G1871" s="42"/>
    </row>
    <row r="1872" spans="7:7" x14ac:dyDescent="0.2">
      <c r="G1872" s="42"/>
    </row>
    <row r="1873" spans="7:7" x14ac:dyDescent="0.2">
      <c r="G1873" s="42"/>
    </row>
    <row r="1874" spans="7:7" x14ac:dyDescent="0.2">
      <c r="G1874" s="42"/>
    </row>
    <row r="1875" spans="7:7" x14ac:dyDescent="0.2">
      <c r="G1875" s="42"/>
    </row>
    <row r="1876" spans="7:7" x14ac:dyDescent="0.2">
      <c r="G1876" s="42"/>
    </row>
    <row r="1877" spans="7:7" x14ac:dyDescent="0.2">
      <c r="G1877" s="42"/>
    </row>
    <row r="1878" spans="7:7" x14ac:dyDescent="0.2">
      <c r="G1878" s="42"/>
    </row>
    <row r="1879" spans="7:7" x14ac:dyDescent="0.2">
      <c r="G1879" s="42"/>
    </row>
    <row r="1880" spans="7:7" x14ac:dyDescent="0.2">
      <c r="G1880" s="42"/>
    </row>
    <row r="1881" spans="7:7" x14ac:dyDescent="0.2">
      <c r="G1881" s="42"/>
    </row>
    <row r="1882" spans="7:7" x14ac:dyDescent="0.2">
      <c r="G1882" s="42"/>
    </row>
    <row r="1883" spans="7:7" x14ac:dyDescent="0.2">
      <c r="G1883" s="42"/>
    </row>
    <row r="1884" spans="7:7" x14ac:dyDescent="0.2">
      <c r="G1884" s="42"/>
    </row>
    <row r="1885" spans="7:7" x14ac:dyDescent="0.2">
      <c r="G1885" s="42"/>
    </row>
    <row r="1886" spans="7:7" x14ac:dyDescent="0.2">
      <c r="G1886" s="42"/>
    </row>
    <row r="1887" spans="7:7" x14ac:dyDescent="0.2">
      <c r="G1887" s="42"/>
    </row>
    <row r="1888" spans="7:7" x14ac:dyDescent="0.2">
      <c r="G1888" s="42"/>
    </row>
    <row r="1889" spans="7:7" x14ac:dyDescent="0.2">
      <c r="G1889" s="42"/>
    </row>
    <row r="1890" spans="7:7" x14ac:dyDescent="0.2">
      <c r="G1890" s="42"/>
    </row>
    <row r="1891" spans="7:7" x14ac:dyDescent="0.2">
      <c r="G1891" s="42"/>
    </row>
    <row r="1892" spans="7:7" x14ac:dyDescent="0.2">
      <c r="G1892" s="42"/>
    </row>
    <row r="1893" spans="7:7" x14ac:dyDescent="0.2">
      <c r="G1893" s="42"/>
    </row>
    <row r="1894" spans="7:7" x14ac:dyDescent="0.2">
      <c r="G1894" s="42"/>
    </row>
    <row r="1895" spans="7:7" x14ac:dyDescent="0.2">
      <c r="G1895" s="42"/>
    </row>
    <row r="1896" spans="7:7" x14ac:dyDescent="0.2">
      <c r="G1896" s="42"/>
    </row>
    <row r="1897" spans="7:7" x14ac:dyDescent="0.2">
      <c r="G1897" s="42"/>
    </row>
    <row r="1898" spans="7:7" x14ac:dyDescent="0.2">
      <c r="G1898" s="42"/>
    </row>
    <row r="1899" spans="7:7" x14ac:dyDescent="0.2">
      <c r="G1899" s="42"/>
    </row>
    <row r="1900" spans="7:7" x14ac:dyDescent="0.2">
      <c r="G1900" s="42"/>
    </row>
    <row r="1901" spans="7:7" x14ac:dyDescent="0.2">
      <c r="G1901" s="42"/>
    </row>
    <row r="1902" spans="7:7" x14ac:dyDescent="0.2">
      <c r="G1902" s="42"/>
    </row>
    <row r="1903" spans="7:7" x14ac:dyDescent="0.2">
      <c r="G1903" s="42"/>
    </row>
    <row r="1904" spans="7:7" x14ac:dyDescent="0.2">
      <c r="G1904" s="42"/>
    </row>
    <row r="1905" spans="7:7" x14ac:dyDescent="0.2">
      <c r="G1905" s="42"/>
    </row>
    <row r="1906" spans="7:7" x14ac:dyDescent="0.2">
      <c r="G1906" s="42"/>
    </row>
    <row r="1907" spans="7:7" x14ac:dyDescent="0.2">
      <c r="G1907" s="42"/>
    </row>
    <row r="1908" spans="7:7" x14ac:dyDescent="0.2">
      <c r="G1908" s="42"/>
    </row>
    <row r="1909" spans="7:7" x14ac:dyDescent="0.2">
      <c r="G1909" s="42"/>
    </row>
    <row r="1910" spans="7:7" x14ac:dyDescent="0.2">
      <c r="G1910" s="42"/>
    </row>
    <row r="1911" spans="7:7" x14ac:dyDescent="0.2">
      <c r="G1911" s="42"/>
    </row>
    <row r="1912" spans="7:7" x14ac:dyDescent="0.2">
      <c r="G1912" s="42"/>
    </row>
    <row r="1913" spans="7:7" x14ac:dyDescent="0.2">
      <c r="G1913" s="42"/>
    </row>
    <row r="1914" spans="7:7" x14ac:dyDescent="0.2">
      <c r="G1914" s="42"/>
    </row>
    <row r="1915" spans="7:7" x14ac:dyDescent="0.2">
      <c r="G1915" s="42"/>
    </row>
    <row r="1916" spans="7:7" x14ac:dyDescent="0.2">
      <c r="G1916" s="42"/>
    </row>
    <row r="1917" spans="7:7" x14ac:dyDescent="0.2">
      <c r="G1917" s="42"/>
    </row>
    <row r="1918" spans="7:7" x14ac:dyDescent="0.2">
      <c r="G1918" s="42"/>
    </row>
    <row r="1919" spans="7:7" x14ac:dyDescent="0.2">
      <c r="G1919" s="42"/>
    </row>
    <row r="1920" spans="7:7" x14ac:dyDescent="0.2">
      <c r="G1920" s="42"/>
    </row>
    <row r="1921" spans="7:7" x14ac:dyDescent="0.2">
      <c r="G1921" s="42"/>
    </row>
    <row r="1922" spans="7:7" x14ac:dyDescent="0.2">
      <c r="G1922" s="42"/>
    </row>
    <row r="1923" spans="7:7" x14ac:dyDescent="0.2">
      <c r="G1923" s="42"/>
    </row>
    <row r="1924" spans="7:7" x14ac:dyDescent="0.2">
      <c r="G1924" s="42"/>
    </row>
    <row r="1925" spans="7:7" x14ac:dyDescent="0.2">
      <c r="G1925" s="42"/>
    </row>
    <row r="1926" spans="7:7" x14ac:dyDescent="0.2">
      <c r="G1926" s="42"/>
    </row>
    <row r="1927" spans="7:7" x14ac:dyDescent="0.2">
      <c r="G1927" s="42"/>
    </row>
    <row r="1928" spans="7:7" x14ac:dyDescent="0.2">
      <c r="G1928" s="42"/>
    </row>
    <row r="1929" spans="7:7" x14ac:dyDescent="0.2">
      <c r="G1929" s="42"/>
    </row>
    <row r="1930" spans="7:7" x14ac:dyDescent="0.2">
      <c r="G1930" s="42"/>
    </row>
    <row r="1931" spans="7:7" x14ac:dyDescent="0.2">
      <c r="G1931" s="42"/>
    </row>
    <row r="1932" spans="7:7" x14ac:dyDescent="0.2">
      <c r="G1932" s="42"/>
    </row>
    <row r="1933" spans="7:7" x14ac:dyDescent="0.2">
      <c r="G1933" s="42"/>
    </row>
    <row r="1934" spans="7:7" x14ac:dyDescent="0.2">
      <c r="G1934" s="42"/>
    </row>
    <row r="1935" spans="7:7" x14ac:dyDescent="0.2">
      <c r="G1935" s="42"/>
    </row>
    <row r="1936" spans="7:7" x14ac:dyDescent="0.2">
      <c r="G1936" s="42"/>
    </row>
    <row r="1937" spans="4:7" x14ac:dyDescent="0.2">
      <c r="G1937" s="42"/>
    </row>
    <row r="1938" spans="4:7" x14ac:dyDescent="0.2">
      <c r="D1938" s="1"/>
      <c r="E1938" s="1"/>
      <c r="F1938" s="1"/>
      <c r="G1938" s="42"/>
    </row>
    <row r="1939" spans="4:7" x14ac:dyDescent="0.2">
      <c r="D1939" s="1"/>
      <c r="E1939" s="1"/>
      <c r="F1939" s="1"/>
      <c r="G1939" s="42"/>
    </row>
  </sheetData>
  <autoFilter ref="A4:I105"/>
  <sortState ref="A2:I1961">
    <sortCondition ref="A1"/>
  </sortState>
  <mergeCells count="16">
    <mergeCell ref="E1:I1"/>
    <mergeCell ref="L1:P1"/>
    <mergeCell ref="L2:P2"/>
    <mergeCell ref="E2:I2"/>
    <mergeCell ref="A2:C2"/>
    <mergeCell ref="A99:A101"/>
    <mergeCell ref="A3:I3"/>
    <mergeCell ref="A42:A53"/>
    <mergeCell ref="A59:A82"/>
    <mergeCell ref="A83:A98"/>
    <mergeCell ref="A7:A8"/>
    <mergeCell ref="A20:A37"/>
    <mergeCell ref="A38:A41"/>
    <mergeCell ref="A12:A18"/>
    <mergeCell ref="A54:A58"/>
    <mergeCell ref="A9:A10"/>
  </mergeCells>
  <pageMargins left="0.35433070866141736" right="0.19685039370078741" top="0.39370078740157483" bottom="0.3937007874015748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июня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user34 user34</cp:lastModifiedBy>
  <cp:lastPrinted>2018-08-07T07:02:44Z</cp:lastPrinted>
  <dcterms:created xsi:type="dcterms:W3CDTF">2015-01-12T04:30:41Z</dcterms:created>
  <dcterms:modified xsi:type="dcterms:W3CDTF">2019-01-09T05:58:30Z</dcterms:modified>
</cp:coreProperties>
</file>